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0Q3\publicar\"/>
    </mc:Choice>
  </mc:AlternateContent>
  <xr:revisionPtr revIDLastSave="0" documentId="13_ncr:1_{AFA243CB-D5D5-4D54-B21F-2409DFE8A2B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dice" sheetId="6" r:id="rId1"/>
    <sheet name="BPAnalitica" sheetId="11" r:id="rId2"/>
    <sheet name="BPNormalizada" sheetId="12" r:id="rId3"/>
    <sheet name="PII" sheetId="13" r:id="rId4"/>
    <sheet name="EstadoPII" sheetId="14" r:id="rId5"/>
    <sheet name="ARLME" sheetId="5" r:id="rId6"/>
    <sheet name="DET" sheetId="10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2" i="5" l="1"/>
  <c r="C131" i="5" l="1"/>
  <c r="C130" i="5" l="1"/>
  <c r="AV7" i="12" l="1"/>
  <c r="C129" i="5" l="1"/>
  <c r="C128" i="5" l="1"/>
  <c r="AU7" i="12" l="1"/>
  <c r="C127" i="5" l="1"/>
  <c r="C126" i="5" l="1"/>
  <c r="C125" i="5" l="1"/>
  <c r="C124" i="5"/>
  <c r="AT7" i="12" l="1"/>
  <c r="C123" i="5" l="1"/>
  <c r="C122" i="5" l="1"/>
  <c r="AS7" i="12" l="1"/>
  <c r="AR7" i="12"/>
  <c r="C121" i="5" l="1"/>
  <c r="C120" i="5" l="1"/>
  <c r="C119" i="5" l="1"/>
  <c r="C118" i="5" l="1"/>
  <c r="C117" i="5" l="1"/>
  <c r="AQ7" i="12" l="1"/>
  <c r="C116" i="5" l="1"/>
  <c r="C115" i="5" l="1"/>
  <c r="C114" i="5" l="1"/>
  <c r="AP7" i="12" l="1"/>
  <c r="C113" i="5" l="1"/>
  <c r="C112" i="5" l="1"/>
  <c r="C111" i="5" l="1"/>
  <c r="C110" i="5" l="1"/>
  <c r="AO7" i="12" l="1"/>
  <c r="C109" i="5" l="1"/>
  <c r="C108" i="5" l="1"/>
  <c r="C107" i="5" l="1"/>
  <c r="AN7" i="12" l="1"/>
  <c r="C106" i="5" l="1"/>
  <c r="C105" i="5" l="1"/>
  <c r="C104" i="5" l="1"/>
  <c r="AL7" i="12" l="1"/>
  <c r="AK7" i="12"/>
  <c r="AJ7" i="12"/>
  <c r="AI7" i="12"/>
  <c r="AH7" i="12"/>
  <c r="AG7" i="12"/>
  <c r="AF7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AM7" i="12"/>
  <c r="C103" i="5" l="1"/>
  <c r="C102" i="5" l="1"/>
  <c r="C101" i="5" l="1"/>
  <c r="C100" i="5" l="1"/>
  <c r="C99" i="5" l="1"/>
  <c r="C98" i="5" l="1"/>
  <c r="C97" i="5" l="1"/>
  <c r="C96" i="5" l="1"/>
  <c r="C95" i="5" l="1"/>
  <c r="C94" i="5" l="1"/>
  <c r="B142" i="13"/>
  <c r="C93" i="5" l="1"/>
  <c r="C92" i="5" l="1"/>
  <c r="C91" i="5" l="1"/>
  <c r="C90" i="5"/>
  <c r="C89" i="5"/>
  <c r="B68" i="10" l="1"/>
  <c r="C88" i="5" l="1"/>
  <c r="C87" i="5" l="1"/>
  <c r="C86" i="5" l="1"/>
  <c r="C85" i="5" l="1"/>
  <c r="C84" i="5"/>
  <c r="C80" i="5" l="1"/>
  <c r="C81" i="5"/>
  <c r="C82" i="5"/>
  <c r="C83" i="5"/>
  <c r="C79" i="5" l="1"/>
  <c r="C78" i="5" l="1"/>
  <c r="R54" i="11" l="1"/>
  <c r="Q54" i="11"/>
  <c r="P54" i="11"/>
  <c r="O54" i="11"/>
  <c r="N54" i="11"/>
  <c r="M54" i="11"/>
  <c r="L54" i="11"/>
  <c r="K54" i="11"/>
  <c r="C77" i="5" l="1"/>
  <c r="C76" i="5"/>
  <c r="C75" i="5"/>
  <c r="B198" i="12" l="1"/>
  <c r="C74" i="5" l="1"/>
  <c r="C73" i="5" l="1"/>
  <c r="C72" i="5"/>
  <c r="F22" i="11"/>
  <c r="E22" i="11"/>
  <c r="D22" i="11"/>
  <c r="C22" i="11"/>
  <c r="F46" i="11"/>
  <c r="E46" i="11"/>
  <c r="D46" i="11"/>
  <c r="C46" i="11"/>
  <c r="F26" i="11"/>
  <c r="E26" i="11"/>
  <c r="D26" i="11"/>
  <c r="C26" i="11"/>
  <c r="F15" i="11"/>
  <c r="E15" i="11"/>
  <c r="D15" i="11"/>
  <c r="C15" i="11"/>
  <c r="F18" i="11" l="1"/>
  <c r="C18" i="11"/>
  <c r="E18" i="11"/>
  <c r="D18" i="11"/>
  <c r="A5" i="5"/>
  <c r="D10" i="11" l="1"/>
  <c r="C10" i="11"/>
  <c r="E10" i="11"/>
  <c r="F10" i="11"/>
  <c r="F25" i="11" l="1"/>
  <c r="C25" i="11"/>
  <c r="E25" i="11"/>
  <c r="D25" i="11"/>
</calcChain>
</file>

<file path=xl/sharedStrings.xml><?xml version="1.0" encoding="utf-8"?>
<sst xmlns="http://schemas.openxmlformats.org/spreadsheetml/2006/main" count="3706" uniqueCount="483">
  <si>
    <t>Bienes</t>
  </si>
  <si>
    <t>Total</t>
  </si>
  <si>
    <t>BALANZA DE PAGOS</t>
  </si>
  <si>
    <t>Servicios</t>
  </si>
  <si>
    <t>En millones de US$</t>
  </si>
  <si>
    <t>I. Activos de Reserva y Otros Activos en Moneda Extranjera</t>
  </si>
  <si>
    <t>II. Egresos Netos Predeterminados a Corto Plazo en Moneda Extranjera</t>
  </si>
  <si>
    <t>III. Egresos Netos Contingentes a Corto Plazo en M/E</t>
  </si>
  <si>
    <t>A. Activos de Reserva Oficial</t>
  </si>
  <si>
    <t>3. Otros</t>
  </si>
  <si>
    <t>1. Pasivos contingentes en moneda extranjera</t>
  </si>
  <si>
    <t>1. Reservas en Moneda Extranjera</t>
  </si>
  <si>
    <t>3. DEG</t>
  </si>
  <si>
    <t>Salidas</t>
  </si>
  <si>
    <t>Entradas</t>
  </si>
  <si>
    <t>a) Títulos Públicos</t>
  </si>
  <si>
    <t>Principal</t>
  </si>
  <si>
    <t>Intereses</t>
  </si>
  <si>
    <t>Año</t>
  </si>
  <si>
    <t>Mes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</si>
  <si>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</si>
  <si>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</si>
  <si>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</si>
  <si>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</si>
  <si>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</si>
  <si>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</si>
  <si>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</si>
  <si>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</si>
  <si>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</si>
  <si>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</si>
  <si>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</si>
  <si>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</si>
  <si>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B. Otros Activos en Moneda Extranjera</t>
  </si>
  <si>
    <t>b) Caja y Depósitos totales</t>
  </si>
  <si>
    <t>2. Posición de Reserva en el FMI</t>
  </si>
  <si>
    <t>4. Oro incluido depósitos de oro y swap de oro</t>
  </si>
  <si>
    <t>5. Otros Activos</t>
  </si>
  <si>
    <t>IV. Partidas informativas</t>
  </si>
  <si>
    <t>2. Posiciones agregadas cortas y largas</t>
  </si>
  <si>
    <t>1. Préstamos, Títulos y depósitos en moneda extranjera</t>
  </si>
  <si>
    <t>a) Garantías prendarias que vencen dentro del año</t>
  </si>
  <si>
    <t>b) Otros pasivos contingentes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</si>
  <si>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</si>
  <si>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</si>
  <si>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</si>
  <si>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</si>
  <si>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ACTIVOS DE RESERVA Y LIQUIDEZ EN MONEDA EXTRANJERA</t>
  </si>
  <si>
    <t>Estadísticas Armonizadas del Sector Externo -ESEA-</t>
  </si>
  <si>
    <t>para los países de Centroamérica y República Dominicana</t>
  </si>
  <si>
    <t>País:</t>
  </si>
  <si>
    <t>CONTENIDO:</t>
  </si>
  <si>
    <t>Estadísticas del Sector Externo Armonizadas con base en el Sexto Manual de Balanza de Pagos y de la Posición de Inversión Internacional y otros estándares internacionales.</t>
  </si>
  <si>
    <t>República Dominicana</t>
  </si>
  <si>
    <t>Inversión de cartera</t>
  </si>
  <si>
    <t>Otros sectores</t>
  </si>
  <si>
    <t>DEUDA EXTERNA TOTAL</t>
  </si>
  <si>
    <t>A corto plazo</t>
  </si>
  <si>
    <t>A largo plazo</t>
  </si>
  <si>
    <t>Préstamos</t>
  </si>
  <si>
    <t>Otros pasivos de deuda</t>
  </si>
  <si>
    <t>Moneda y depósitos</t>
  </si>
  <si>
    <t>Millones de US$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</si>
  <si>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</si>
  <si>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</si>
  <si>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</si>
  <si>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</si>
  <si>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</si>
  <si>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</si>
  <si>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</si>
  <si>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</si>
  <si>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</si>
  <si>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</si>
  <si>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</si>
  <si>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</si>
  <si>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</si>
  <si>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</si>
  <si>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</si>
  <si>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</si>
  <si>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</si>
  <si>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</si>
  <si>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</si>
  <si>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</si>
  <si>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Participaciones de capital y participaciones en fondos de inversión</t>
  </si>
  <si>
    <t>Títulos de deuda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</si>
  <si>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</si>
  <si>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</si>
  <si>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</si>
  <si>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</si>
  <si>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</si>
  <si>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Otras participaciones de capital</t>
  </si>
  <si>
    <t>Otros instrumentos de deuda</t>
  </si>
  <si>
    <t>Otra inversión: pasivos</t>
  </si>
  <si>
    <t>Derechos especiales de giro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</si>
  <si>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</si>
  <si>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</si>
  <si>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</si>
  <si>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</si>
  <si>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</si>
  <si>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Partidas Adicionales:</t>
  </si>
  <si>
    <t>Inversión directa en el exterior</t>
  </si>
  <si>
    <t>Inversión directa en la economía declarante</t>
  </si>
  <si>
    <t>CUENTA CORRIENTE</t>
  </si>
  <si>
    <t>BIENES Y SERVICIOS</t>
  </si>
  <si>
    <t>Crédito</t>
  </si>
  <si>
    <t>Debito</t>
  </si>
  <si>
    <t>Mercancías Generales</t>
  </si>
  <si>
    <t>Exportaciones Netas de bienes en compraventa</t>
  </si>
  <si>
    <t>Oro no monetario</t>
  </si>
  <si>
    <t>Servicios de manufactura sobre insumos físicos pertenecientes a otros, crédito</t>
  </si>
  <si>
    <t>Servicios de manufactura sobre insumos físicos pertenecientes a otros, debito</t>
  </si>
  <si>
    <t>Mantenimiento y reparaciones n.i.o.p., crédito</t>
  </si>
  <si>
    <t>Mantenimiento y reparaciones n.i.o.p., debito</t>
  </si>
  <si>
    <t>Transporte, crédito</t>
  </si>
  <si>
    <t>Pasajeros</t>
  </si>
  <si>
    <t>Fletes</t>
  </si>
  <si>
    <t>Otros (incluye postales y mensajería)</t>
  </si>
  <si>
    <t>Transporte, debito</t>
  </si>
  <si>
    <t>Viajes, crédito</t>
  </si>
  <si>
    <t>De negocios</t>
  </si>
  <si>
    <t>Personales</t>
  </si>
  <si>
    <t>Viajes, debito</t>
  </si>
  <si>
    <t>Otros servicios, crédito</t>
  </si>
  <si>
    <t>Construcción</t>
  </si>
  <si>
    <t>Servicios de seguros y pensiones1</t>
  </si>
  <si>
    <t>Servicios financieros</t>
  </si>
  <si>
    <t>Cargos por el uso de la propiedad intelectual n.i.o.p.</t>
  </si>
  <si>
    <t>Servicios de telecomunicaciones, informática e información</t>
  </si>
  <si>
    <t>Otros servicios empresariales</t>
  </si>
  <si>
    <t>Servicios personales, culturales y recreativos</t>
  </si>
  <si>
    <t>Bienes y servicios del gobierno, n.i.o.p.</t>
  </si>
  <si>
    <t>Otros servicios, debito</t>
  </si>
  <si>
    <t>Servicios de seguros y pensiones</t>
  </si>
  <si>
    <t>INGRESO PRIMARIO</t>
  </si>
  <si>
    <t>Remuneración de empleados, crédito</t>
  </si>
  <si>
    <t>Remuneración de empleados, debito</t>
  </si>
  <si>
    <t>Renta de la inversión, crédito</t>
  </si>
  <si>
    <t>Inversión directa</t>
  </si>
  <si>
    <t>Renta procedente de participaciones de capital y participaciones en fondos de inversión</t>
  </si>
  <si>
    <t>Dividendos y retiros de ingresos de cuasi sociedades</t>
  </si>
  <si>
    <t>Utilidades reinvertidas (Inversionista directo en empresas de inversión directa)</t>
  </si>
  <si>
    <t>Renta  procedente de participaciones de capital y participaciones en fondos de inversión</t>
  </si>
  <si>
    <t>Dividendos de participaciones de capital excluidas las participaciones en fondos de inversión</t>
  </si>
  <si>
    <t>Renta atribuible a accionistas de fondos de inversión</t>
  </si>
  <si>
    <t>Otra inversión</t>
  </si>
  <si>
    <t>Retiros de ingresos de cuasi sociedades</t>
  </si>
  <si>
    <t>Renta de la inversión atribuible a titulares de pólizas de seguros, planes de pensiones y mecanismos normalizados de garantía</t>
  </si>
  <si>
    <t>Renta de la inversión, debito</t>
  </si>
  <si>
    <t>Otro ingreso primario, crédito</t>
  </si>
  <si>
    <t>Otro ingreso primario, Debito</t>
  </si>
  <si>
    <t>INGRESO SECUNDARIO</t>
  </si>
  <si>
    <t>Gobierno general</t>
  </si>
  <si>
    <t>Sociedades financieras, sociedades no financieras, hogares e ISFLSH</t>
  </si>
  <si>
    <t>Transferencias personales</t>
  </si>
  <si>
    <t>Otras transferencias corrientes</t>
  </si>
  <si>
    <t>CUENTA CAPITAL</t>
  </si>
  <si>
    <t>Transferencias de capital, Crédito</t>
  </si>
  <si>
    <t>Condonación de deuda</t>
  </si>
  <si>
    <t>Otras transferencias de capital</t>
  </si>
  <si>
    <t>Transferencias de capital, Debito</t>
  </si>
  <si>
    <t>CUENTA FINANCIERA</t>
  </si>
  <si>
    <t>INVERSION DIRECTA</t>
  </si>
  <si>
    <t>Adquisición neta de activos financieros</t>
  </si>
  <si>
    <t>Participaciones de capital distintas de reinversión de utilidades</t>
  </si>
  <si>
    <t>Inversionista directo en empresas de inversión directa</t>
  </si>
  <si>
    <t>Empresas de inversión directa en inversionista directo (inversión en sentido contrario)</t>
  </si>
  <si>
    <t>Entre empresas emparentadas</t>
  </si>
  <si>
    <t>Reinversión de utilidades (Inversionista directo en empresas de inversión directa)</t>
  </si>
  <si>
    <t>Instrumentos de deudas</t>
  </si>
  <si>
    <t>Derechos de los inversionistas directos sobre empresas de inversión directa</t>
  </si>
  <si>
    <t>Derechos de las empresas de inversión directa sobre inversionistas directos (inversión en sentido contrario)</t>
  </si>
  <si>
    <t>Pasivos netos incurridos</t>
  </si>
  <si>
    <t>INVERSION DE CARTERA</t>
  </si>
  <si>
    <t>Banco central</t>
  </si>
  <si>
    <t>Sociedades captadoras de depósitos, excepto el banco central</t>
  </si>
  <si>
    <t>de las cuales: Otras sociedades financieras</t>
  </si>
  <si>
    <t>de los cuales: Otras sociedades financieras</t>
  </si>
  <si>
    <t>DERIVADOS FINANCIEROS (distintos de reservas)</t>
  </si>
  <si>
    <t>OTRA INVERSIÓN</t>
  </si>
  <si>
    <t>Instrumentos de deuda</t>
  </si>
  <si>
    <t>Otros Instrumentos de deuda</t>
  </si>
  <si>
    <t>ACTIVOS DE RESERVA</t>
  </si>
  <si>
    <t>Oro monetario</t>
  </si>
  <si>
    <t>Posición de reserva en el FMI</t>
  </si>
  <si>
    <t>Otros activos de reserva</t>
  </si>
  <si>
    <t xml:space="preserve"> ERRORES Y OMISIONES NETOS</t>
  </si>
  <si>
    <t>ACTIVOS</t>
  </si>
  <si>
    <t>INVERSIÓN DIRECTA</t>
  </si>
  <si>
    <t>INVERSIÓN DE CARTERA</t>
  </si>
  <si>
    <t>De las cuales: Otras sociedades financieras</t>
  </si>
  <si>
    <t>DERIVADOS FINANCIEROS (DISTINTOS DE RESERVAS)</t>
  </si>
  <si>
    <t>Seguros, pensiones y mecanismos normalizados de garantía</t>
  </si>
  <si>
    <t>Créditos y anticipos comerciales</t>
  </si>
  <si>
    <t>Otras cuentas por cobrar</t>
  </si>
  <si>
    <t>PASIVOS</t>
  </si>
  <si>
    <t>Derechos especiales de giro (asignaciones)</t>
  </si>
  <si>
    <t>Otras cuentas por pagar</t>
  </si>
  <si>
    <t>POSICIÓN DE INVERSIÓN INTERNACIONAL NETA</t>
  </si>
  <si>
    <t xml:space="preserve">Presentación Analítica </t>
  </si>
  <si>
    <t xml:space="preserve">Presentación Normalizada </t>
  </si>
  <si>
    <t>REPÚBLICA DOMINICANA: Presentación Analítica de Balanza de Pagos</t>
  </si>
  <si>
    <t>REPÚBLICA DOMINICANA: Presentación Normalizada de Balanza de Pagos</t>
  </si>
  <si>
    <t>REPÚBLICA DOMINICANA: Posición de Inversión Internacional</t>
  </si>
  <si>
    <t>n.d.</t>
  </si>
  <si>
    <t>REPÚBLICA DOMINICANA: Saldo Bruto de la Deuda Externa Total</t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</si>
  <si>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</si>
  <si>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</si>
  <si>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</si>
  <si>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</si>
  <si>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</si>
  <si>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</si>
  <si>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2018</t>
  </si>
  <si>
    <t>BCA_BP6_USD</t>
  </si>
  <si>
    <t>BGS_BP6_USD</t>
  </si>
  <si>
    <t>BXGS_BP6_USD</t>
  </si>
  <si>
    <t>BMGS_BP6_USD</t>
  </si>
  <si>
    <t>BG_BP6_USD</t>
  </si>
  <si>
    <t>BXG_BP6_USD</t>
  </si>
  <si>
    <t>BXGM_BP6_USD</t>
  </si>
  <si>
    <t>BXGT_BP6_USD</t>
  </si>
  <si>
    <t>BXGN_BP6_USD</t>
  </si>
  <si>
    <t>BMG_BP6_USD</t>
  </si>
  <si>
    <t>BMGM_BP6_USD</t>
  </si>
  <si>
    <t>BMGN_BP6_USD</t>
  </si>
  <si>
    <t>BS_BP6_USD</t>
  </si>
  <si>
    <t>BXS_BP6_USD</t>
  </si>
  <si>
    <t>BMS_BP6_USD</t>
  </si>
  <si>
    <t>BXSM_BP6_USD</t>
  </si>
  <si>
    <t>BMSM_BP6_USD</t>
  </si>
  <si>
    <t>BXSR_BP6_USD</t>
  </si>
  <si>
    <t>BMSR_BP6_USD</t>
  </si>
  <si>
    <t>BXSTR_BP6_USD</t>
  </si>
  <si>
    <t>BXSTRPA_BP6_USD</t>
  </si>
  <si>
    <t>BXSTRFR_BP6_USD</t>
  </si>
  <si>
    <t>BXSTRO_BP6_USD+BXSTRPC_BP6_USD</t>
  </si>
  <si>
    <t>BMSTR_BP6_USD</t>
  </si>
  <si>
    <t>BMSTRPA_BP6_USD</t>
  </si>
  <si>
    <t>BMSTRFR_BP6_USD</t>
  </si>
  <si>
    <t>BMSTRO_BP6_USD+BMSTRPC_BP6_USD</t>
  </si>
  <si>
    <t>BXSTV_BP6_USD</t>
  </si>
  <si>
    <t>BXSTVB_BP6_USD</t>
  </si>
  <si>
    <t>BXSTVP_BP6_USD</t>
  </si>
  <si>
    <t>BMSTV_BP6_USD</t>
  </si>
  <si>
    <t>BMSTVB_BP6_USD</t>
  </si>
  <si>
    <t>BMSTVP_BP6_USD</t>
  </si>
  <si>
    <t>BXSOCN_BP6_USD+BXSOIN_BP6_USD+BXSOFI_BP6_USD+BXSORL_BP6_USD+BXSOTCM_BP6_USD+BXSOOB_BP6_USD+BXSOPCR_BP6_USD+BXSOGGS_BP6_USD</t>
  </si>
  <si>
    <t>BXSOCN_BP6_USD</t>
  </si>
  <si>
    <t>BXSOIN_BP6_USD</t>
  </si>
  <si>
    <t>BXSOFI_BP6_USD</t>
  </si>
  <si>
    <t>BXSORL_BP6_USD</t>
  </si>
  <si>
    <t>BXSOTCM_BP6_USD</t>
  </si>
  <si>
    <t>BXSOOB_BP6_USD</t>
  </si>
  <si>
    <t>BXSOPCR_BP6_USD</t>
  </si>
  <si>
    <t>BXSOGGS_BP6_USD</t>
  </si>
  <si>
    <t>BMSOCN_BP6_USD+BMSOIN_BP6_USD+BMSOFI_BP6_USD+BMSORL_BP6_USD+BMSOTCM_BP6_USD+BMSOOB_BP6_USD+BMSOPCR_BP6_USD+BMSOGGS_BP6_USD</t>
  </si>
  <si>
    <t>BMSOCN_BP6_USD</t>
  </si>
  <si>
    <t>BMSOIN_BP6_USD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</si>
  <si>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</si>
  <si>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</si>
  <si>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</si>
  <si>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</si>
  <si>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</si>
  <si>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</si>
  <si>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</si>
  <si>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BXIP_BP6_USD</t>
  </si>
  <si>
    <t>BMIP_BP6_USD</t>
  </si>
  <si>
    <t>BXIPCE_BP6_USD</t>
  </si>
  <si>
    <t>BMIPCE_BP6_USD</t>
  </si>
  <si>
    <t>BXIPI_BP6_USD</t>
  </si>
  <si>
    <t>BXIPID_BP6_USD</t>
  </si>
  <si>
    <t>BXIPIDE_BP6_USD</t>
  </si>
  <si>
    <t>BXIPIDED_BP6_USD</t>
  </si>
  <si>
    <t>BXIPIDER_BP6_USD</t>
  </si>
  <si>
    <t>BXIPIDI_BP6_USD</t>
  </si>
  <si>
    <t>BXIPIP_BP6_USD</t>
  </si>
  <si>
    <t>BXIPIPE_BP6_USD</t>
  </si>
  <si>
    <t>BXIPIPED_BP6_USD</t>
  </si>
  <si>
    <t>BXIPIPEI_BP6_USD</t>
  </si>
  <si>
    <t>BXIPIPI_BP6_USD</t>
  </si>
  <si>
    <t>BXIPIO_BP6_USD</t>
  </si>
  <si>
    <t>BXIPIOW_BP6_USD</t>
  </si>
  <si>
    <t>BXIPIOI_BP6_USD</t>
  </si>
  <si>
    <t>BXIIOPC_BP6_USD</t>
  </si>
  <si>
    <t>BXIPIR_BP6_USD</t>
  </si>
  <si>
    <t>BXIPIRE_BP6_USD</t>
  </si>
  <si>
    <t>BXIPIRI_BP6_USD</t>
  </si>
  <si>
    <t>BMIPI_BP6_USD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</si>
  <si>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</si>
  <si>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</si>
  <si>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</si>
  <si>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</si>
  <si>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</si>
  <si>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</si>
  <si>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</si>
  <si>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</si>
  <si>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</si>
  <si>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</si>
  <si>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</si>
  <si>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</si>
  <si>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</si>
  <si>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</si>
  <si>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</si>
  <si>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BMIPO_BP6_USD</t>
  </si>
  <si>
    <t>BIS_BP6_USD</t>
  </si>
  <si>
    <t>BXIS_BP6_USD</t>
  </si>
  <si>
    <t>BXISG_BP6_USD</t>
  </si>
  <si>
    <t>BXISO_BP6_USD</t>
  </si>
  <si>
    <t>BXISOPT_BP6_USD</t>
  </si>
  <si>
    <t>BXISOOT_BP6_USD</t>
  </si>
  <si>
    <t>BMIS_BP6_USD</t>
  </si>
  <si>
    <t>BMISG_BP6_USD</t>
  </si>
  <si>
    <t>BMISO_BP6_USD</t>
  </si>
  <si>
    <t>BMISOPT_BP6_USD</t>
  </si>
  <si>
    <t>BMISOOT_BP6_USD</t>
  </si>
  <si>
    <t>BK_BP6_USD</t>
  </si>
  <si>
    <t>BKT_CD_BP6_USD</t>
  </si>
  <si>
    <t>BKTG_CD_BP6_USD</t>
  </si>
  <si>
    <t>BKTGD_CD_BP6_USD</t>
  </si>
  <si>
    <t>BKTGO_CD_BP6_USD</t>
  </si>
  <si>
    <t>BKTO_CD_BP6_USD</t>
  </si>
  <si>
    <t>BKT_DB_BP6_USD</t>
  </si>
  <si>
    <t>BF_BP6_USD</t>
  </si>
  <si>
    <t>BFD_BP6_USD</t>
  </si>
  <si>
    <t>BFDA_BP6_USD</t>
  </si>
  <si>
    <t>BFDAE_BP6_USD</t>
  </si>
  <si>
    <t>BFDAEO_BP6_USD</t>
  </si>
  <si>
    <t>BFDAEOD_BP6_USD</t>
  </si>
  <si>
    <t>BFDAEOR_BP6_USD</t>
  </si>
  <si>
    <t>BFDAEOF_BP6_USD</t>
  </si>
  <si>
    <t>BFDAERV_BP6_USD</t>
  </si>
  <si>
    <t>BFDAD_BP6_USD</t>
  </si>
  <si>
    <t>BFDADD_BP6_USD</t>
  </si>
  <si>
    <t>BFDADR_BP6_USD</t>
  </si>
  <si>
    <t>BFDADF_BP6_USD</t>
  </si>
  <si>
    <t>BFDL_BP6_USD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</si>
  <si>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</si>
  <si>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</si>
  <si>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</si>
  <si>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</si>
  <si>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</si>
  <si>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</si>
  <si>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</si>
  <si>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</si>
  <si>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</si>
  <si>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</si>
  <si>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</si>
  <si>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</si>
  <si>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</si>
  <si>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</si>
  <si>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</si>
  <si>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</si>
  <si>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</si>
  <si>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</si>
  <si>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</si>
  <si>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</si>
  <si>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</si>
  <si>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</si>
  <si>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</si>
  <si>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</si>
  <si>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</si>
  <si>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</si>
  <si>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</si>
  <si>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</si>
  <si>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</si>
  <si>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</si>
  <si>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</si>
  <si>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</si>
  <si>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</si>
  <si>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</si>
  <si>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</si>
  <si>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</si>
  <si>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</si>
  <si>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</si>
  <si>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</si>
  <si>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</si>
  <si>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</si>
  <si>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</si>
  <si>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</si>
  <si>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</si>
  <si>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</si>
  <si>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</si>
  <si>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</si>
  <si>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</si>
  <si>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</si>
  <si>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</si>
  <si>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</si>
  <si>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</si>
  <si>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</si>
  <si>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</si>
  <si>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</si>
  <si>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</si>
  <si>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</si>
  <si>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</si>
  <si>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</si>
  <si>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</si>
  <si>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</si>
  <si>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</si>
  <si>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</si>
  <si>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</si>
  <si>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</si>
  <si>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>2019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</si>
  <si>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</si>
  <si>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</si>
  <si>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</si>
  <si>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</si>
  <si>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</si>
  <si>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Transacciones</t>
  </si>
  <si>
    <t>Variaciónes de Tipo de Cambio</t>
  </si>
  <si>
    <t>Variaciones de Precios</t>
  </si>
  <si>
    <t>Otras Variaciones de Volumen</t>
  </si>
  <si>
    <t>Activos</t>
  </si>
  <si>
    <t>Por categoría funcional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</si>
  <si>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</si>
  <si>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</si>
  <si>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</si>
  <si>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</si>
  <si>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</si>
  <si>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</si>
  <si>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</si>
  <si>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</si>
  <si>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</si>
  <si>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</si>
  <si>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</si>
  <si>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REPÚBLICA DOMINICANA: Estado Integrado de Posición de Inversión Internacional</t>
  </si>
  <si>
    <t>POSICION DE INVERSIÓN INTERNACIONAL (PII)</t>
  </si>
  <si>
    <t>ESTADO INTEGRADO DE PII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</si>
  <si>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</si>
  <si>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</si>
  <si>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</si>
  <si>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</si>
  <si>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</si>
  <si>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</si>
  <si>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</si>
  <si>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</si>
  <si>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</si>
  <si>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</si>
  <si>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</si>
  <si>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</si>
  <si>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</si>
  <si>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</si>
  <si>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</si>
  <si>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</si>
  <si>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</si>
  <si>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</si>
  <si>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</si>
  <si>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</si>
  <si>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</si>
  <si>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</si>
  <si>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</si>
  <si>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</si>
  <si>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</si>
  <si>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</si>
  <si>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</si>
  <si>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</si>
  <si>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</si>
  <si>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</si>
  <si>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</si>
  <si>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</si>
  <si>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</si>
  <si>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</si>
  <si>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</si>
  <si>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</si>
  <si>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</si>
  <si>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</si>
  <si>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</si>
  <si>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</si>
  <si>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</si>
  <si>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2019T2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</si>
  <si>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</si>
  <si>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</si>
  <si>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</si>
  <si>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</si>
  <si>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</si>
  <si>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</si>
  <si>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2019T3</t>
  </si>
  <si>
    <t>PII al inicio del 2018</t>
  </si>
  <si>
    <t>PII al final del 2018</t>
  </si>
  <si>
    <t>2019T4</t>
  </si>
  <si>
    <t>PII al inicio del 2019</t>
  </si>
  <si>
    <t>PII al final del 2019</t>
  </si>
  <si>
    <t>2020T1</t>
  </si>
  <si>
    <t>2020T2</t>
  </si>
  <si>
    <t>Octubre 2020.</t>
  </si>
  <si>
    <t>Diciembre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</si>
</sst>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 * #,##0.00_ ;_ * \-#,##0.00_ ;_ * &quot;-&quot;??_ ;_ @_ "/>
    <numFmt numFmtId="165" formatCode="_(* #,##0.00_);_(* \(#,##0.00\);_(* &quot;-&quot;??_);_(@_)"/>
    <numFmt numFmtId="166" formatCode="&quot;   &quot;@"/>
    <numFmt numFmtId="167" formatCode="&quot;      &quot;@"/>
    <numFmt numFmtId="168" formatCode="&quot;         &quot;@"/>
    <numFmt numFmtId="169" formatCode="&quot;            &quot;@"/>
    <numFmt numFmtId="170" formatCode="&quot;               &quot;@"/>
    <numFmt numFmtId="171" formatCode="_-[$€-2]* #,##0.00_-;\-[$€-2]* #,##0.00_-;_-[$€-2]* &quot;-&quot;??_-"/>
    <numFmt numFmtId="172" formatCode="#,##0.0"/>
    <numFmt numFmtId="173" formatCode="[Black][&gt;0.05]#,##0.0;[Black][&lt;-0.05]\-#,##0.0;;"/>
    <numFmt numFmtId="174" formatCode="[Black][&gt;0.5]#,##0;[Black][&lt;-0.5]\-#,##0;;"/>
    <numFmt numFmtId="175" formatCode="0.0"/>
    <numFmt numFmtId="176" formatCode="_ * #,##0.0_ ;_ * \-#,##0.0_ ;_ * &quot;-&quot;??_ ;_ @_ "/>
    <numFmt numFmtId="177" formatCode="&quot;L.&quot;\ #,##0.00"/>
  </numFmts>
  <fonts count="86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sz val="11"/>
      <color indexed="17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sz val="11"/>
      <color indexed="10"/>
      <name val="Calibri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</font>
    <font>
      <sz val="11"/>
      <color theme="0"/>
      <name val="Times"/>
      <family val="1"/>
    </font>
    <font>
      <sz val="11"/>
      <color theme="1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 New Roman"/>
      <family val="1"/>
    </font>
    <font>
      <b/>
      <sz val="11"/>
      <color theme="1"/>
      <name val="Times"/>
      <family val="1"/>
    </font>
    <font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Times"/>
      <family val="1"/>
    </font>
    <font>
      <i/>
      <sz val="11"/>
      <color theme="1"/>
      <name val="Times New Roman"/>
      <family val="1"/>
    </font>
    <font>
      <i/>
      <sz val="11"/>
      <name val="Times New Roman"/>
      <family val="1"/>
    </font>
    <font>
      <sz val="11"/>
      <color indexed="8"/>
      <name val="Times New Roman"/>
      <family val="1"/>
    </font>
    <font>
      <sz val="9"/>
      <color theme="1"/>
      <name val="Times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0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sz val="11"/>
      <color theme="0"/>
      <name val="Times New Roman"/>
      <family val="1"/>
    </font>
    <font>
      <sz val="11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9"/>
      <color theme="1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9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6"/>
      <color theme="3"/>
      <name val="Times New Roman"/>
      <family val="1"/>
    </font>
    <font>
      <b/>
      <sz val="11"/>
      <color theme="3"/>
      <name val="Times New Roman"/>
      <family val="1"/>
    </font>
    <font>
      <b/>
      <sz val="22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name val="Times New Roman"/>
      <family val="1"/>
    </font>
    <font>
      <b/>
      <i/>
      <sz val="11"/>
      <color rgb="FF1F497D"/>
      <name val="Times New Roman"/>
      <family val="1"/>
    </font>
    <font>
      <b/>
      <sz val="12"/>
      <name val="Times New Roman"/>
      <family val="1"/>
    </font>
    <font>
      <sz val="12"/>
      <color rgb="FF505050"/>
      <name val="Times New Roman"/>
      <family val="1"/>
    </font>
    <font>
      <b/>
      <sz val="16"/>
      <color theme="1"/>
      <name val="Times New Roman"/>
      <family val="1"/>
    </font>
    <font>
      <sz val="11"/>
      <color theme="0" tint="-0.14999847407452621"/>
      <name val="Times New Roman"/>
      <family val="1"/>
    </font>
    <font>
      <sz val="9"/>
      <color rgb="FF555555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19">
    <xf numFmtId="0" fontId="0" fillId="0" borderId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4" fillId="4" borderId="2" applyNumberFormat="0" applyAlignment="0" applyProtection="0"/>
    <xf numFmtId="1" fontId="5" fillId="5" borderId="3">
      <alignment horizontal="right" vertical="center"/>
    </xf>
    <xf numFmtId="0" fontId="6" fillId="5" borderId="3">
      <alignment horizontal="right" vertical="center"/>
    </xf>
    <xf numFmtId="0" fontId="2" fillId="5" borderId="4"/>
    <xf numFmtId="0" fontId="5" fillId="6" borderId="3">
      <alignment horizontal="center" vertical="center"/>
    </xf>
    <xf numFmtId="1" fontId="5" fillId="5" borderId="3">
      <alignment horizontal="right" vertical="center"/>
    </xf>
    <xf numFmtId="0" fontId="2" fillId="5" borderId="0"/>
    <xf numFmtId="0" fontId="7" fillId="5" borderId="3">
      <alignment horizontal="left" vertical="center"/>
    </xf>
    <xf numFmtId="0" fontId="7" fillId="5" borderId="3"/>
    <xf numFmtId="0" fontId="6" fillId="5" borderId="3">
      <alignment horizontal="right" vertical="center"/>
    </xf>
    <xf numFmtId="0" fontId="8" fillId="7" borderId="3">
      <alignment horizontal="left" vertical="center"/>
    </xf>
    <xf numFmtId="0" fontId="8" fillId="7" borderId="3">
      <alignment horizontal="left" vertical="center"/>
    </xf>
    <xf numFmtId="0" fontId="9" fillId="5" borderId="3">
      <alignment horizontal="left" vertical="center"/>
    </xf>
    <xf numFmtId="0" fontId="10" fillId="5" borderId="4"/>
    <xf numFmtId="0" fontId="5" fillId="8" borderId="3">
      <alignment horizontal="left" vertical="center"/>
    </xf>
    <xf numFmtId="165" fontId="20" fillId="0" borderId="0" applyFont="0" applyFill="0" applyBorder="0" applyAlignment="0" applyProtection="0"/>
    <xf numFmtId="0" fontId="11" fillId="0" borderId="0" applyProtection="0"/>
    <xf numFmtId="171" fontId="2" fillId="0" borderId="0" applyFont="0" applyFill="0" applyBorder="0" applyAlignment="0" applyProtection="0"/>
    <xf numFmtId="2" fontId="11" fillId="0" borderId="0" applyProtection="0"/>
    <xf numFmtId="0" fontId="12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1" fillId="0" borderId="0" applyNumberFormat="0" applyFont="0" applyFill="0" applyBorder="0" applyAlignment="0" applyProtection="0"/>
    <xf numFmtId="0" fontId="14" fillId="0" borderId="0" applyProtection="0"/>
    <xf numFmtId="0" fontId="21" fillId="0" borderId="0" applyNumberFormat="0" applyFill="0" applyBorder="0" applyAlignment="0" applyProtection="0"/>
    <xf numFmtId="172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15" fillId="3" borderId="1" applyNumberFormat="0" applyAlignment="0" applyProtection="0"/>
    <xf numFmtId="0" fontId="16" fillId="0" borderId="5" applyNumberFormat="0" applyFill="0" applyAlignment="0" applyProtection="0"/>
    <xf numFmtId="0" fontId="17" fillId="0" borderId="0"/>
    <xf numFmtId="0" fontId="2" fillId="0" borderId="0"/>
    <xf numFmtId="0" fontId="19" fillId="0" borderId="0"/>
    <xf numFmtId="0" fontId="1" fillId="0" borderId="0"/>
    <xf numFmtId="0" fontId="2" fillId="0" borderId="0"/>
    <xf numFmtId="0" fontId="1" fillId="9" borderId="6" applyNumberFormat="0" applyFont="0" applyAlignment="0" applyProtection="0"/>
    <xf numFmtId="173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8" applyNumberFormat="0" applyFill="0" applyAlignment="0" applyProtection="0"/>
    <xf numFmtId="0" fontId="26" fillId="0" borderId="19" applyNumberFormat="0" applyFill="0" applyAlignment="0" applyProtection="0"/>
    <xf numFmtId="0" fontId="23" fillId="0" borderId="20" applyNumberFormat="0" applyFill="0" applyAlignment="0" applyProtection="0"/>
    <xf numFmtId="0" fontId="23" fillId="0" borderId="0" applyNumberFormat="0" applyFill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3" borderId="21" applyNumberFormat="0" applyAlignment="0" applyProtection="0"/>
    <xf numFmtId="0" fontId="30" fillId="14" borderId="22" applyNumberFormat="0" applyAlignment="0" applyProtection="0"/>
    <xf numFmtId="0" fontId="31" fillId="14" borderId="21" applyNumberFormat="0" applyAlignment="0" applyProtection="0"/>
    <xf numFmtId="0" fontId="32" fillId="0" borderId="23" applyNumberFormat="0" applyFill="0" applyAlignment="0" applyProtection="0"/>
    <xf numFmtId="0" fontId="33" fillId="15" borderId="24" applyNumberFormat="0" applyAlignment="0" applyProtection="0"/>
    <xf numFmtId="0" fontId="34" fillId="0" borderId="0" applyNumberFormat="0" applyFill="0" applyBorder="0" applyAlignment="0" applyProtection="0"/>
    <xf numFmtId="0" fontId="20" fillId="16" borderId="25" applyNumberFormat="0" applyFont="0" applyAlignment="0" applyProtection="0"/>
    <xf numFmtId="0" fontId="35" fillId="0" borderId="0" applyNumberFormat="0" applyFill="0" applyBorder="0" applyAlignment="0" applyProtection="0"/>
    <xf numFmtId="0" fontId="36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36" fillId="28" borderId="0" applyNumberFormat="0" applyBorder="0" applyAlignment="0" applyProtection="0"/>
    <xf numFmtId="0" fontId="36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36" fillId="32" borderId="0" applyNumberFormat="0" applyBorder="0" applyAlignment="0" applyProtection="0"/>
    <xf numFmtId="0" fontId="36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36" fillId="36" borderId="0" applyNumberFormat="0" applyBorder="0" applyAlignment="0" applyProtection="0"/>
    <xf numFmtId="0" fontId="36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36" fillId="40" borderId="0" applyNumberFormat="0" applyBorder="0" applyAlignment="0" applyProtection="0"/>
    <xf numFmtId="0" fontId="2" fillId="0" borderId="0"/>
    <xf numFmtId="165" fontId="37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65" fillId="41" borderId="0" applyNumberFormat="0" applyBorder="0" applyAlignment="0" applyProtection="0"/>
    <xf numFmtId="0" fontId="65" fillId="42" borderId="0" applyNumberFormat="0" applyBorder="0" applyAlignment="0" applyProtection="0"/>
    <xf numFmtId="0" fontId="65" fillId="2" borderId="0" applyNumberFormat="0" applyBorder="0" applyAlignment="0" applyProtection="0"/>
    <xf numFmtId="0" fontId="65" fillId="43" borderId="0" applyNumberFormat="0" applyBorder="0" applyAlignment="0" applyProtection="0"/>
    <xf numFmtId="0" fontId="65" fillId="44" borderId="0" applyNumberFormat="0" applyBorder="0" applyAlignment="0" applyProtection="0"/>
    <xf numFmtId="0" fontId="65" fillId="3" borderId="0" applyNumberFormat="0" applyBorder="0" applyAlignment="0" applyProtection="0"/>
    <xf numFmtId="0" fontId="65" fillId="45" borderId="0" applyNumberFormat="0" applyBorder="0" applyAlignment="0" applyProtection="0"/>
    <xf numFmtId="0" fontId="65" fillId="46" borderId="0" applyNumberFormat="0" applyBorder="0" applyAlignment="0" applyProtection="0"/>
    <xf numFmtId="0" fontId="65" fillId="47" borderId="0" applyNumberFormat="0" applyBorder="0" applyAlignment="0" applyProtection="0"/>
    <xf numFmtId="0" fontId="65" fillId="43" borderId="0" applyNumberFormat="0" applyBorder="0" applyAlignment="0" applyProtection="0"/>
    <xf numFmtId="0" fontId="65" fillId="45" borderId="0" applyNumberFormat="0" applyBorder="0" applyAlignment="0" applyProtection="0"/>
    <xf numFmtId="0" fontId="65" fillId="48" borderId="0" applyNumberFormat="0" applyBorder="0" applyAlignment="0" applyProtection="0"/>
    <xf numFmtId="0" fontId="66" fillId="49" borderId="0" applyNumberFormat="0" applyBorder="0" applyAlignment="0" applyProtection="0"/>
    <xf numFmtId="0" fontId="66" fillId="46" borderId="0" applyNumberFormat="0" applyBorder="0" applyAlignment="0" applyProtection="0"/>
    <xf numFmtId="0" fontId="66" fillId="47" borderId="0" applyNumberFormat="0" applyBorder="0" applyAlignment="0" applyProtection="0"/>
    <xf numFmtId="0" fontId="66" fillId="50" borderId="0" applyNumberFormat="0" applyBorder="0" applyAlignment="0" applyProtection="0"/>
    <xf numFmtId="0" fontId="66" fillId="51" borderId="0" applyNumberFormat="0" applyBorder="0" applyAlignment="0" applyProtection="0"/>
    <xf numFmtId="0" fontId="66" fillId="52" borderId="0" applyNumberFormat="0" applyBorder="0" applyAlignment="0" applyProtection="0"/>
    <xf numFmtId="0" fontId="66" fillId="53" borderId="0" applyNumberFormat="0" applyBorder="0" applyAlignment="0" applyProtection="0"/>
    <xf numFmtId="0" fontId="66" fillId="54" borderId="0" applyNumberFormat="0" applyBorder="0" applyAlignment="0" applyProtection="0"/>
    <xf numFmtId="0" fontId="66" fillId="55" borderId="0" applyNumberFormat="0" applyBorder="0" applyAlignment="0" applyProtection="0"/>
    <xf numFmtId="0" fontId="66" fillId="50" borderId="0" applyNumberFormat="0" applyBorder="0" applyAlignment="0" applyProtection="0"/>
    <xf numFmtId="0" fontId="66" fillId="51" borderId="0" applyNumberFormat="0" applyBorder="0" applyAlignment="0" applyProtection="0"/>
    <xf numFmtId="0" fontId="66" fillId="56" borderId="0" applyNumberFormat="0" applyBorder="0" applyAlignment="0" applyProtection="0"/>
    <xf numFmtId="0" fontId="67" fillId="42" borderId="0" applyNumberFormat="0" applyBorder="0" applyAlignment="0" applyProtection="0"/>
    <xf numFmtId="0" fontId="68" fillId="57" borderId="1" applyNumberFormat="0" applyAlignment="0" applyProtection="0"/>
    <xf numFmtId="0" fontId="69" fillId="0" borderId="0" applyNumberFormat="0" applyFill="0" applyBorder="0" applyAlignment="0" applyProtection="0"/>
    <xf numFmtId="0" fontId="70" fillId="0" borderId="29" applyNumberFormat="0" applyFill="0" applyAlignment="0" applyProtection="0"/>
    <xf numFmtId="0" fontId="71" fillId="0" borderId="30" applyNumberFormat="0" applyFill="0" applyAlignment="0" applyProtection="0"/>
    <xf numFmtId="0" fontId="13" fillId="0" borderId="31" applyNumberFormat="0" applyFill="0" applyAlignment="0" applyProtection="0"/>
    <xf numFmtId="0" fontId="72" fillId="0" borderId="0"/>
    <xf numFmtId="0" fontId="73" fillId="57" borderId="32" applyNumberFormat="0" applyAlignment="0" applyProtection="0"/>
    <xf numFmtId="0" fontId="74" fillId="0" borderId="0" applyNumberFormat="0" applyFill="0" applyBorder="0" applyAlignment="0" applyProtection="0"/>
    <xf numFmtId="164" fontId="20" fillId="0" borderId="0" applyFont="0" applyFill="0" applyBorder="0" applyAlignment="0" applyProtection="0"/>
  </cellStyleXfs>
  <cellXfs count="257">
    <xf numFmtId="0" fontId="0" fillId="0" borderId="0" xfId="0"/>
    <xf numFmtId="0" fontId="22" fillId="0" borderId="0" xfId="0" applyFont="1" applyFill="1"/>
    <xf numFmtId="0" fontId="38" fillId="0" borderId="0" xfId="0" applyFont="1" applyFill="1" applyBorder="1" applyAlignment="1">
      <alignment horizontal="left"/>
    </xf>
    <xf numFmtId="0" fontId="39" fillId="0" borderId="0" xfId="0" applyFont="1" applyFill="1" applyBorder="1" applyAlignment="1"/>
    <xf numFmtId="0" fontId="40" fillId="0" borderId="0" xfId="0" applyFont="1" applyFill="1" applyBorder="1" applyAlignment="1">
      <alignment horizontal="right"/>
    </xf>
    <xf numFmtId="0" fontId="41" fillId="0" borderId="0" xfId="0" applyFont="1" applyFill="1" applyBorder="1" applyAlignment="1">
      <alignment horizontal="left"/>
    </xf>
    <xf numFmtId="0" fontId="39" fillId="0" borderId="0" xfId="0" applyFont="1" applyFill="1" applyBorder="1" applyAlignment="1">
      <alignment horizontal="right"/>
    </xf>
    <xf numFmtId="0" fontId="42" fillId="0" borderId="0" xfId="0" applyFont="1" applyFill="1" applyBorder="1" applyAlignment="1"/>
    <xf numFmtId="0" fontId="43" fillId="0" borderId="0" xfId="0" applyFont="1" applyFill="1" applyBorder="1" applyAlignment="1">
      <alignment horizontal="left"/>
    </xf>
    <xf numFmtId="0" fontId="44" fillId="0" borderId="26" xfId="0" applyFont="1" applyFill="1" applyBorder="1" applyAlignment="1"/>
    <xf numFmtId="0" fontId="44" fillId="0" borderId="26" xfId="0" applyFont="1" applyFill="1" applyBorder="1" applyAlignment="1">
      <alignment horizontal="center"/>
    </xf>
    <xf numFmtId="0" fontId="45" fillId="0" borderId="0" xfId="0" applyFont="1" applyFill="1" applyBorder="1" applyAlignment="1"/>
    <xf numFmtId="0" fontId="46" fillId="0" borderId="27" xfId="0" applyFont="1" applyFill="1" applyBorder="1" applyAlignment="1"/>
    <xf numFmtId="0" fontId="46" fillId="0" borderId="27" xfId="0" applyFont="1" applyFill="1" applyBorder="1" applyAlignment="1">
      <alignment horizontal="center"/>
    </xf>
    <xf numFmtId="0" fontId="46" fillId="0" borderId="27" xfId="0" applyFont="1" applyFill="1" applyBorder="1" applyAlignment="1">
      <alignment horizontal="left"/>
    </xf>
    <xf numFmtId="0" fontId="46" fillId="0" borderId="0" xfId="0" applyFont="1" applyFill="1" applyBorder="1" applyAlignment="1"/>
    <xf numFmtId="2" fontId="47" fillId="0" borderId="0" xfId="0" applyNumberFormat="1" applyFont="1" applyFill="1" applyBorder="1" applyAlignment="1">
      <alignment horizontal="left" vertical="top" wrapText="1"/>
    </xf>
    <xf numFmtId="172" fontId="44" fillId="0" borderId="0" xfId="0" applyNumberFormat="1" applyFont="1" applyFill="1" applyBorder="1" applyAlignment="1">
      <alignment horizontal="right" vertical="center"/>
    </xf>
    <xf numFmtId="172" fontId="48" fillId="0" borderId="0" xfId="0" applyNumberFormat="1" applyFont="1" applyFill="1" applyBorder="1" applyAlignment="1">
      <alignment horizontal="right" vertical="center"/>
    </xf>
    <xf numFmtId="0" fontId="45" fillId="0" borderId="0" xfId="0" applyFont="1" applyFill="1" applyBorder="1"/>
    <xf numFmtId="175" fontId="38" fillId="0" borderId="0" xfId="0" applyNumberFormat="1" applyFont="1" applyFill="1" applyBorder="1" applyAlignment="1">
      <alignment horizontal="right" vertical="center"/>
    </xf>
    <xf numFmtId="0" fontId="46" fillId="0" borderId="0" xfId="0" applyFont="1" applyFill="1" applyBorder="1" applyAlignment="1">
      <alignment horizontal="left" indent="3"/>
    </xf>
    <xf numFmtId="172" fontId="46" fillId="0" borderId="0" xfId="0" applyNumberFormat="1" applyFont="1" applyFill="1" applyBorder="1" applyAlignment="1">
      <alignment horizontal="right" vertical="center"/>
    </xf>
    <xf numFmtId="172" fontId="49" fillId="0" borderId="0" xfId="0" applyNumberFormat="1" applyFont="1" applyFill="1" applyBorder="1" applyAlignment="1">
      <alignment horizontal="right" vertical="center"/>
    </xf>
    <xf numFmtId="0" fontId="39" fillId="0" borderId="0" xfId="0" applyFont="1" applyFill="1" applyBorder="1"/>
    <xf numFmtId="0" fontId="51" fillId="0" borderId="0" xfId="0" applyFont="1" applyFill="1" applyBorder="1" applyAlignment="1">
      <alignment horizontal="left"/>
    </xf>
    <xf numFmtId="172" fontId="38" fillId="0" borderId="0" xfId="0" applyNumberFormat="1" applyFont="1" applyFill="1" applyBorder="1" applyAlignment="1">
      <alignment horizontal="right" vertical="center"/>
    </xf>
    <xf numFmtId="175" fontId="38" fillId="0" borderId="0" xfId="0" applyNumberFormat="1" applyFont="1" applyFill="1" applyBorder="1" applyAlignment="1">
      <alignment horizontal="right" vertical="center" wrapText="1"/>
    </xf>
    <xf numFmtId="0" fontId="52" fillId="0" borderId="0" xfId="0" applyFont="1" applyFill="1" applyBorder="1" applyAlignment="1">
      <alignment horizontal="left" indent="5"/>
    </xf>
    <xf numFmtId="2" fontId="53" fillId="0" borderId="0" xfId="0" applyNumberFormat="1" applyFont="1" applyFill="1" applyBorder="1" applyAlignment="1">
      <alignment horizontal="left" vertical="top" wrapText="1" indent="3"/>
    </xf>
    <xf numFmtId="172" fontId="46" fillId="0" borderId="0" xfId="0" applyNumberFormat="1" applyFont="1" applyFill="1" applyBorder="1" applyAlignment="1">
      <alignment horizontal="right" vertical="center" wrapText="1"/>
    </xf>
    <xf numFmtId="172" fontId="49" fillId="0" borderId="0" xfId="0" applyNumberFormat="1" applyFont="1" applyFill="1" applyBorder="1" applyAlignment="1">
      <alignment horizontal="right" vertical="center" wrapText="1"/>
    </xf>
    <xf numFmtId="0" fontId="38" fillId="0" borderId="0" xfId="0" applyFont="1" applyFill="1" applyBorder="1"/>
    <xf numFmtId="2" fontId="53" fillId="0" borderId="0" xfId="0" applyNumberFormat="1" applyFont="1" applyFill="1" applyBorder="1" applyAlignment="1">
      <alignment horizontal="left" vertical="top" wrapText="1"/>
    </xf>
    <xf numFmtId="175" fontId="43" fillId="0" borderId="0" xfId="0" applyNumberFormat="1" applyFont="1" applyFill="1" applyBorder="1" applyAlignment="1">
      <alignment horizontal="right" vertical="center"/>
    </xf>
    <xf numFmtId="2" fontId="53" fillId="0" borderId="0" xfId="0" applyNumberFormat="1" applyFont="1" applyFill="1" applyBorder="1" applyAlignment="1">
      <alignment horizontal="left" vertical="top" wrapText="1" indent="5"/>
    </xf>
    <xf numFmtId="175" fontId="38" fillId="0" borderId="0" xfId="0" quotePrefix="1" applyNumberFormat="1" applyFont="1" applyFill="1" applyBorder="1" applyAlignment="1">
      <alignment horizontal="right" vertical="center"/>
    </xf>
    <xf numFmtId="0" fontId="38" fillId="0" borderId="0" xfId="0" applyFont="1" applyFill="1" applyBorder="1" applyAlignment="1">
      <alignment wrapText="1"/>
    </xf>
    <xf numFmtId="172" fontId="46" fillId="0" borderId="0" xfId="0" applyNumberFormat="1" applyFont="1" applyFill="1" applyBorder="1"/>
    <xf numFmtId="172" fontId="49" fillId="0" borderId="0" xfId="0" applyNumberFormat="1" applyFont="1" applyFill="1" applyBorder="1"/>
    <xf numFmtId="175" fontId="38" fillId="0" borderId="0" xfId="0" quotePrefix="1" applyNumberFormat="1" applyFont="1" applyFill="1" applyBorder="1" applyAlignment="1">
      <alignment horizontal="right" vertical="center" wrapText="1"/>
    </xf>
    <xf numFmtId="172" fontId="46" fillId="0" borderId="0" xfId="0" quotePrefix="1" applyNumberFormat="1" applyFont="1" applyFill="1" applyBorder="1" applyAlignment="1">
      <alignment horizontal="right" vertical="center"/>
    </xf>
    <xf numFmtId="172" fontId="49" fillId="0" borderId="0" xfId="0" quotePrefix="1" applyNumberFormat="1" applyFont="1" applyFill="1" applyBorder="1" applyAlignment="1">
      <alignment horizontal="right" vertical="center"/>
    </xf>
    <xf numFmtId="2" fontId="49" fillId="0" borderId="0" xfId="0" applyNumberFormat="1" applyFont="1" applyFill="1" applyBorder="1" applyAlignment="1">
      <alignment horizontal="left" vertical="top" wrapText="1" indent="3"/>
    </xf>
    <xf numFmtId="2" fontId="53" fillId="0" borderId="28" xfId="0" applyNumberFormat="1" applyFont="1" applyFill="1" applyBorder="1" applyAlignment="1">
      <alignment horizontal="left" vertical="top" wrapText="1" indent="3"/>
    </xf>
    <xf numFmtId="172" fontId="46" fillId="0" borderId="28" xfId="0" applyNumberFormat="1" applyFont="1" applyFill="1" applyBorder="1" applyAlignment="1">
      <alignment horizontal="right" vertical="center"/>
    </xf>
    <xf numFmtId="172" fontId="49" fillId="0" borderId="28" xfId="0" applyNumberFormat="1" applyFont="1" applyFill="1" applyBorder="1" applyAlignment="1">
      <alignment horizontal="right" vertical="center"/>
    </xf>
    <xf numFmtId="0" fontId="54" fillId="0" borderId="0" xfId="0" applyFont="1" applyFill="1" applyBorder="1"/>
    <xf numFmtId="0" fontId="39" fillId="0" borderId="0" xfId="0" applyFont="1" applyFill="1" applyBorder="1" applyAlignment="1">
      <alignment horizontal="left"/>
    </xf>
    <xf numFmtId="172" fontId="39" fillId="0" borderId="0" xfId="0" applyNumberFormat="1" applyFont="1" applyFill="1" applyBorder="1"/>
    <xf numFmtId="0" fontId="50" fillId="0" borderId="0" xfId="0" applyFont="1" applyFill="1" applyBorder="1"/>
    <xf numFmtId="0" fontId="55" fillId="0" borderId="0" xfId="0" applyFont="1"/>
    <xf numFmtId="0" fontId="56" fillId="0" borderId="0" xfId="0" applyFont="1" applyAlignment="1">
      <alignment horizontal="left" indent="1"/>
    </xf>
    <xf numFmtId="172" fontId="55" fillId="0" borderId="0" xfId="0" applyNumberFormat="1" applyFont="1" applyFill="1"/>
    <xf numFmtId="0" fontId="57" fillId="0" borderId="0" xfId="0" applyFont="1" applyFill="1"/>
    <xf numFmtId="172" fontId="49" fillId="0" borderId="0" xfId="0" applyNumberFormat="1" applyFont="1" applyFill="1"/>
    <xf numFmtId="0" fontId="58" fillId="0" borderId="0" xfId="0" applyFont="1" applyFill="1" applyProtection="1"/>
    <xf numFmtId="0" fontId="48" fillId="0" borderId="26" xfId="0" applyFont="1" applyBorder="1" applyAlignment="1" applyProtection="1">
      <alignment wrapText="1"/>
    </xf>
    <xf numFmtId="0" fontId="59" fillId="0" borderId="0" xfId="0" applyFont="1" applyFill="1" applyProtection="1"/>
    <xf numFmtId="0" fontId="49" fillId="0" borderId="27" xfId="0" applyFont="1" applyBorder="1" applyAlignment="1" applyProtection="1">
      <alignment wrapText="1"/>
    </xf>
    <xf numFmtId="0" fontId="46" fillId="0" borderId="27" xfId="0" applyFont="1" applyBorder="1"/>
    <xf numFmtId="0" fontId="60" fillId="0" borderId="27" xfId="0" applyFont="1" applyBorder="1"/>
    <xf numFmtId="0" fontId="59" fillId="0" borderId="0" xfId="0" applyFont="1" applyFill="1"/>
    <xf numFmtId="0" fontId="48" fillId="0" borderId="0" xfId="0" applyFont="1" applyAlignment="1" applyProtection="1">
      <alignment wrapText="1"/>
    </xf>
    <xf numFmtId="172" fontId="48" fillId="0" borderId="0" xfId="0" applyNumberFormat="1" applyFont="1" applyFill="1"/>
    <xf numFmtId="0" fontId="49" fillId="0" borderId="0" xfId="0" applyFont="1" applyAlignment="1" applyProtection="1">
      <alignment horizontal="left" wrapText="1"/>
    </xf>
    <xf numFmtId="0" fontId="49" fillId="0" borderId="0" xfId="0" applyFont="1" applyAlignment="1" applyProtection="1">
      <alignment horizontal="left" wrapText="1" indent="1"/>
    </xf>
    <xf numFmtId="0" fontId="49" fillId="0" borderId="0" xfId="0" applyFont="1" applyAlignment="1" applyProtection="1">
      <alignment horizontal="left" wrapText="1" indent="2"/>
    </xf>
    <xf numFmtId="0" fontId="49" fillId="0" borderId="0" xfId="0" applyFont="1" applyAlignment="1" applyProtection="1">
      <alignment horizontal="left" wrapText="1" indent="3"/>
    </xf>
    <xf numFmtId="0" fontId="49" fillId="0" borderId="0" xfId="0" applyFont="1" applyAlignment="1" applyProtection="1">
      <alignment horizontal="left" wrapText="1" indent="4"/>
    </xf>
    <xf numFmtId="0" fontId="49" fillId="0" borderId="0" xfId="0" applyFont="1" applyAlignment="1" applyProtection="1">
      <alignment horizontal="left" wrapText="1" indent="5"/>
    </xf>
    <xf numFmtId="0" fontId="49" fillId="0" borderId="0" xfId="0" applyFont="1" applyAlignment="1" applyProtection="1">
      <alignment horizontal="left" wrapText="1" indent="6"/>
    </xf>
    <xf numFmtId="172" fontId="59" fillId="0" borderId="0" xfId="0" applyNumberFormat="1" applyFont="1" applyFill="1"/>
    <xf numFmtId="0" fontId="61" fillId="0" borderId="0" xfId="0" applyFont="1" applyAlignment="1" applyProtection="1">
      <alignment horizontal="left" wrapText="1" indent="6"/>
    </xf>
    <xf numFmtId="0" fontId="49" fillId="0" borderId="0" xfId="0" applyFont="1" applyAlignment="1" applyProtection="1">
      <alignment wrapText="1"/>
    </xf>
    <xf numFmtId="172" fontId="60" fillId="0" borderId="0" xfId="0" applyNumberFormat="1" applyFont="1" applyFill="1"/>
    <xf numFmtId="0" fontId="59" fillId="0" borderId="0" xfId="0" applyFont="1" applyFill="1" applyAlignment="1">
      <alignment wrapText="1"/>
    </xf>
    <xf numFmtId="172" fontId="59" fillId="0" borderId="0" xfId="0" applyNumberFormat="1" applyFont="1" applyFill="1" applyAlignment="1">
      <alignment wrapText="1"/>
    </xf>
    <xf numFmtId="0" fontId="48" fillId="0" borderId="0" xfId="0" applyFont="1" applyAlignment="1" applyProtection="1">
      <alignment horizontal="left" wrapText="1" indent="1"/>
    </xf>
    <xf numFmtId="175" fontId="49" fillId="0" borderId="0" xfId="0" applyNumberFormat="1" applyFont="1" applyFill="1"/>
    <xf numFmtId="0" fontId="48" fillId="0" borderId="28" xfId="0" applyFont="1" applyBorder="1" applyAlignment="1" applyProtection="1">
      <alignment wrapText="1"/>
    </xf>
    <xf numFmtId="172" fontId="48" fillId="0" borderId="28" xfId="0" applyNumberFormat="1" applyFont="1" applyBorder="1"/>
    <xf numFmtId="0" fontId="3" fillId="0" borderId="0" xfId="0" applyFont="1" applyBorder="1" applyAlignment="1" applyProtection="1">
      <alignment wrapText="1"/>
    </xf>
    <xf numFmtId="172" fontId="55" fillId="0" borderId="0" xfId="0" applyNumberFormat="1" applyFont="1" applyBorder="1"/>
    <xf numFmtId="0" fontId="62" fillId="0" borderId="0" xfId="0" applyFont="1"/>
    <xf numFmtId="0" fontId="46" fillId="0" borderId="0" xfId="0" applyFont="1"/>
    <xf numFmtId="0" fontId="63" fillId="0" borderId="0" xfId="0" applyFont="1"/>
    <xf numFmtId="0" fontId="46" fillId="0" borderId="26" xfId="0" applyFont="1" applyBorder="1"/>
    <xf numFmtId="0" fontId="48" fillId="0" borderId="26" xfId="0" applyFont="1" applyBorder="1" applyAlignment="1">
      <alignment horizontal="center"/>
    </xf>
    <xf numFmtId="0" fontId="48" fillId="0" borderId="0" xfId="0" applyFont="1"/>
    <xf numFmtId="172" fontId="48" fillId="0" borderId="0" xfId="84" applyNumberFormat="1" applyFont="1"/>
    <xf numFmtId="0" fontId="48" fillId="0" borderId="0" xfId="0" applyFont="1" applyAlignment="1">
      <alignment horizontal="left" indent="1"/>
    </xf>
    <xf numFmtId="172" fontId="49" fillId="0" borderId="0" xfId="84" applyNumberFormat="1" applyFont="1"/>
    <xf numFmtId="0" fontId="48" fillId="0" borderId="0" xfId="0" applyFont="1" applyAlignment="1">
      <alignment horizontal="left" indent="2"/>
    </xf>
    <xf numFmtId="0" fontId="49" fillId="0" borderId="0" xfId="0" applyFont="1" applyAlignment="1">
      <alignment horizontal="left" indent="4"/>
    </xf>
    <xf numFmtId="0" fontId="49" fillId="0" borderId="0" xfId="0" applyFont="1" applyAlignment="1">
      <alignment horizontal="left" indent="3"/>
    </xf>
    <xf numFmtId="0" fontId="49" fillId="0" borderId="0" xfId="0" applyFont="1" applyAlignment="1">
      <alignment horizontal="left" indent="6"/>
    </xf>
    <xf numFmtId="0" fontId="60" fillId="0" borderId="0" xfId="0" applyFont="1" applyProtection="1"/>
    <xf numFmtId="0" fontId="60" fillId="0" borderId="0" xfId="0" applyFont="1"/>
    <xf numFmtId="0" fontId="60" fillId="0" borderId="0" xfId="0" applyFont="1" applyAlignment="1"/>
    <xf numFmtId="176" fontId="60" fillId="0" borderId="0" xfId="84" applyNumberFormat="1" applyFont="1"/>
    <xf numFmtId="0" fontId="61" fillId="0" borderId="0" xfId="0" applyFont="1"/>
    <xf numFmtId="0" fontId="49" fillId="0" borderId="0" xfId="0" applyFont="1" applyAlignment="1">
      <alignment horizontal="left" indent="2"/>
    </xf>
    <xf numFmtId="0" fontId="49" fillId="0" borderId="0" xfId="0" applyFont="1"/>
    <xf numFmtId="172" fontId="48" fillId="0" borderId="0" xfId="84" applyNumberFormat="1" applyFont="1" applyAlignment="1"/>
    <xf numFmtId="172" fontId="49" fillId="0" borderId="0" xfId="84" applyNumberFormat="1" applyFont="1" applyAlignment="1"/>
    <xf numFmtId="172" fontId="49" fillId="0" borderId="0" xfId="84" applyNumberFormat="1" applyFont="1" applyAlignment="1">
      <alignment horizontal="left" indent="4"/>
    </xf>
    <xf numFmtId="172" fontId="49" fillId="0" borderId="0" xfId="84" applyNumberFormat="1" applyFont="1" applyAlignment="1">
      <alignment horizontal="left" indent="1"/>
    </xf>
    <xf numFmtId="0" fontId="44" fillId="0" borderId="26" xfId="0" applyFont="1" applyBorder="1"/>
    <xf numFmtId="172" fontId="48" fillId="0" borderId="26" xfId="84" applyNumberFormat="1" applyFont="1" applyBorder="1"/>
    <xf numFmtId="172" fontId="48" fillId="0" borderId="26" xfId="84" applyNumberFormat="1" applyFont="1" applyBorder="1" applyAlignment="1"/>
    <xf numFmtId="172" fontId="48" fillId="0" borderId="0" xfId="84" applyNumberFormat="1" applyFont="1" applyBorder="1"/>
    <xf numFmtId="172" fontId="61" fillId="0" borderId="0" xfId="0" applyNumberFormat="1" applyFont="1"/>
    <xf numFmtId="172" fontId="49" fillId="0" borderId="0" xfId="0" applyNumberFormat="1" applyFont="1"/>
    <xf numFmtId="172" fontId="48" fillId="0" borderId="0" xfId="0" applyNumberFormat="1" applyFont="1"/>
    <xf numFmtId="0" fontId="61" fillId="0" borderId="0" xfId="0" applyFont="1" applyFill="1"/>
    <xf numFmtId="0" fontId="75" fillId="0" borderId="0" xfId="29" applyFont="1" applyAlignment="1">
      <alignment horizontal="left"/>
    </xf>
    <xf numFmtId="0" fontId="75" fillId="0" borderId="0" xfId="0" applyFont="1" applyAlignment="1">
      <alignment horizontal="left" indent="2"/>
    </xf>
    <xf numFmtId="0" fontId="62" fillId="0" borderId="0" xfId="0" applyFont="1" applyAlignment="1">
      <alignment horizontal="center"/>
    </xf>
    <xf numFmtId="0" fontId="76" fillId="0" borderId="0" xfId="0" applyFont="1"/>
    <xf numFmtId="0" fontId="77" fillId="0" borderId="0" xfId="0" applyFont="1"/>
    <xf numFmtId="0" fontId="78" fillId="0" borderId="0" xfId="0" applyFont="1"/>
    <xf numFmtId="0" fontId="79" fillId="0" borderId="0" xfId="0" applyFont="1"/>
    <xf numFmtId="0" fontId="75" fillId="0" borderId="0" xfId="0" applyFont="1"/>
    <xf numFmtId="0" fontId="75" fillId="0" borderId="0" xfId="29" applyFont="1" applyAlignment="1"/>
    <xf numFmtId="0" fontId="75" fillId="0" borderId="0" xfId="29" applyFont="1"/>
    <xf numFmtId="0" fontId="77" fillId="0" borderId="0" xfId="0" applyFont="1" applyAlignment="1">
      <alignment horizontal="left"/>
    </xf>
    <xf numFmtId="0" fontId="79" fillId="0" borderId="0" xfId="0" applyFont="1" applyAlignment="1">
      <alignment horizontal="left"/>
    </xf>
    <xf numFmtId="0" fontId="81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4" fillId="0" borderId="0" xfId="0" applyFont="1"/>
    <xf numFmtId="0" fontId="46" fillId="0" borderId="0" xfId="0" applyFont="1" applyAlignment="1">
      <alignment horizontal="center"/>
    </xf>
    <xf numFmtId="0" fontId="46" fillId="0" borderId="0" xfId="0" applyFont="1" applyBorder="1"/>
    <xf numFmtId="0" fontId="46" fillId="0" borderId="8" xfId="0" applyFont="1" applyBorder="1" applyAlignment="1">
      <alignment horizontal="center"/>
    </xf>
    <xf numFmtId="172" fontId="46" fillId="0" borderId="8" xfId="0" applyNumberFormat="1" applyFont="1" applyFill="1" applyBorder="1"/>
    <xf numFmtId="172" fontId="46" fillId="0" borderId="10" xfId="0" applyNumberFormat="1" applyFont="1" applyFill="1" applyBorder="1"/>
    <xf numFmtId="172" fontId="46" fillId="0" borderId="0" xfId="0" applyNumberFormat="1" applyFont="1"/>
    <xf numFmtId="172" fontId="46" fillId="10" borderId="14" xfId="0" applyNumberFormat="1" applyFont="1" applyFill="1" applyBorder="1"/>
    <xf numFmtId="172" fontId="46" fillId="10" borderId="15" xfId="0" applyNumberFormat="1" applyFont="1" applyFill="1" applyBorder="1"/>
    <xf numFmtId="172" fontId="46" fillId="10" borderId="17" xfId="0" applyNumberFormat="1" applyFont="1" applyFill="1" applyBorder="1"/>
    <xf numFmtId="0" fontId="46" fillId="0" borderId="9" xfId="0" applyFont="1" applyBorder="1" applyAlignment="1">
      <alignment horizontal="center"/>
    </xf>
    <xf numFmtId="172" fontId="46" fillId="0" borderId="9" xfId="0" applyNumberFormat="1" applyFont="1" applyFill="1" applyBorder="1"/>
    <xf numFmtId="172" fontId="46" fillId="0" borderId="8" xfId="21" applyNumberFormat="1" applyFont="1" applyBorder="1"/>
    <xf numFmtId="0" fontId="46" fillId="0" borderId="11" xfId="0" applyFont="1" applyBorder="1" applyAlignment="1">
      <alignment horizontal="center"/>
    </xf>
    <xf numFmtId="172" fontId="46" fillId="0" borderId="11" xfId="21" applyNumberFormat="1" applyFont="1" applyBorder="1"/>
    <xf numFmtId="4" fontId="82" fillId="0" borderId="0" xfId="0" applyNumberFormat="1" applyFont="1"/>
    <xf numFmtId="1" fontId="48" fillId="0" borderId="9" xfId="38" quotePrefix="1" applyNumberFormat="1" applyFont="1" applyFill="1" applyBorder="1" applyAlignment="1">
      <alignment horizontal="center"/>
    </xf>
    <xf numFmtId="175" fontId="49" fillId="0" borderId="8" xfId="38" applyNumberFormat="1" applyFont="1" applyBorder="1"/>
    <xf numFmtId="1" fontId="48" fillId="10" borderId="16" xfId="38" quotePrefix="1" applyNumberFormat="1" applyFont="1" applyFill="1" applyBorder="1" applyAlignment="1">
      <alignment horizontal="center"/>
    </xf>
    <xf numFmtId="175" fontId="49" fillId="10" borderId="14" xfId="38" applyNumberFormat="1" applyFont="1" applyFill="1" applyBorder="1"/>
    <xf numFmtId="1" fontId="48" fillId="0" borderId="8" xfId="38" quotePrefix="1" applyNumberFormat="1" applyFont="1" applyFill="1" applyBorder="1" applyAlignment="1">
      <alignment horizontal="center"/>
    </xf>
    <xf numFmtId="1" fontId="48" fillId="0" borderId="9" xfId="38" quotePrefix="1" applyNumberFormat="1" applyFont="1" applyBorder="1" applyAlignment="1">
      <alignment horizontal="center"/>
    </xf>
    <xf numFmtId="175" fontId="49" fillId="0" borderId="11" xfId="38" applyNumberFormat="1" applyFont="1" applyBorder="1"/>
    <xf numFmtId="0" fontId="49" fillId="0" borderId="0" xfId="0" applyFont="1" applyAlignment="1" applyProtection="1">
      <alignment horizontal="left" indent="4"/>
    </xf>
    <xf numFmtId="0" fontId="49" fillId="0" borderId="0" xfId="0" applyFont="1" applyAlignment="1" applyProtection="1">
      <alignment horizontal="left" indent="5"/>
    </xf>
    <xf numFmtId="172" fontId="22" fillId="0" borderId="0" xfId="0" applyNumberFormat="1" applyFont="1" applyFill="1"/>
    <xf numFmtId="0" fontId="44" fillId="0" borderId="12" xfId="0" applyFont="1" applyBorder="1" applyAlignment="1"/>
    <xf numFmtId="0" fontId="44" fillId="0" borderId="34" xfId="0" applyFont="1" applyBorder="1" applyAlignment="1"/>
    <xf numFmtId="0" fontId="44" fillId="0" borderId="13" xfId="0" applyFont="1" applyBorder="1" applyAlignment="1"/>
    <xf numFmtId="172" fontId="45" fillId="0" borderId="0" xfId="0" applyNumberFormat="1" applyFont="1" applyFill="1" applyBorder="1" applyAlignment="1">
      <alignment horizontal="right" vertical="center"/>
    </xf>
    <xf numFmtId="1" fontId="48" fillId="10" borderId="35" xfId="38" quotePrefix="1" applyNumberFormat="1" applyFont="1" applyFill="1" applyBorder="1" applyAlignment="1">
      <alignment horizontal="center"/>
    </xf>
    <xf numFmtId="175" fontId="49" fillId="10" borderId="33" xfId="38" applyNumberFormat="1" applyFont="1" applyFill="1" applyBorder="1"/>
    <xf numFmtId="172" fontId="46" fillId="10" borderId="33" xfId="0" applyNumberFormat="1" applyFont="1" applyFill="1" applyBorder="1"/>
    <xf numFmtId="172" fontId="46" fillId="10" borderId="36" xfId="0" applyNumberFormat="1" applyFont="1" applyFill="1" applyBorder="1"/>
    <xf numFmtId="172" fontId="46" fillId="10" borderId="37" xfId="0" applyNumberFormat="1" applyFont="1" applyFill="1" applyBorder="1"/>
    <xf numFmtId="0" fontId="46" fillId="0" borderId="8" xfId="0" applyFont="1" applyBorder="1"/>
    <xf numFmtId="175" fontId="1" fillId="0" borderId="8" xfId="38" applyNumberFormat="1" applyFont="1" applyBorder="1"/>
    <xf numFmtId="172" fontId="46" fillId="0" borderId="8" xfId="0" applyNumberFormat="1" applyFont="1" applyBorder="1"/>
    <xf numFmtId="172" fontId="46" fillId="0" borderId="8" xfId="0" applyNumberFormat="1" applyFont="1" applyBorder="1" applyAlignment="1">
      <alignment wrapText="1"/>
    </xf>
    <xf numFmtId="0" fontId="46" fillId="0" borderId="11" xfId="0" applyFont="1" applyBorder="1"/>
    <xf numFmtId="175" fontId="1" fillId="0" borderId="11" xfId="38" applyNumberFormat="1" applyFont="1" applyBorder="1"/>
    <xf numFmtId="4" fontId="46" fillId="0" borderId="11" xfId="0" applyNumberFormat="1" applyFont="1" applyBorder="1"/>
    <xf numFmtId="172" fontId="46" fillId="0" borderId="11" xfId="0" applyNumberFormat="1" applyFont="1" applyFill="1" applyBorder="1"/>
    <xf numFmtId="4" fontId="82" fillId="0" borderId="11" xfId="0" applyNumberFormat="1" applyFont="1" applyBorder="1"/>
    <xf numFmtId="0" fontId="82" fillId="0" borderId="11" xfId="0" applyFont="1" applyBorder="1"/>
    <xf numFmtId="2" fontId="3" fillId="0" borderId="0" xfId="0" applyNumberFormat="1" applyFont="1" applyAlignment="1">
      <alignment horizontal="left"/>
    </xf>
    <xf numFmtId="0" fontId="82" fillId="0" borderId="0" xfId="0" applyFont="1"/>
    <xf numFmtId="0" fontId="46" fillId="0" borderId="0" xfId="0" applyFont="1" applyFill="1"/>
    <xf numFmtId="0" fontId="83" fillId="0" borderId="0" xfId="35" applyFont="1"/>
    <xf numFmtId="0" fontId="46" fillId="0" borderId="0" xfId="35" applyFont="1"/>
    <xf numFmtId="0" fontId="63" fillId="0" borderId="0" xfId="35" applyFont="1"/>
    <xf numFmtId="172" fontId="46" fillId="0" borderId="0" xfId="35" applyNumberFormat="1" applyFont="1"/>
    <xf numFmtId="177" fontId="46" fillId="0" borderId="26" xfId="35" applyNumberFormat="1" applyFont="1" applyBorder="1"/>
    <xf numFmtId="177" fontId="46" fillId="0" borderId="26" xfId="35" applyNumberFormat="1" applyFont="1" applyBorder="1" applyAlignment="1">
      <alignment horizontal="center"/>
    </xf>
    <xf numFmtId="0" fontId="44" fillId="0" borderId="0" xfId="35" applyFont="1" applyBorder="1"/>
    <xf numFmtId="0" fontId="46" fillId="0" borderId="0" xfId="35" applyFont="1" applyBorder="1"/>
    <xf numFmtId="0" fontId="46" fillId="0" borderId="38" xfId="35" applyFont="1" applyBorder="1"/>
    <xf numFmtId="172" fontId="84" fillId="0" borderId="0" xfId="35" applyNumberFormat="1" applyFont="1" applyBorder="1" applyAlignment="1"/>
    <xf numFmtId="172" fontId="84" fillId="0" borderId="38" xfId="35" applyNumberFormat="1" applyFont="1" applyBorder="1" applyAlignment="1"/>
    <xf numFmtId="0" fontId="3" fillId="0" borderId="0" xfId="0" applyFont="1" applyBorder="1" applyAlignment="1" applyProtection="1"/>
    <xf numFmtId="172" fontId="48" fillId="0" borderId="0" xfId="84" applyNumberFormat="1" applyFont="1" applyAlignment="1">
      <alignment horizontal="center"/>
    </xf>
    <xf numFmtId="172" fontId="49" fillId="0" borderId="0" xfId="84" applyNumberFormat="1" applyFont="1" applyAlignment="1">
      <alignment horizontal="center"/>
    </xf>
    <xf numFmtId="172" fontId="48" fillId="0" borderId="26" xfId="84" applyNumberFormat="1" applyFont="1" applyBorder="1" applyAlignment="1">
      <alignment horizontal="center"/>
    </xf>
    <xf numFmtId="2" fontId="64" fillId="0" borderId="0" xfId="0" applyNumberFormat="1" applyFont="1" applyBorder="1"/>
    <xf numFmtId="0" fontId="36" fillId="0" borderId="0" xfId="0" applyFont="1"/>
    <xf numFmtId="165" fontId="39" fillId="0" borderId="0" xfId="21" applyFont="1" applyFill="1" applyBorder="1"/>
    <xf numFmtId="0" fontId="46" fillId="0" borderId="39" xfId="0" applyFont="1" applyBorder="1" applyAlignment="1">
      <alignment horizontal="center" vertical="center"/>
    </xf>
    <xf numFmtId="0" fontId="46" fillId="0" borderId="38" xfId="0" applyFont="1" applyBorder="1"/>
    <xf numFmtId="0" fontId="49" fillId="0" borderId="38" xfId="0" applyFont="1" applyBorder="1" applyAlignment="1">
      <alignment horizontal="center" vertical="center" wrapText="1"/>
    </xf>
    <xf numFmtId="172" fontId="49" fillId="0" borderId="0" xfId="118" applyNumberFormat="1" applyFont="1"/>
    <xf numFmtId="164" fontId="0" fillId="0" borderId="0" xfId="84" applyFont="1"/>
    <xf numFmtId="0" fontId="49" fillId="0" borderId="38" xfId="0" applyFont="1" applyBorder="1" applyAlignment="1">
      <alignment horizontal="center" vertical="center" wrapText="1"/>
    </xf>
    <xf numFmtId="0" fontId="46" fillId="0" borderId="39" xfId="0" applyFont="1" applyBorder="1" applyAlignment="1">
      <alignment horizontal="center" vertical="center"/>
    </xf>
    <xf numFmtId="172" fontId="49" fillId="0" borderId="0" xfId="0" applyNumberFormat="1" applyFont="1" applyAlignment="1"/>
    <xf numFmtId="172" fontId="48" fillId="0" borderId="0" xfId="0" applyNumberFormat="1" applyFont="1" applyAlignment="1"/>
    <xf numFmtId="172" fontId="49" fillId="0" borderId="0" xfId="118" applyNumberFormat="1" applyFont="1" applyFill="1" applyAlignment="1">
      <alignment horizontal="right"/>
    </xf>
    <xf numFmtId="172" fontId="49" fillId="0" borderId="0" xfId="118" applyNumberFormat="1" applyFont="1" applyAlignment="1">
      <alignment horizontal="right"/>
    </xf>
    <xf numFmtId="0" fontId="48" fillId="0" borderId="0" xfId="0" applyFont="1" applyAlignment="1">
      <alignment horizontal="right" indent="1"/>
    </xf>
    <xf numFmtId="172" fontId="48" fillId="0" borderId="0" xfId="118" applyNumberFormat="1" applyFont="1" applyFill="1" applyAlignment="1">
      <alignment horizontal="right"/>
    </xf>
    <xf numFmtId="172" fontId="48" fillId="0" borderId="0" xfId="118" applyNumberFormat="1" applyFont="1" applyAlignment="1">
      <alignment horizontal="right"/>
    </xf>
    <xf numFmtId="0" fontId="0" fillId="0" borderId="0" xfId="0" applyFill="1" applyAlignment="1">
      <alignment horizontal="right"/>
    </xf>
    <xf numFmtId="0" fontId="49" fillId="0" borderId="0" xfId="0" applyFont="1" applyAlignment="1">
      <alignment horizontal="right"/>
    </xf>
    <xf numFmtId="0" fontId="48" fillId="0" borderId="0" xfId="0" applyFont="1" applyAlignment="1">
      <alignment horizontal="right"/>
    </xf>
    <xf numFmtId="172" fontId="49" fillId="0" borderId="0" xfId="0" applyNumberFormat="1" applyFont="1" applyAlignment="1">
      <alignment horizontal="right"/>
    </xf>
    <xf numFmtId="172" fontId="48" fillId="0" borderId="0" xfId="0" applyNumberFormat="1" applyFont="1" applyAlignment="1">
      <alignment horizontal="right"/>
    </xf>
    <xf numFmtId="172" fontId="48" fillId="0" borderId="26" xfId="118" applyNumberFormat="1" applyFont="1" applyFill="1" applyBorder="1" applyAlignment="1">
      <alignment horizontal="right"/>
    </xf>
    <xf numFmtId="172" fontId="48" fillId="0" borderId="26" xfId="118" applyNumberFormat="1" applyFont="1" applyBorder="1" applyAlignment="1">
      <alignment horizontal="right"/>
    </xf>
    <xf numFmtId="172" fontId="44" fillId="0" borderId="26" xfId="0" applyNumberFormat="1" applyFont="1" applyBorder="1" applyAlignment="1">
      <alignment horizontal="right"/>
    </xf>
    <xf numFmtId="172" fontId="48" fillId="0" borderId="0" xfId="118" applyNumberFormat="1" applyFont="1" applyAlignment="1"/>
    <xf numFmtId="172" fontId="48" fillId="0" borderId="0" xfId="118" applyNumberFormat="1" applyFont="1" applyFill="1" applyAlignment="1"/>
    <xf numFmtId="172" fontId="48" fillId="0" borderId="26" xfId="118" applyNumberFormat="1" applyFont="1" applyBorder="1" applyAlignment="1"/>
    <xf numFmtId="0" fontId="46" fillId="0" borderId="7" xfId="0" applyFont="1" applyFill="1" applyBorder="1" applyAlignment="1">
      <alignment horizontal="center" vertical="top" wrapText="1"/>
    </xf>
    <xf numFmtId="0" fontId="46" fillId="0" borderId="7" xfId="0" applyFont="1" applyBorder="1" applyAlignment="1">
      <alignment horizontal="left" vertical="top" wrapText="1"/>
    </xf>
    <xf numFmtId="0" fontId="49" fillId="0" borderId="38" xfId="0" applyFont="1" applyBorder="1" applyAlignment="1">
      <alignment horizontal="center" vertical="center" wrapText="1"/>
    </xf>
    <xf numFmtId="0" fontId="46" fillId="0" borderId="39" xfId="0" applyFont="1" applyBorder="1" applyAlignment="1">
      <alignment horizontal="center" vertical="center"/>
    </xf>
    <xf numFmtId="4" fontId="85" fillId="0" borderId="0" xfId="0" applyNumberFormat="1" applyFont="1"/>
    <xf numFmtId="0" fontId="62" fillId="0" borderId="0" xfId="0" applyFont="1" applyAlignment="1">
      <alignment horizontal="center"/>
    </xf>
    <xf numFmtId="0" fontId="80" fillId="0" borderId="0" xfId="0" applyFont="1" applyAlignment="1">
      <alignment horizontal="left" wrapText="1"/>
    </xf>
    <xf numFmtId="0" fontId="49" fillId="0" borderId="27" xfId="0" applyFont="1" applyBorder="1" applyAlignment="1">
      <alignment horizontal="center" vertical="center" wrapText="1"/>
    </xf>
    <xf numFmtId="0" fontId="49" fillId="0" borderId="38" xfId="0" applyFont="1" applyBorder="1" applyAlignment="1">
      <alignment horizontal="center" vertical="center" wrapText="1"/>
    </xf>
    <xf numFmtId="0" fontId="46" fillId="0" borderId="39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37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40" xfId="0" applyFont="1" applyBorder="1" applyAlignment="1">
      <alignment horizontal="center" vertical="top" wrapText="1"/>
    </xf>
    <xf numFmtId="0" fontId="44" fillId="0" borderId="7" xfId="0" applyFont="1" applyBorder="1" applyAlignment="1">
      <alignment horizontal="center" vertical="top" wrapText="1"/>
    </xf>
    <xf numFmtId="0" fontId="44" fillId="0" borderId="8" xfId="0" applyFont="1" applyBorder="1" applyAlignment="1">
      <alignment horizontal="center" vertical="top" wrapText="1"/>
    </xf>
    <xf numFmtId="0" fontId="44" fillId="0" borderId="12" xfId="0" applyFont="1" applyBorder="1" applyAlignment="1">
      <alignment horizontal="center" wrapText="1"/>
    </xf>
    <xf numFmtId="0" fontId="44" fillId="0" borderId="13" xfId="0" applyFont="1" applyBorder="1" applyAlignment="1">
      <alignment horizontal="center" wrapText="1"/>
    </xf>
    <xf numFmtId="0" fontId="46" fillId="0" borderId="7" xfId="0" applyFont="1" applyBorder="1" applyAlignment="1">
      <alignment horizontal="center" vertical="top" wrapText="1"/>
    </xf>
    <xf numFmtId="0" fontId="46" fillId="0" borderId="8" xfId="0" applyFont="1" applyBorder="1" applyAlignment="1">
      <alignment horizontal="center" vertical="top" wrapText="1"/>
    </xf>
    <xf numFmtId="0" fontId="46" fillId="0" borderId="7" xfId="0" applyFont="1" applyFill="1" applyBorder="1" applyAlignment="1">
      <alignment horizontal="center" vertical="top" wrapText="1"/>
    </xf>
    <xf numFmtId="0" fontId="46" fillId="0" borderId="8" xfId="0" applyFont="1" applyFill="1" applyBorder="1" applyAlignment="1">
      <alignment horizontal="center" vertical="top" wrapText="1"/>
    </xf>
    <xf numFmtId="0" fontId="44" fillId="0" borderId="12" xfId="0" applyFont="1" applyBorder="1" applyAlignment="1">
      <alignment horizontal="center" vertical="top"/>
    </xf>
    <xf numFmtId="0" fontId="44" fillId="0" borderId="34" xfId="0" applyFont="1" applyBorder="1" applyAlignment="1">
      <alignment horizontal="center" vertical="top"/>
    </xf>
    <xf numFmtId="0" fontId="44" fillId="0" borderId="13" xfId="0" applyFont="1" applyBorder="1" applyAlignment="1">
      <alignment horizontal="center" vertical="top"/>
    </xf>
    <xf numFmtId="0" fontId="44" fillId="0" borderId="33" xfId="0" applyFont="1" applyBorder="1" applyAlignment="1">
      <alignment horizontal="center" vertical="center"/>
    </xf>
    <xf numFmtId="0" fontId="44" fillId="0" borderId="8" xfId="0" applyFont="1" applyBorder="1" applyAlignment="1">
      <alignment horizontal="center" vertical="center"/>
    </xf>
    <xf numFmtId="0" fontId="44" fillId="0" borderId="11" xfId="0" applyFont="1" applyBorder="1" applyAlignment="1">
      <alignment horizontal="center" vertical="center"/>
    </xf>
    <xf numFmtId="0" fontId="44" fillId="0" borderId="7" xfId="0" applyFont="1" applyBorder="1" applyAlignment="1">
      <alignment horizontal="left" vertical="top" wrapText="1"/>
    </xf>
    <xf numFmtId="0" fontId="44" fillId="0" borderId="8" xfId="0" applyFont="1" applyBorder="1" applyAlignment="1">
      <alignment horizontal="left" vertical="top" wrapText="1"/>
    </xf>
    <xf numFmtId="0" fontId="44" fillId="0" borderId="7" xfId="0" applyFont="1" applyFill="1" applyBorder="1" applyAlignment="1">
      <alignment horizontal="center" vertical="top" wrapText="1"/>
    </xf>
    <xf numFmtId="0" fontId="44" fillId="0" borderId="8" xfId="0" applyFont="1" applyFill="1" applyBorder="1" applyAlignment="1">
      <alignment horizontal="center" vertical="top" wrapText="1"/>
    </xf>
    <xf numFmtId="0" fontId="46" fillId="0" borderId="12" xfId="0" applyFont="1" applyFill="1" applyBorder="1" applyAlignment="1">
      <alignment horizontal="center"/>
    </xf>
    <xf numFmtId="0" fontId="46" fillId="0" borderId="13" xfId="0" applyFont="1" applyFill="1" applyBorder="1" applyAlignment="1">
      <alignment horizontal="center"/>
    </xf>
  </cellXfs>
  <cellStyles count="119">
    <cellStyle name="1 indent" xfId="1" xr:uid="{00000000-0005-0000-0000-000000000000}"/>
    <cellStyle name="2 indents" xfId="2" xr:uid="{00000000-0005-0000-0000-000001000000}"/>
    <cellStyle name="20% - Accent1" xfId="59" hidden="1" xr:uid="{00000000-0005-0000-0000-000002000000}"/>
    <cellStyle name="20% - Accent1" xfId="85" xr:uid="{00000000-0005-0000-0000-000003000000}"/>
    <cellStyle name="20% - Accent2" xfId="63" hidden="1" xr:uid="{00000000-0005-0000-0000-000004000000}"/>
    <cellStyle name="20% - Accent2" xfId="86" xr:uid="{00000000-0005-0000-0000-000005000000}"/>
    <cellStyle name="20% - Accent3" xfId="67" hidden="1" xr:uid="{00000000-0005-0000-0000-000006000000}"/>
    <cellStyle name="20% - Accent3" xfId="87" xr:uid="{00000000-0005-0000-0000-000007000000}"/>
    <cellStyle name="20% - Accent4" xfId="71" hidden="1" xr:uid="{00000000-0005-0000-0000-000008000000}"/>
    <cellStyle name="20% - Accent4" xfId="88" xr:uid="{00000000-0005-0000-0000-000009000000}"/>
    <cellStyle name="20% - Accent5" xfId="75" hidden="1" xr:uid="{00000000-0005-0000-0000-00000A000000}"/>
    <cellStyle name="20% - Accent5" xfId="89" xr:uid="{00000000-0005-0000-0000-00000B000000}"/>
    <cellStyle name="20% - Accent6" xfId="79" hidden="1" xr:uid="{00000000-0005-0000-0000-00000C000000}"/>
    <cellStyle name="20% - Accent6" xfId="90" xr:uid="{00000000-0005-0000-0000-00000D000000}"/>
    <cellStyle name="3 indents" xfId="3" xr:uid="{00000000-0005-0000-0000-00000E000000}"/>
    <cellStyle name="4 indents" xfId="4" xr:uid="{00000000-0005-0000-0000-00000F000000}"/>
    <cellStyle name="40% - Accent1" xfId="60" hidden="1" xr:uid="{00000000-0005-0000-0000-000010000000}"/>
    <cellStyle name="40% - Accent1" xfId="91" xr:uid="{00000000-0005-0000-0000-000011000000}"/>
    <cellStyle name="40% - Accent2" xfId="64" hidden="1" xr:uid="{00000000-0005-0000-0000-000012000000}"/>
    <cellStyle name="40% - Accent2" xfId="92" xr:uid="{00000000-0005-0000-0000-000013000000}"/>
    <cellStyle name="40% - Accent3" xfId="68" hidden="1" xr:uid="{00000000-0005-0000-0000-000014000000}"/>
    <cellStyle name="40% - Accent3" xfId="93" xr:uid="{00000000-0005-0000-0000-000015000000}"/>
    <cellStyle name="40% - Accent4" xfId="72" hidden="1" xr:uid="{00000000-0005-0000-0000-000016000000}"/>
    <cellStyle name="40% - Accent4" xfId="94" xr:uid="{00000000-0005-0000-0000-000017000000}"/>
    <cellStyle name="40% - Accent5" xfId="76" hidden="1" xr:uid="{00000000-0005-0000-0000-000018000000}"/>
    <cellStyle name="40% - Accent5" xfId="95" xr:uid="{00000000-0005-0000-0000-000019000000}"/>
    <cellStyle name="40% - Accent6" xfId="80" hidden="1" xr:uid="{00000000-0005-0000-0000-00001A000000}"/>
    <cellStyle name="40% - Accent6" xfId="96" xr:uid="{00000000-0005-0000-0000-00001B000000}"/>
    <cellStyle name="5 indents" xfId="5" xr:uid="{00000000-0005-0000-0000-00001C000000}"/>
    <cellStyle name="60% - Accent1" xfId="61" hidden="1" xr:uid="{00000000-0005-0000-0000-00001D000000}"/>
    <cellStyle name="60% - Accent1" xfId="97" xr:uid="{00000000-0005-0000-0000-00001E000000}"/>
    <cellStyle name="60% - Accent2" xfId="65" hidden="1" xr:uid="{00000000-0005-0000-0000-00001F000000}"/>
    <cellStyle name="60% - Accent2" xfId="98" xr:uid="{00000000-0005-0000-0000-000020000000}"/>
    <cellStyle name="60% - Accent3" xfId="69" hidden="1" xr:uid="{00000000-0005-0000-0000-000021000000}"/>
    <cellStyle name="60% - Accent3" xfId="99" xr:uid="{00000000-0005-0000-0000-000022000000}"/>
    <cellStyle name="60% - Accent4" xfId="73" hidden="1" xr:uid="{00000000-0005-0000-0000-000023000000}"/>
    <cellStyle name="60% - Accent4" xfId="100" xr:uid="{00000000-0005-0000-0000-000024000000}"/>
    <cellStyle name="60% - Accent5" xfId="77" hidden="1" xr:uid="{00000000-0005-0000-0000-000025000000}"/>
    <cellStyle name="60% - Accent5" xfId="101" xr:uid="{00000000-0005-0000-0000-000026000000}"/>
    <cellStyle name="60% - Accent6" xfId="81" hidden="1" xr:uid="{00000000-0005-0000-0000-000027000000}"/>
    <cellStyle name="60% - Accent6" xfId="102" xr:uid="{00000000-0005-0000-0000-000028000000}"/>
    <cellStyle name="Accent1" xfId="58" hidden="1" xr:uid="{00000000-0005-0000-0000-000029000000}"/>
    <cellStyle name="Accent1" xfId="103" xr:uid="{00000000-0005-0000-0000-00002A000000}"/>
    <cellStyle name="Accent2" xfId="62" hidden="1" xr:uid="{00000000-0005-0000-0000-00002B000000}"/>
    <cellStyle name="Accent2" xfId="104" xr:uid="{00000000-0005-0000-0000-00002C000000}"/>
    <cellStyle name="Accent3" xfId="66" hidden="1" xr:uid="{00000000-0005-0000-0000-00002D000000}"/>
    <cellStyle name="Accent3" xfId="105" xr:uid="{00000000-0005-0000-0000-00002E000000}"/>
    <cellStyle name="Accent4" xfId="70" hidden="1" xr:uid="{00000000-0005-0000-0000-00002F000000}"/>
    <cellStyle name="Accent4" xfId="106" xr:uid="{00000000-0005-0000-0000-000030000000}"/>
    <cellStyle name="Accent5" xfId="74" hidden="1" xr:uid="{00000000-0005-0000-0000-000031000000}"/>
    <cellStyle name="Accent5" xfId="107" xr:uid="{00000000-0005-0000-0000-000032000000}"/>
    <cellStyle name="Accent6" xfId="78" hidden="1" xr:uid="{00000000-0005-0000-0000-000033000000}"/>
    <cellStyle name="Accent6" xfId="108" xr:uid="{00000000-0005-0000-0000-000034000000}"/>
    <cellStyle name="Bad" xfId="49" hidden="1" xr:uid="{00000000-0005-0000-0000-000035000000}"/>
    <cellStyle name="Bad" xfId="109" xr:uid="{00000000-0005-0000-0000-000036000000}"/>
    <cellStyle name="Bueno" xfId="48" builtinId="26" hidden="1"/>
    <cellStyle name="Calculation" xfId="52" hidden="1" xr:uid="{00000000-0005-0000-0000-000038000000}"/>
    <cellStyle name="Calculation" xfId="110" xr:uid="{00000000-0005-0000-0000-000039000000}"/>
    <cellStyle name="Celda de comprobación" xfId="54" builtinId="23" hidden="1"/>
    <cellStyle name="Celda vinculada" xfId="53" builtinId="24" hidden="1"/>
    <cellStyle name="Check Cell" xfId="6" xr:uid="{00000000-0005-0000-0000-00003C000000}"/>
    <cellStyle name="clsAltData" xfId="7" xr:uid="{00000000-0005-0000-0000-00003D000000}"/>
    <cellStyle name="clsAltMRVData" xfId="8" xr:uid="{00000000-0005-0000-0000-00003E000000}"/>
    <cellStyle name="clsBlank" xfId="9" xr:uid="{00000000-0005-0000-0000-00003F000000}"/>
    <cellStyle name="clsColumnHeader" xfId="10" xr:uid="{00000000-0005-0000-0000-000040000000}"/>
    <cellStyle name="clsData" xfId="11" xr:uid="{00000000-0005-0000-0000-000041000000}"/>
    <cellStyle name="clsDefault" xfId="12" xr:uid="{00000000-0005-0000-0000-000042000000}"/>
    <cellStyle name="clsFooter" xfId="13" xr:uid="{00000000-0005-0000-0000-000043000000}"/>
    <cellStyle name="clsIndexTableTitle" xfId="14" xr:uid="{00000000-0005-0000-0000-000044000000}"/>
    <cellStyle name="clsMRVData" xfId="15" xr:uid="{00000000-0005-0000-0000-000045000000}"/>
    <cellStyle name="clsReportFooter" xfId="16" xr:uid="{00000000-0005-0000-0000-000046000000}"/>
    <cellStyle name="clsReportHeader" xfId="17" xr:uid="{00000000-0005-0000-0000-000047000000}"/>
    <cellStyle name="clsRowHeader" xfId="18" xr:uid="{00000000-0005-0000-0000-000048000000}"/>
    <cellStyle name="clsScale" xfId="19" xr:uid="{00000000-0005-0000-0000-000049000000}"/>
    <cellStyle name="clsSection" xfId="20" xr:uid="{00000000-0005-0000-0000-00004A000000}"/>
    <cellStyle name="Comma 2" xfId="83" xr:uid="{00000000-0005-0000-0000-00004B000000}"/>
    <cellStyle name="Date" xfId="22" xr:uid="{00000000-0005-0000-0000-00004C000000}"/>
    <cellStyle name="Encabezado 4" xfId="47" builtinId="19" hidden="1"/>
    <cellStyle name="Entrada" xfId="50" builtinId="20" hidden="1"/>
    <cellStyle name="Euro" xfId="23" xr:uid="{00000000-0005-0000-0000-00004F000000}"/>
    <cellStyle name="Explanatory Text" xfId="57" hidden="1" xr:uid="{00000000-0005-0000-0000-000050000000}"/>
    <cellStyle name="Explanatory Text" xfId="111" xr:uid="{00000000-0005-0000-0000-000051000000}"/>
    <cellStyle name="Fixed" xfId="24" xr:uid="{00000000-0005-0000-0000-000052000000}"/>
    <cellStyle name="Good" xfId="25" xr:uid="{00000000-0005-0000-0000-000053000000}"/>
    <cellStyle name="Heading 1" xfId="44" hidden="1" xr:uid="{00000000-0005-0000-0000-000054000000}"/>
    <cellStyle name="Heading 1" xfId="112" xr:uid="{00000000-0005-0000-0000-000055000000}"/>
    <cellStyle name="Heading 2" xfId="45" hidden="1" xr:uid="{00000000-0005-0000-0000-000056000000}"/>
    <cellStyle name="Heading 2" xfId="113" xr:uid="{00000000-0005-0000-0000-000057000000}"/>
    <cellStyle name="Heading 3" xfId="46" hidden="1" xr:uid="{00000000-0005-0000-0000-000058000000}"/>
    <cellStyle name="Heading 3" xfId="114" xr:uid="{00000000-0005-0000-0000-000059000000}"/>
    <cellStyle name="Heading 4" xfId="26" xr:uid="{00000000-0005-0000-0000-00005A000000}"/>
    <cellStyle name="HEADING1" xfId="27" xr:uid="{00000000-0005-0000-0000-00005B000000}"/>
    <cellStyle name="HEADING2" xfId="28" xr:uid="{00000000-0005-0000-0000-00005C000000}"/>
    <cellStyle name="Hipervínculo" xfId="29" builtinId="8"/>
    <cellStyle name="imf-one decimal" xfId="30" xr:uid="{00000000-0005-0000-0000-00005E000000}"/>
    <cellStyle name="imf-zero decimal" xfId="31" xr:uid="{00000000-0005-0000-0000-00005F000000}"/>
    <cellStyle name="Input" xfId="32" xr:uid="{00000000-0005-0000-0000-000060000000}"/>
    <cellStyle name="Linked Cell" xfId="33" xr:uid="{00000000-0005-0000-0000-000061000000}"/>
    <cellStyle name="Millares" xfId="21" builtinId="3"/>
    <cellStyle name="Millares 2" xfId="84" xr:uid="{00000000-0005-0000-0000-000063000000}"/>
    <cellStyle name="Millares 2 59" xfId="118" xr:uid="{16F872B5-883C-4E62-8C41-FBD2D68D0373}"/>
    <cellStyle name="Normal" xfId="0" builtinId="0"/>
    <cellStyle name="Normal - Style1" xfId="34" xr:uid="{00000000-0005-0000-0000-000065000000}"/>
    <cellStyle name="Normal 2" xfId="35" xr:uid="{00000000-0005-0000-0000-000066000000}"/>
    <cellStyle name="Normal 3" xfId="36" xr:uid="{00000000-0005-0000-0000-000067000000}"/>
    <cellStyle name="Normal 4" xfId="37" xr:uid="{00000000-0005-0000-0000-000068000000}"/>
    <cellStyle name="Normal 6" xfId="82" xr:uid="{00000000-0005-0000-0000-000069000000}"/>
    <cellStyle name="Normal 6 8" xfId="115" xr:uid="{00000000-0005-0000-0000-00006A000000}"/>
    <cellStyle name="Normal_CMCA - EMF Armonizadas para Centro América y RD (Spanish) v1" xfId="38" xr:uid="{00000000-0005-0000-0000-00006B000000}"/>
    <cellStyle name="Notas" xfId="56" builtinId="10" hidden="1"/>
    <cellStyle name="Note" xfId="39" xr:uid="{00000000-0005-0000-0000-00006D000000}"/>
    <cellStyle name="Output" xfId="51" hidden="1" xr:uid="{00000000-0005-0000-0000-00006E000000}"/>
    <cellStyle name="Output" xfId="116" xr:uid="{00000000-0005-0000-0000-00006F000000}"/>
    <cellStyle name="percentage difference one decimal" xfId="40" xr:uid="{00000000-0005-0000-0000-000070000000}"/>
    <cellStyle name="percentage difference zero decimal" xfId="41" xr:uid="{00000000-0005-0000-0000-000071000000}"/>
    <cellStyle name="Texto de advertencia" xfId="55" builtinId="11" hidden="1"/>
    <cellStyle name="Title" xfId="43" hidden="1" xr:uid="{00000000-0005-0000-0000-000073000000}"/>
    <cellStyle name="Title" xfId="117" xr:uid="{00000000-0005-0000-0000-000074000000}"/>
    <cellStyle name="Warning Text" xfId="42" xr:uid="{00000000-0005-0000-0000-00007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2</xdr:row>
      <xdr:rowOff>66675</xdr:rowOff>
    </xdr:from>
    <xdr:to>
      <xdr:col>8</xdr:col>
      <xdr:colOff>28646</xdr:colOff>
      <xdr:row>5</xdr:row>
      <xdr:rowOff>35175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BFD8FED-7134-4D4B-A79A-22F2EE7D25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447675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3705296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E3E59F-9C2B-420A-AF32-497DB2FC1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3705296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1D3BA4F-E356-4DCA-AFE9-366AD79F44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3705296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151594-A05A-4375-A93D-44524170B4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0</xdr:row>
      <xdr:rowOff>28575</xdr:rowOff>
    </xdr:from>
    <xdr:ext cx="3705296" cy="540000"/>
    <xdr:pic>
      <xdr:nvPicPr>
        <xdr:cNvPr id="2" name="Imagen 1">
          <a:extLst>
            <a:ext uri="{FF2B5EF4-FFF2-40B4-BE49-F238E27FC236}">
              <a16:creationId xmlns:a16="http://schemas.microsoft.com/office/drawing/2014/main" id="{E9A21E4E-D9B3-4AA3-8CF8-7E8855E6E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8575"/>
          <a:ext cx="3705296" cy="54000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4</xdr:col>
      <xdr:colOff>790646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25AF81C-7AF7-423B-A0A7-8656AA51E3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6</xdr:col>
      <xdr:colOff>476321</xdr:colOff>
      <xdr:row>2</xdr:row>
      <xdr:rowOff>187575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0C928AA-1180-4C17-A191-FAA937FF06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28575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7:J30"/>
  <sheetViews>
    <sheetView showGridLines="0" tabSelected="1" zoomScale="85" zoomScaleNormal="85" workbookViewId="0">
      <selection activeCell="L14" sqref="L14"/>
    </sheetView>
  </sheetViews>
  <sheetFormatPr baseColWidth="10" defaultColWidth="9.140625" defaultRowHeight="15" x14ac:dyDescent="0.25"/>
  <cols>
    <col min="1" max="16384" width="9.140625" style="85"/>
  </cols>
  <sheetData>
    <row r="7" spans="1:10" ht="18.75" x14ac:dyDescent="0.3">
      <c r="A7" s="226" t="s">
        <v>47</v>
      </c>
      <c r="B7" s="226"/>
      <c r="C7" s="226"/>
      <c r="D7" s="226"/>
      <c r="E7" s="226"/>
      <c r="F7" s="226"/>
      <c r="G7" s="226"/>
      <c r="H7" s="226"/>
      <c r="I7" s="226"/>
      <c r="J7" s="226"/>
    </row>
    <row r="8" spans="1:10" ht="18.75" x14ac:dyDescent="0.3">
      <c r="A8" s="226" t="s">
        <v>48</v>
      </c>
      <c r="B8" s="226"/>
      <c r="C8" s="226"/>
      <c r="D8" s="226"/>
      <c r="E8" s="226"/>
      <c r="F8" s="226"/>
      <c r="G8" s="226"/>
      <c r="H8" s="226"/>
      <c r="I8" s="226"/>
      <c r="J8" s="226"/>
    </row>
    <row r="9" spans="1:10" ht="18.75" x14ac:dyDescent="0.3">
      <c r="A9" s="226"/>
      <c r="B9" s="226"/>
      <c r="C9" s="226"/>
      <c r="D9" s="226"/>
      <c r="E9" s="226"/>
      <c r="F9" s="226"/>
      <c r="G9" s="226"/>
      <c r="H9" s="226"/>
      <c r="I9" s="226"/>
      <c r="J9" s="226"/>
    </row>
    <row r="10" spans="1:10" ht="18.75" x14ac:dyDescent="0.3">
      <c r="A10" s="118"/>
      <c r="B10" s="118"/>
      <c r="C10" s="118"/>
      <c r="D10" s="118"/>
      <c r="E10" s="118"/>
      <c r="F10" s="118"/>
      <c r="G10" s="118"/>
      <c r="H10" s="118"/>
      <c r="I10" s="118"/>
      <c r="J10" s="118"/>
    </row>
    <row r="11" spans="1:10" ht="18.75" x14ac:dyDescent="0.3">
      <c r="A11" s="118"/>
      <c r="B11" s="118"/>
      <c r="C11" s="118"/>
      <c r="D11" s="118"/>
      <c r="E11" s="118"/>
      <c r="F11" s="118"/>
      <c r="G11" s="118"/>
      <c r="H11" s="118"/>
      <c r="I11" s="118"/>
      <c r="J11" s="118"/>
    </row>
    <row r="13" spans="1:10" ht="27" x14ac:dyDescent="0.35">
      <c r="A13" s="119" t="s">
        <v>49</v>
      </c>
      <c r="B13" s="120" t="s">
        <v>52</v>
      </c>
    </row>
    <row r="14" spans="1:10" ht="22.5" x14ac:dyDescent="0.3">
      <c r="B14" s="119"/>
      <c r="C14" s="121"/>
    </row>
    <row r="16" spans="1:10" ht="20.25" x14ac:dyDescent="0.3">
      <c r="B16" s="122" t="s">
        <v>50</v>
      </c>
    </row>
    <row r="18" spans="1:10" ht="20.25" x14ac:dyDescent="0.3">
      <c r="B18" s="123"/>
      <c r="C18" s="123"/>
      <c r="D18" s="123"/>
    </row>
    <row r="19" spans="1:10" ht="20.25" x14ac:dyDescent="0.3">
      <c r="B19" s="116" t="s">
        <v>2</v>
      </c>
      <c r="C19" s="124"/>
      <c r="D19" s="124"/>
    </row>
    <row r="20" spans="1:10" ht="20.25" x14ac:dyDescent="0.3">
      <c r="B20" s="117" t="s">
        <v>197</v>
      </c>
      <c r="C20" s="116"/>
      <c r="D20" s="116"/>
      <c r="E20" s="124"/>
      <c r="F20" s="124"/>
      <c r="G20" s="124"/>
      <c r="H20" s="124"/>
      <c r="I20" s="124"/>
      <c r="J20" s="124"/>
    </row>
    <row r="21" spans="1:10" ht="20.25" x14ac:dyDescent="0.3">
      <c r="B21" s="117" t="s">
        <v>198</v>
      </c>
      <c r="C21" s="125"/>
      <c r="D21" s="123"/>
    </row>
    <row r="22" spans="1:10" ht="20.25" x14ac:dyDescent="0.3">
      <c r="B22" s="116" t="s">
        <v>423</v>
      </c>
      <c r="C22" s="125"/>
      <c r="D22" s="123"/>
    </row>
    <row r="23" spans="1:10" ht="20.25" x14ac:dyDescent="0.3">
      <c r="B23" s="116" t="s">
        <v>424</v>
      </c>
      <c r="C23" s="125"/>
      <c r="D23" s="123"/>
    </row>
    <row r="24" spans="1:10" ht="20.25" x14ac:dyDescent="0.3">
      <c r="B24" s="116" t="s">
        <v>46</v>
      </c>
      <c r="C24" s="125"/>
      <c r="D24" s="124"/>
      <c r="E24" s="124"/>
      <c r="F24" s="124"/>
      <c r="G24" s="124"/>
      <c r="H24" s="124"/>
      <c r="I24" s="124"/>
      <c r="J24" s="124"/>
    </row>
    <row r="25" spans="1:10" ht="20.25" x14ac:dyDescent="0.3">
      <c r="B25" s="116" t="s">
        <v>55</v>
      </c>
    </row>
    <row r="30" spans="1:10" ht="35.25" customHeight="1" x14ac:dyDescent="0.25">
      <c r="A30" s="227" t="s">
        <v>51</v>
      </c>
      <c r="B30" s="227"/>
      <c r="C30" s="227"/>
      <c r="D30" s="227"/>
      <c r="E30" s="227"/>
      <c r="F30" s="227"/>
      <c r="G30" s="227"/>
      <c r="H30" s="227"/>
      <c r="I30" s="227"/>
      <c r="J30" s="227"/>
    </row>
  </sheetData>
  <mergeCells count="4">
    <mergeCell ref="A7:J7"/>
    <mergeCell ref="A8:J8"/>
    <mergeCell ref="A9:J9"/>
    <mergeCell ref="A30:J30"/>
  </mergeCells>
  <hyperlinks>
    <hyperlink ref="B24" location="ARLME!A1" display="ACTIVOS DE RESERVA Y LIQUIDEZ EN MONEDA EXTRANJERA" xr:uid="{00000000-0004-0000-0000-000000000000}"/>
    <hyperlink ref="B20" location="BPAnalitica!A1" display="Presentación Analítica " xr:uid="{00000000-0004-0000-0000-000001000000}"/>
    <hyperlink ref="B21" location="BPNormalizada!A1" display="Presentación Normalizada " xr:uid="{00000000-0004-0000-0000-000002000000}"/>
    <hyperlink ref="B22" location="PII!A1" display="POSICION DE INVERSIÓN INTERNACIONAL" xr:uid="{00000000-0004-0000-0000-000003000000}"/>
    <hyperlink ref="B25" location="DET!A1" display="DEUDA EXTERNA TOTAL" xr:uid="{00000000-0004-0000-0000-000004000000}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AV56"/>
  <sheetViews>
    <sheetView showGridLines="0" zoomScaleNormal="100" workbookViewId="0">
      <pane xSplit="2" ySplit="8" topLeftCell="AP31" activePane="bottomRight" state="frozen"/>
      <selection activeCell="B22" sqref="B22"/>
      <selection pane="topRight" activeCell="B22" sqref="B22"/>
      <selection pane="bottomLeft" activeCell="B22" sqref="B22"/>
      <selection pane="bottomRight" activeCell="B50" sqref="B50"/>
    </sheetView>
  </sheetViews>
  <sheetFormatPr baseColWidth="10" defaultColWidth="11.42578125" defaultRowHeight="15" customHeight="1" x14ac:dyDescent="0.25"/>
  <cols>
    <col min="1" max="1" width="2.7109375" style="32" customWidth="1"/>
    <col min="2" max="2" width="64.85546875" style="24" customWidth="1"/>
    <col min="3" max="6" width="11.42578125" style="24" hidden="1" customWidth="1"/>
    <col min="7" max="34" width="11.42578125" style="24" customWidth="1"/>
    <col min="35" max="16384" width="11.42578125" style="24"/>
  </cols>
  <sheetData>
    <row r="4" spans="1:48" s="3" customFormat="1" ht="15" customHeight="1" x14ac:dyDescent="0.4">
      <c r="A4" s="2"/>
      <c r="C4" s="4"/>
      <c r="D4" s="4"/>
    </row>
    <row r="5" spans="1:48" s="3" customFormat="1" ht="20.25" x14ac:dyDescent="0.3">
      <c r="A5" s="2"/>
      <c r="B5" s="5" t="s">
        <v>199</v>
      </c>
      <c r="C5" s="6"/>
      <c r="D5" s="6"/>
    </row>
    <row r="6" spans="1:48" s="3" customFormat="1" ht="15.75" x14ac:dyDescent="0.25">
      <c r="A6" s="2"/>
      <c r="B6" s="7" t="s">
        <v>61</v>
      </c>
      <c r="C6" s="6"/>
      <c r="D6" s="6"/>
    </row>
    <row r="7" spans="1:48" s="3" customFormat="1" ht="15" customHeight="1" thickBot="1" x14ac:dyDescent="0.3">
      <c r="A7" s="2"/>
      <c r="C7" s="6"/>
      <c r="D7" s="6"/>
    </row>
    <row r="8" spans="1:48" s="11" customFormat="1" ht="15" customHeight="1" thickBot="1" x14ac:dyDescent="0.25">
      <c r="A8" s="8"/>
      <c r="B8" s="9"/>
      <c r="C8" s="10" t="s">
        <v>425</v>
      </c>
      <c r="D8" s="10" t="s">
        <v>426</v>
      </c>
      <c r="E8" s="10" t="s">
        <v>427</v>
      </c>
      <c r="F8" s="10" t="s">
        <v>428</v>
      </c>
      <c r="G8" s="10" t="s">
        <v>429</v>
      </c>
      <c r="H8" s="10" t="s">
        <v>430</v>
      </c>
      <c r="I8" s="10" t="s">
        <v>431</v>
      </c>
      <c r="J8" s="10" t="s">
        <v>432</v>
      </c>
      <c r="K8" s="10" t="s">
        <v>433</v>
      </c>
      <c r="L8" s="10" t="s">
        <v>434</v>
      </c>
      <c r="M8" s="10" t="s">
        <v>435</v>
      </c>
      <c r="N8" s="10" t="s">
        <v>436</v>
      </c>
      <c r="O8" s="10" t="s">
        <v>437</v>
      </c>
      <c r="P8" s="10" t="s">
        <v>438</v>
      </c>
      <c r="Q8" s="10" t="s">
        <v>439</v>
      </c>
      <c r="R8" s="10" t="s">
        <v>440</v>
      </c>
      <c r="S8" s="10" t="s">
        <v>441</v>
      </c>
      <c r="T8" s="10" t="s">
        <v>442</v>
      </c>
      <c r="U8" s="10" t="s">
        <v>443</v>
      </c>
      <c r="V8" s="10" t="s">
        <v>444</v>
      </c>
      <c r="W8" s="10" t="s">
        <v>445</v>
      </c>
      <c r="X8" s="10" t="s">
        <v>446</v>
      </c>
      <c r="Y8" s="10" t="s">
        <v>447</v>
      </c>
      <c r="Z8" s="10" t="s">
        <v>448</v>
      </c>
      <c r="AA8" s="10" t="s">
        <v>449</v>
      </c>
      <c r="AB8" s="10" t="s">
        <v>450</v>
      </c>
      <c r="AC8" s="10" t="s">
        <v>451</v>
      </c>
      <c r="AD8" s="10" t="s">
        <v>452</v>
      </c>
      <c r="AE8" s="10" t="s">
        <v>453</v>
      </c>
      <c r="AF8" s="10" t="s">
        <v>454</v>
      </c>
      <c r="AG8" s="10" t="s">
        <v>455</v>
      </c>
      <c r="AH8" s="10" t="s">
        <v>456</v>
      </c>
      <c r="AI8" s="10" t="s">
        <v>457</v>
      </c>
      <c r="AJ8" s="10" t="s">
        <v>458</v>
      </c>
      <c r="AK8" s="10" t="s">
        <v>459</v>
      </c>
      <c r="AL8" s="10" t="s">
        <v>460</v>
      </c>
      <c r="AM8" s="10" t="s">
        <v>461</v>
      </c>
      <c r="AN8" s="10" t="s">
        <v>462</v>
      </c>
      <c r="AO8" s="10" t="s">
        <v>463</v>
      </c>
      <c r="AP8" s="10" t="s">
        <v>464</v>
      </c>
      <c r="AQ8" s="10" t="s">
        <v>465</v>
      </c>
      <c r="AR8" s="10" t="s">
        <v>466</v>
      </c>
      <c r="AS8" s="10" t="s">
        <v>473</v>
      </c>
      <c r="AT8" s="10" t="s">
        <v>476</v>
      </c>
      <c r="AU8" s="10" t="s">
        <v>479</v>
      </c>
      <c r="AV8" s="10" t="s">
        <v>480</v>
      </c>
    </row>
    <row r="9" spans="1:48" s="3" customFormat="1" ht="15" customHeight="1" x14ac:dyDescent="0.25">
      <c r="A9" s="2"/>
      <c r="B9" s="12"/>
      <c r="C9" s="13"/>
      <c r="D9" s="14"/>
      <c r="E9" s="12"/>
      <c r="F9" s="12"/>
      <c r="G9" s="12"/>
      <c r="H9" s="12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</row>
    <row r="10" spans="1:48" s="19" customFormat="1" ht="15" customHeight="1" x14ac:dyDescent="0.2">
      <c r="A10" s="8"/>
      <c r="B10" s="16" t="s">
        <v>62</v>
      </c>
      <c r="C10" s="17">
        <f t="shared" ref="C10:F10" si="0">C18+C19-C21</f>
        <v>0</v>
      </c>
      <c r="D10" s="17">
        <f t="shared" si="0"/>
        <v>0</v>
      </c>
      <c r="E10" s="17">
        <f t="shared" si="0"/>
        <v>0</v>
      </c>
      <c r="F10" s="17">
        <f t="shared" si="0"/>
        <v>0</v>
      </c>
      <c r="G10" s="17">
        <v>-250.80000000000058</v>
      </c>
      <c r="H10" s="17">
        <v>-1238.1000000000006</v>
      </c>
      <c r="I10" s="17">
        <v>-1222.5999999999995</v>
      </c>
      <c r="J10" s="17">
        <v>-1312</v>
      </c>
      <c r="K10" s="17">
        <v>-488.79999999999967</v>
      </c>
      <c r="L10" s="17">
        <v>-1202.8999999999992</v>
      </c>
      <c r="M10" s="17">
        <v>-1299.7000000000003</v>
      </c>
      <c r="N10" s="17">
        <v>-1343.2000000000003</v>
      </c>
      <c r="O10" s="17">
        <v>-500.49999999999972</v>
      </c>
      <c r="P10" s="17">
        <v>-961.50000000000057</v>
      </c>
      <c r="Q10" s="17">
        <v>-1234.4000000000003</v>
      </c>
      <c r="R10" s="17">
        <v>-1184.5000000000007</v>
      </c>
      <c r="S10" s="17">
        <v>-175.6</v>
      </c>
      <c r="T10" s="17">
        <v>-655.99999999999966</v>
      </c>
      <c r="U10" s="17">
        <v>-974.40000000000123</v>
      </c>
      <c r="V10" s="17">
        <v>-761.90000000000032</v>
      </c>
      <c r="W10" s="17">
        <v>159.69999999999979</v>
      </c>
      <c r="X10" s="17">
        <v>-784.40000000000055</v>
      </c>
      <c r="Y10" s="17">
        <v>-643.19999999999959</v>
      </c>
      <c r="Z10" s="17">
        <v>-902.29999999999984</v>
      </c>
      <c r="AA10" s="18">
        <v>226.40000000000097</v>
      </c>
      <c r="AB10" s="18">
        <v>-265.00000000000045</v>
      </c>
      <c r="AC10" s="18">
        <v>-429.39999999999986</v>
      </c>
      <c r="AD10" s="18">
        <v>-812.2999999999995</v>
      </c>
      <c r="AE10" s="18">
        <v>442.29999999999978</v>
      </c>
      <c r="AF10" s="18">
        <v>-323.60000000000014</v>
      </c>
      <c r="AG10" s="18">
        <v>-442</v>
      </c>
      <c r="AH10" s="18">
        <v>-491.39999999999986</v>
      </c>
      <c r="AI10" s="18">
        <v>400.60000000000059</v>
      </c>
      <c r="AJ10" s="18">
        <v>-6.1999999999990791</v>
      </c>
      <c r="AK10" s="18">
        <v>-107.59999999999948</v>
      </c>
      <c r="AL10" s="18">
        <v>-419.89999999999952</v>
      </c>
      <c r="AM10" s="18">
        <v>338.50000000000034</v>
      </c>
      <c r="AN10" s="18">
        <v>-243.20000000000039</v>
      </c>
      <c r="AO10" s="18">
        <v>-565.99999999999955</v>
      </c>
      <c r="AP10" s="18">
        <v>-688.90000000000009</v>
      </c>
      <c r="AQ10" s="18">
        <v>283.50000000000057</v>
      </c>
      <c r="AR10" s="18">
        <v>-290.89999999999986</v>
      </c>
      <c r="AS10" s="18">
        <v>-860.8</v>
      </c>
      <c r="AT10" s="18">
        <v>-336.6999999999997</v>
      </c>
      <c r="AU10" s="18">
        <v>-104.90000000000094</v>
      </c>
      <c r="AV10" s="18">
        <v>-643.90000000000043</v>
      </c>
    </row>
    <row r="11" spans="1:48" ht="15" customHeight="1" x14ac:dyDescent="0.25">
      <c r="A11" s="20"/>
      <c r="B11" s="21" t="s">
        <v>63</v>
      </c>
      <c r="C11" s="22"/>
      <c r="D11" s="22"/>
      <c r="E11" s="22"/>
      <c r="F11" s="22"/>
      <c r="G11" s="22">
        <v>1552.5</v>
      </c>
      <c r="H11" s="22">
        <v>1775.5999999999997</v>
      </c>
      <c r="I11" s="22">
        <v>1747.2</v>
      </c>
      <c r="J11" s="22">
        <v>1740.7</v>
      </c>
      <c r="K11" s="22">
        <v>1887.1</v>
      </c>
      <c r="L11" s="22">
        <v>2304.7000000000003</v>
      </c>
      <c r="M11" s="22">
        <v>2148.1</v>
      </c>
      <c r="N11" s="22">
        <v>2021.9999999999995</v>
      </c>
      <c r="O11" s="22">
        <v>2062.9</v>
      </c>
      <c r="P11" s="22">
        <v>2296.3999999999996</v>
      </c>
      <c r="Q11" s="22">
        <v>2258.1</v>
      </c>
      <c r="R11" s="22">
        <v>2318.1</v>
      </c>
      <c r="S11" s="22">
        <v>2210.7000000000003</v>
      </c>
      <c r="T11" s="22">
        <v>2519.6999999999998</v>
      </c>
      <c r="U11" s="22">
        <v>2377.6</v>
      </c>
      <c r="V11" s="22">
        <v>2316.4</v>
      </c>
      <c r="W11" s="22">
        <v>2379.6000000000004</v>
      </c>
      <c r="X11" s="22">
        <v>2537.9999999999995</v>
      </c>
      <c r="Y11" s="22">
        <v>2546</v>
      </c>
      <c r="Z11" s="22">
        <v>2435.3000000000002</v>
      </c>
      <c r="AA11" s="23">
        <v>2265.8000000000002</v>
      </c>
      <c r="AB11" s="23">
        <v>2505.7000000000003</v>
      </c>
      <c r="AC11" s="23">
        <v>2472.5000000000005</v>
      </c>
      <c r="AD11" s="23">
        <v>2197.8000000000002</v>
      </c>
      <c r="AE11" s="23">
        <v>2254.4</v>
      </c>
      <c r="AF11" s="23">
        <v>2489.6</v>
      </c>
      <c r="AG11" s="23">
        <v>2618.9</v>
      </c>
      <c r="AH11" s="23">
        <v>2476.6999999999998</v>
      </c>
      <c r="AI11" s="23">
        <v>2413.5000000000005</v>
      </c>
      <c r="AJ11" s="23">
        <v>2608.6999999999998</v>
      </c>
      <c r="AK11" s="23">
        <v>2474.8000000000002</v>
      </c>
      <c r="AL11" s="23">
        <v>2637.6000000000004</v>
      </c>
      <c r="AM11" s="23">
        <v>2586.6</v>
      </c>
      <c r="AN11" s="23">
        <v>2833.2</v>
      </c>
      <c r="AO11" s="23">
        <v>2774.5999999999995</v>
      </c>
      <c r="AP11" s="23">
        <v>2713.2</v>
      </c>
      <c r="AQ11" s="23">
        <v>2655.4</v>
      </c>
      <c r="AR11" s="23">
        <v>2815.7</v>
      </c>
      <c r="AS11" s="23">
        <v>2805.3</v>
      </c>
      <c r="AT11" s="23">
        <v>2942.2</v>
      </c>
      <c r="AU11" s="23">
        <v>2707.5999999999995</v>
      </c>
      <c r="AV11" s="23">
        <v>2063.6999999999998</v>
      </c>
    </row>
    <row r="12" spans="1:48" ht="15" customHeight="1" x14ac:dyDescent="0.25">
      <c r="A12" s="20"/>
      <c r="B12" s="21" t="s">
        <v>64</v>
      </c>
      <c r="C12" s="22"/>
      <c r="D12" s="22"/>
      <c r="E12" s="22"/>
      <c r="F12" s="22"/>
      <c r="G12" s="22">
        <v>3302.3</v>
      </c>
      <c r="H12" s="22">
        <v>3938.2000000000003</v>
      </c>
      <c r="I12" s="22">
        <v>3966.2</v>
      </c>
      <c r="J12" s="22">
        <v>4003.2</v>
      </c>
      <c r="K12" s="22">
        <v>3876.3</v>
      </c>
      <c r="L12" s="22">
        <v>4492.5</v>
      </c>
      <c r="M12" s="22">
        <v>4415.5</v>
      </c>
      <c r="N12" s="22">
        <v>4517.3</v>
      </c>
      <c r="O12" s="22">
        <v>4165.8999999999996</v>
      </c>
      <c r="P12" s="22">
        <v>4441.3</v>
      </c>
      <c r="Q12" s="22">
        <v>4570.8</v>
      </c>
      <c r="R12" s="22">
        <v>4473.8</v>
      </c>
      <c r="S12" s="22">
        <v>3975.5000000000005</v>
      </c>
      <c r="T12" s="22">
        <v>4181.7</v>
      </c>
      <c r="U12" s="22">
        <v>4249.5000000000009</v>
      </c>
      <c r="V12" s="22">
        <v>4394.5</v>
      </c>
      <c r="W12" s="22">
        <v>3975.9</v>
      </c>
      <c r="X12" s="22">
        <v>4474.7</v>
      </c>
      <c r="Y12" s="22">
        <v>4428.2</v>
      </c>
      <c r="Z12" s="22">
        <v>4394.3</v>
      </c>
      <c r="AA12" s="23">
        <v>3934.7999999999997</v>
      </c>
      <c r="AB12" s="23">
        <v>4281.5</v>
      </c>
      <c r="AC12" s="23">
        <v>4382.8</v>
      </c>
      <c r="AD12" s="23">
        <v>4307.3999999999996</v>
      </c>
      <c r="AE12" s="23">
        <v>3870.4000000000005</v>
      </c>
      <c r="AF12" s="23">
        <v>4360</v>
      </c>
      <c r="AG12" s="23">
        <v>4523</v>
      </c>
      <c r="AH12" s="23">
        <v>4645.2</v>
      </c>
      <c r="AI12" s="23">
        <v>4185.5</v>
      </c>
      <c r="AJ12" s="23">
        <v>4356.3999999999996</v>
      </c>
      <c r="AK12" s="23">
        <v>4376.5</v>
      </c>
      <c r="AL12" s="23">
        <v>4815.8999999999996</v>
      </c>
      <c r="AM12" s="23">
        <v>4598.7</v>
      </c>
      <c r="AN12" s="23">
        <v>5066</v>
      </c>
      <c r="AO12" s="23">
        <v>5196.7999999999993</v>
      </c>
      <c r="AP12" s="23">
        <v>5347.4</v>
      </c>
      <c r="AQ12" s="23">
        <v>4790.8999999999996</v>
      </c>
      <c r="AR12" s="23">
        <v>5132.7</v>
      </c>
      <c r="AS12" s="23">
        <v>5257.7</v>
      </c>
      <c r="AT12" s="23">
        <v>5106.7</v>
      </c>
      <c r="AU12" s="23">
        <v>4588</v>
      </c>
      <c r="AV12" s="23">
        <v>3521.9</v>
      </c>
    </row>
    <row r="13" spans="1:48" ht="15" customHeight="1" x14ac:dyDescent="0.25">
      <c r="A13" s="20"/>
      <c r="B13" s="21" t="s">
        <v>65</v>
      </c>
      <c r="C13" s="22"/>
      <c r="D13" s="22"/>
      <c r="E13" s="22"/>
      <c r="F13" s="22"/>
      <c r="G13" s="22">
        <v>1612.9999999999998</v>
      </c>
      <c r="H13" s="22">
        <v>1225.5999999999999</v>
      </c>
      <c r="I13" s="22">
        <v>1328.3000000000002</v>
      </c>
      <c r="J13" s="22">
        <v>1287.5999999999999</v>
      </c>
      <c r="K13" s="22">
        <v>1655.5000000000002</v>
      </c>
      <c r="L13" s="22">
        <v>1305.2000000000003</v>
      </c>
      <c r="M13" s="22">
        <v>1364.1999999999998</v>
      </c>
      <c r="N13" s="22">
        <v>1405.8</v>
      </c>
      <c r="O13" s="22">
        <v>1780.3000000000002</v>
      </c>
      <c r="P13" s="22">
        <v>1420.8999999999999</v>
      </c>
      <c r="Q13" s="22">
        <v>1431.6000000000001</v>
      </c>
      <c r="R13" s="22">
        <v>1397.5</v>
      </c>
      <c r="S13" s="22">
        <v>1747.1</v>
      </c>
      <c r="T13" s="22">
        <v>1504.7000000000003</v>
      </c>
      <c r="U13" s="22">
        <v>1567.3</v>
      </c>
      <c r="V13" s="22">
        <v>1592.7999999999997</v>
      </c>
      <c r="W13" s="22">
        <v>1895.6999999999996</v>
      </c>
      <c r="X13" s="22">
        <v>1695.8999999999999</v>
      </c>
      <c r="Y13" s="22">
        <v>1743.9</v>
      </c>
      <c r="Z13" s="22">
        <v>1718.2000000000005</v>
      </c>
      <c r="AA13" s="23">
        <v>2009.3000000000004</v>
      </c>
      <c r="AB13" s="23">
        <v>1832.3999999999994</v>
      </c>
      <c r="AC13" s="23">
        <v>1841</v>
      </c>
      <c r="AD13" s="23">
        <v>1859.1000000000004</v>
      </c>
      <c r="AE13" s="23">
        <v>2187.1000000000004</v>
      </c>
      <c r="AF13" s="23">
        <v>1983.1999999999998</v>
      </c>
      <c r="AG13" s="23">
        <v>2089.1000000000004</v>
      </c>
      <c r="AH13" s="23">
        <v>2049.8000000000002</v>
      </c>
      <c r="AI13" s="23">
        <v>2381.8000000000002</v>
      </c>
      <c r="AJ13" s="23">
        <v>2208.6000000000004</v>
      </c>
      <c r="AK13" s="23">
        <v>2143.9</v>
      </c>
      <c r="AL13" s="23">
        <v>2122.5</v>
      </c>
      <c r="AM13" s="23">
        <v>2490.8000000000002</v>
      </c>
      <c r="AN13" s="23">
        <v>2324.6999999999998</v>
      </c>
      <c r="AO13" s="23">
        <v>2282.1000000000004</v>
      </c>
      <c r="AP13" s="23">
        <v>2186.5</v>
      </c>
      <c r="AQ13" s="23">
        <v>2654.6</v>
      </c>
      <c r="AR13" s="23">
        <v>2385.5</v>
      </c>
      <c r="AS13" s="23">
        <v>2125.5</v>
      </c>
      <c r="AT13" s="23">
        <v>2180</v>
      </c>
      <c r="AU13" s="23">
        <v>2060.7999999999997</v>
      </c>
      <c r="AV13" s="23">
        <v>370.70000000000005</v>
      </c>
    </row>
    <row r="14" spans="1:48" ht="15" customHeight="1" x14ac:dyDescent="0.25">
      <c r="A14" s="20"/>
      <c r="B14" s="21" t="s">
        <v>66</v>
      </c>
      <c r="C14" s="22"/>
      <c r="D14" s="22"/>
      <c r="E14" s="22"/>
      <c r="F14" s="22"/>
      <c r="G14" s="22">
        <v>569.90000000000009</v>
      </c>
      <c r="H14" s="22">
        <v>627.9</v>
      </c>
      <c r="I14" s="22">
        <v>682.69999999999993</v>
      </c>
      <c r="J14" s="22">
        <v>706.99999999999989</v>
      </c>
      <c r="K14" s="22">
        <v>589.19999999999993</v>
      </c>
      <c r="L14" s="22">
        <v>695.8</v>
      </c>
      <c r="M14" s="22">
        <v>726.2</v>
      </c>
      <c r="N14" s="22">
        <v>714.09999999999991</v>
      </c>
      <c r="O14" s="22">
        <v>651.80000000000007</v>
      </c>
      <c r="P14" s="22">
        <v>678.99999999999989</v>
      </c>
      <c r="Q14" s="22">
        <v>694.1</v>
      </c>
      <c r="R14" s="22">
        <v>684.9</v>
      </c>
      <c r="S14" s="22">
        <v>639.59999999999991</v>
      </c>
      <c r="T14" s="22">
        <v>696.7</v>
      </c>
      <c r="U14" s="22">
        <v>746</v>
      </c>
      <c r="V14" s="22">
        <v>696</v>
      </c>
      <c r="W14" s="22">
        <v>654.90000000000009</v>
      </c>
      <c r="X14" s="22">
        <v>762.19999999999993</v>
      </c>
      <c r="Y14" s="22">
        <v>786.59999999999991</v>
      </c>
      <c r="Z14" s="22">
        <v>766.1</v>
      </c>
      <c r="AA14" s="23">
        <v>735.69999999999993</v>
      </c>
      <c r="AB14" s="23">
        <v>787</v>
      </c>
      <c r="AC14" s="23">
        <v>871.7</v>
      </c>
      <c r="AD14" s="23">
        <v>779.60000000000014</v>
      </c>
      <c r="AE14" s="23">
        <v>776.2</v>
      </c>
      <c r="AF14" s="23">
        <v>811.9</v>
      </c>
      <c r="AG14" s="23">
        <v>921.5</v>
      </c>
      <c r="AH14" s="23">
        <v>860.00000000000011</v>
      </c>
      <c r="AI14" s="23">
        <v>778.69999999999993</v>
      </c>
      <c r="AJ14" s="23">
        <v>840.49999999999989</v>
      </c>
      <c r="AK14" s="23">
        <v>860.0999999999998</v>
      </c>
      <c r="AL14" s="23">
        <v>827.7</v>
      </c>
      <c r="AM14" s="23">
        <v>807</v>
      </c>
      <c r="AN14" s="23">
        <v>852.20000000000016</v>
      </c>
      <c r="AO14" s="23">
        <v>844.09999999999991</v>
      </c>
      <c r="AP14" s="23">
        <v>895.20000000000016</v>
      </c>
      <c r="AQ14" s="23">
        <v>906.5</v>
      </c>
      <c r="AR14" s="23">
        <v>990.3</v>
      </c>
      <c r="AS14" s="23">
        <v>971.3</v>
      </c>
      <c r="AT14" s="23">
        <v>1025.0999999999999</v>
      </c>
      <c r="AU14" s="23">
        <v>920.8</v>
      </c>
      <c r="AV14" s="23">
        <v>625</v>
      </c>
    </row>
    <row r="15" spans="1:48" ht="15" customHeight="1" x14ac:dyDescent="0.25">
      <c r="A15" s="20"/>
      <c r="B15" s="25" t="s">
        <v>67</v>
      </c>
      <c r="C15" s="22">
        <f t="shared" ref="C15:F15" si="1">C11-C12+C13-C14</f>
        <v>0</v>
      </c>
      <c r="D15" s="22">
        <f t="shared" si="1"/>
        <v>0</v>
      </c>
      <c r="E15" s="22">
        <f t="shared" si="1"/>
        <v>0</v>
      </c>
      <c r="F15" s="22">
        <f t="shared" si="1"/>
        <v>0</v>
      </c>
      <c r="G15" s="22">
        <v>-706.7000000000005</v>
      </c>
      <c r="H15" s="22">
        <v>-1564.9000000000005</v>
      </c>
      <c r="I15" s="22">
        <v>-1573.3999999999996</v>
      </c>
      <c r="J15" s="22">
        <v>-1681.9</v>
      </c>
      <c r="K15" s="22">
        <v>-922.9</v>
      </c>
      <c r="L15" s="22">
        <v>-1578.3999999999994</v>
      </c>
      <c r="M15" s="22">
        <v>-1629.4000000000003</v>
      </c>
      <c r="N15" s="22">
        <v>-1803.6000000000006</v>
      </c>
      <c r="O15" s="22">
        <v>-974.49999999999943</v>
      </c>
      <c r="P15" s="22">
        <v>-1403.0000000000005</v>
      </c>
      <c r="Q15" s="22">
        <v>-1575.2000000000003</v>
      </c>
      <c r="R15" s="22">
        <v>-1443.1000000000004</v>
      </c>
      <c r="S15" s="22">
        <v>-657.30000000000018</v>
      </c>
      <c r="T15" s="22">
        <v>-853.99999999999977</v>
      </c>
      <c r="U15" s="22">
        <v>-1050.600000000001</v>
      </c>
      <c r="V15" s="22">
        <v>-1181.3000000000002</v>
      </c>
      <c r="W15" s="22">
        <v>-355.50000000000023</v>
      </c>
      <c r="X15" s="22">
        <v>-1003.0000000000003</v>
      </c>
      <c r="Y15" s="22">
        <v>-924.89999999999964</v>
      </c>
      <c r="Z15" s="22">
        <v>-1006.8999999999995</v>
      </c>
      <c r="AA15" s="23">
        <v>-395.39999999999907</v>
      </c>
      <c r="AB15" s="23">
        <v>-730.40000000000032</v>
      </c>
      <c r="AC15" s="23">
        <v>-940.99999999999977</v>
      </c>
      <c r="AD15" s="23">
        <v>-1030.0999999999992</v>
      </c>
      <c r="AE15" s="23">
        <v>-205.10000000000014</v>
      </c>
      <c r="AF15" s="23">
        <v>-699.10000000000025</v>
      </c>
      <c r="AG15" s="23">
        <v>-736.49999999999955</v>
      </c>
      <c r="AH15" s="23">
        <v>-978.69999999999993</v>
      </c>
      <c r="AI15" s="23">
        <v>-168.8999999999993</v>
      </c>
      <c r="AJ15" s="23">
        <v>-379.59999999999934</v>
      </c>
      <c r="AK15" s="23">
        <v>-617.89999999999952</v>
      </c>
      <c r="AL15" s="23">
        <v>-883.49999999999932</v>
      </c>
      <c r="AM15" s="23">
        <v>-328.29999999999973</v>
      </c>
      <c r="AN15" s="23">
        <v>-760.30000000000052</v>
      </c>
      <c r="AO15" s="23">
        <v>-984.19999999999936</v>
      </c>
      <c r="AP15" s="23">
        <v>-1342.9</v>
      </c>
      <c r="AQ15" s="23">
        <v>-387.39999999999964</v>
      </c>
      <c r="AR15" s="23">
        <v>-921.8</v>
      </c>
      <c r="AS15" s="23">
        <v>-1298.1999999999996</v>
      </c>
      <c r="AT15" s="23">
        <v>-1009.5999999999999</v>
      </c>
      <c r="AU15" s="23">
        <v>-740.40000000000077</v>
      </c>
      <c r="AV15" s="23">
        <v>-1712.5000000000002</v>
      </c>
    </row>
    <row r="16" spans="1:48" ht="15" customHeight="1" x14ac:dyDescent="0.25">
      <c r="A16" s="26"/>
      <c r="B16" s="21" t="s">
        <v>68</v>
      </c>
      <c r="C16" s="22"/>
      <c r="D16" s="22"/>
      <c r="E16" s="22"/>
      <c r="F16" s="22"/>
      <c r="G16" s="22">
        <v>119.7</v>
      </c>
      <c r="H16" s="22">
        <v>120.4</v>
      </c>
      <c r="I16" s="22">
        <v>123.29999999999998</v>
      </c>
      <c r="J16" s="22">
        <v>122.7</v>
      </c>
      <c r="K16" s="22">
        <v>142.60000000000002</v>
      </c>
      <c r="L16" s="22">
        <v>141.29999999999998</v>
      </c>
      <c r="M16" s="22">
        <v>145.9</v>
      </c>
      <c r="N16" s="22">
        <v>146.6</v>
      </c>
      <c r="O16" s="22">
        <v>126.39999999999999</v>
      </c>
      <c r="P16" s="22">
        <v>128.5</v>
      </c>
      <c r="Q16" s="22">
        <v>130.10000000000002</v>
      </c>
      <c r="R16" s="22">
        <v>125.69999999999999</v>
      </c>
      <c r="S16" s="22">
        <v>134.90000000000003</v>
      </c>
      <c r="T16" s="22">
        <v>144.9</v>
      </c>
      <c r="U16" s="22">
        <v>134</v>
      </c>
      <c r="V16" s="22">
        <v>140.79999999999998</v>
      </c>
      <c r="W16" s="22">
        <v>133.5</v>
      </c>
      <c r="X16" s="22">
        <v>145.19999999999999</v>
      </c>
      <c r="Y16" s="22">
        <v>136.29999999999998</v>
      </c>
      <c r="Z16" s="22">
        <v>137.30000000000001</v>
      </c>
      <c r="AA16" s="23">
        <v>136.39999999999998</v>
      </c>
      <c r="AB16" s="23">
        <v>135.4</v>
      </c>
      <c r="AC16" s="23">
        <v>137.79999999999998</v>
      </c>
      <c r="AD16" s="23">
        <v>135.89999999999998</v>
      </c>
      <c r="AE16" s="23">
        <v>120.5</v>
      </c>
      <c r="AF16" s="23">
        <v>117.8</v>
      </c>
      <c r="AG16" s="23">
        <v>119.5</v>
      </c>
      <c r="AH16" s="23">
        <v>120.89999999999999</v>
      </c>
      <c r="AI16" s="23">
        <v>124.8</v>
      </c>
      <c r="AJ16" s="23">
        <v>118.6</v>
      </c>
      <c r="AK16" s="23">
        <v>111.6</v>
      </c>
      <c r="AL16" s="23">
        <v>104.4</v>
      </c>
      <c r="AM16" s="23">
        <v>130.6</v>
      </c>
      <c r="AN16" s="23">
        <v>121.8</v>
      </c>
      <c r="AO16" s="23">
        <v>125.5</v>
      </c>
      <c r="AP16" s="23">
        <v>123.6</v>
      </c>
      <c r="AQ16" s="23">
        <v>123.4</v>
      </c>
      <c r="AR16" s="23">
        <v>126.2</v>
      </c>
      <c r="AS16" s="23">
        <v>126.6</v>
      </c>
      <c r="AT16" s="23">
        <v>124.2</v>
      </c>
      <c r="AU16" s="23">
        <v>64.8</v>
      </c>
      <c r="AV16" s="23">
        <v>63.5</v>
      </c>
    </row>
    <row r="17" spans="1:48" ht="15" customHeight="1" x14ac:dyDescent="0.25">
      <c r="A17" s="26"/>
      <c r="B17" s="21" t="s">
        <v>69</v>
      </c>
      <c r="C17" s="22"/>
      <c r="D17" s="22"/>
      <c r="E17" s="22"/>
      <c r="F17" s="22"/>
      <c r="G17" s="22">
        <v>501</v>
      </c>
      <c r="H17" s="22">
        <v>589.79999999999995</v>
      </c>
      <c r="I17" s="22">
        <v>680.3</v>
      </c>
      <c r="J17" s="22">
        <v>642.19999999999993</v>
      </c>
      <c r="K17" s="22">
        <v>678.9</v>
      </c>
      <c r="L17" s="22">
        <v>730.1</v>
      </c>
      <c r="M17" s="22">
        <v>792.3</v>
      </c>
      <c r="N17" s="22">
        <v>629.59999999999991</v>
      </c>
      <c r="O17" s="22">
        <v>700.4</v>
      </c>
      <c r="P17" s="22">
        <v>653.80000000000007</v>
      </c>
      <c r="Q17" s="22">
        <v>811.09999999999991</v>
      </c>
      <c r="R17" s="22">
        <v>745.00000000000011</v>
      </c>
      <c r="S17" s="22">
        <v>754.69999999999993</v>
      </c>
      <c r="T17" s="22">
        <v>834.3</v>
      </c>
      <c r="U17" s="22">
        <v>1113.7</v>
      </c>
      <c r="V17" s="22">
        <v>824.2</v>
      </c>
      <c r="W17" s="22">
        <v>754.00000000000011</v>
      </c>
      <c r="X17" s="22">
        <v>1039.7</v>
      </c>
      <c r="Y17" s="22">
        <v>935.29999999999984</v>
      </c>
      <c r="Z17" s="22">
        <v>1070.7</v>
      </c>
      <c r="AA17" s="23">
        <v>689.19999999999993</v>
      </c>
      <c r="AB17" s="23">
        <v>868.1</v>
      </c>
      <c r="AC17" s="23">
        <v>833.40000000000009</v>
      </c>
      <c r="AD17" s="23">
        <v>1091.2</v>
      </c>
      <c r="AE17" s="23">
        <v>756.39999999999986</v>
      </c>
      <c r="AF17" s="23">
        <v>983.59999999999991</v>
      </c>
      <c r="AG17" s="23">
        <v>1076.0000000000002</v>
      </c>
      <c r="AH17" s="23">
        <v>915.8</v>
      </c>
      <c r="AI17" s="23">
        <v>974.40000000000009</v>
      </c>
      <c r="AJ17" s="23">
        <v>1129.0999999999997</v>
      </c>
      <c r="AK17" s="23">
        <v>1043.8</v>
      </c>
      <c r="AL17" s="23">
        <v>1105.9000000000001</v>
      </c>
      <c r="AM17" s="23">
        <v>952.9</v>
      </c>
      <c r="AN17" s="23">
        <v>1158.5</v>
      </c>
      <c r="AO17" s="23">
        <v>1239.8999999999999</v>
      </c>
      <c r="AP17" s="23">
        <v>995.19999999999993</v>
      </c>
      <c r="AQ17" s="23">
        <v>1126.5999999999999</v>
      </c>
      <c r="AR17" s="23">
        <v>1102.2</v>
      </c>
      <c r="AS17" s="23">
        <v>1401.6</v>
      </c>
      <c r="AT17" s="23">
        <v>1144.0999999999999</v>
      </c>
      <c r="AU17" s="23">
        <v>1089.6000000000001</v>
      </c>
      <c r="AV17" s="23">
        <v>691.2</v>
      </c>
    </row>
    <row r="18" spans="1:48" ht="15" customHeight="1" x14ac:dyDescent="0.25">
      <c r="A18" s="20"/>
      <c r="B18" s="25" t="s">
        <v>70</v>
      </c>
      <c r="C18" s="22">
        <f t="shared" ref="C18:F18" si="2">C15+C16-C17</f>
        <v>0</v>
      </c>
      <c r="D18" s="22">
        <f t="shared" si="2"/>
        <v>0</v>
      </c>
      <c r="E18" s="22">
        <f t="shared" si="2"/>
        <v>0</v>
      </c>
      <c r="F18" s="22">
        <f t="shared" si="2"/>
        <v>0</v>
      </c>
      <c r="G18" s="22">
        <v>-1088.0000000000005</v>
      </c>
      <c r="H18" s="22">
        <v>-2034.3000000000004</v>
      </c>
      <c r="I18" s="22">
        <v>-2130.3999999999996</v>
      </c>
      <c r="J18" s="22">
        <v>-2201.4</v>
      </c>
      <c r="K18" s="22">
        <v>-1459.1999999999998</v>
      </c>
      <c r="L18" s="22">
        <v>-2167.1999999999994</v>
      </c>
      <c r="M18" s="22">
        <v>-2275.8000000000002</v>
      </c>
      <c r="N18" s="22">
        <v>-2286.6000000000004</v>
      </c>
      <c r="O18" s="22">
        <v>-1548.4999999999995</v>
      </c>
      <c r="P18" s="22">
        <v>-1928.3000000000006</v>
      </c>
      <c r="Q18" s="22">
        <v>-2256.2000000000003</v>
      </c>
      <c r="R18" s="22">
        <v>-2062.4000000000005</v>
      </c>
      <c r="S18" s="22">
        <v>-1277.0999999999999</v>
      </c>
      <c r="T18" s="22">
        <v>-1543.3999999999996</v>
      </c>
      <c r="U18" s="22">
        <v>-2030.3000000000011</v>
      </c>
      <c r="V18" s="22">
        <v>-1864.7000000000003</v>
      </c>
      <c r="W18" s="22">
        <v>-976.00000000000034</v>
      </c>
      <c r="X18" s="22">
        <v>-1897.5000000000005</v>
      </c>
      <c r="Y18" s="22">
        <v>-1723.8999999999996</v>
      </c>
      <c r="Z18" s="22">
        <v>-1940.2999999999995</v>
      </c>
      <c r="AA18" s="23">
        <v>-948.19999999999902</v>
      </c>
      <c r="AB18" s="23">
        <v>-1463.1000000000004</v>
      </c>
      <c r="AC18" s="23">
        <v>-1636.6</v>
      </c>
      <c r="AD18" s="23">
        <v>-1985.3999999999992</v>
      </c>
      <c r="AE18" s="23">
        <v>-841</v>
      </c>
      <c r="AF18" s="23">
        <v>-1564.9</v>
      </c>
      <c r="AG18" s="23">
        <v>-1692.9999999999998</v>
      </c>
      <c r="AH18" s="23">
        <v>-1773.6</v>
      </c>
      <c r="AI18" s="23">
        <v>-1018.4999999999994</v>
      </c>
      <c r="AJ18" s="23">
        <v>-1390.099999999999</v>
      </c>
      <c r="AK18" s="23">
        <v>-1550.0999999999995</v>
      </c>
      <c r="AL18" s="23">
        <v>-1884.9999999999995</v>
      </c>
      <c r="AM18" s="23">
        <v>-1150.5999999999997</v>
      </c>
      <c r="AN18" s="23">
        <v>-1797.0000000000005</v>
      </c>
      <c r="AO18" s="23">
        <v>-2098.5999999999995</v>
      </c>
      <c r="AP18" s="23">
        <v>-2214.5</v>
      </c>
      <c r="AQ18" s="23">
        <v>-1390.5999999999995</v>
      </c>
      <c r="AR18" s="23">
        <v>-1897.8</v>
      </c>
      <c r="AS18" s="23">
        <v>-2573.1999999999998</v>
      </c>
      <c r="AT18" s="23">
        <v>-2029.4999999999998</v>
      </c>
      <c r="AU18" s="23">
        <v>-1765.200000000001</v>
      </c>
      <c r="AV18" s="23">
        <v>-2340.2000000000003</v>
      </c>
    </row>
    <row r="19" spans="1:48" ht="15" customHeight="1" x14ac:dyDescent="0.25">
      <c r="A19" s="27"/>
      <c r="B19" s="21" t="s">
        <v>71</v>
      </c>
      <c r="C19" s="23"/>
      <c r="D19" s="23"/>
      <c r="E19" s="23"/>
      <c r="F19" s="23"/>
      <c r="G19" s="23">
        <v>1068.3999999999999</v>
      </c>
      <c r="H19" s="23">
        <v>995.59999999999991</v>
      </c>
      <c r="I19" s="23">
        <v>1096.9000000000001</v>
      </c>
      <c r="J19" s="23">
        <v>1096.4000000000001</v>
      </c>
      <c r="K19" s="23">
        <v>1158.6000000000001</v>
      </c>
      <c r="L19" s="23">
        <v>1171.8000000000002</v>
      </c>
      <c r="M19" s="23">
        <v>1181.1999999999998</v>
      </c>
      <c r="N19" s="23">
        <v>1153.5</v>
      </c>
      <c r="O19" s="23">
        <v>1248.1999999999998</v>
      </c>
      <c r="P19" s="23">
        <v>1178.4000000000001</v>
      </c>
      <c r="Q19" s="23">
        <v>1227.3</v>
      </c>
      <c r="R19" s="23">
        <v>1078.5999999999999</v>
      </c>
      <c r="S19" s="23">
        <v>1289.0999999999999</v>
      </c>
      <c r="T19" s="23">
        <v>1083.5</v>
      </c>
      <c r="U19" s="23">
        <v>1256.6999999999998</v>
      </c>
      <c r="V19" s="23">
        <v>1321.1</v>
      </c>
      <c r="W19" s="23">
        <v>1338.1000000000001</v>
      </c>
      <c r="X19" s="23">
        <v>1327.8</v>
      </c>
      <c r="Y19" s="23">
        <v>1292</v>
      </c>
      <c r="Z19" s="23">
        <v>1256.0999999999997</v>
      </c>
      <c r="AA19" s="23">
        <v>1379</v>
      </c>
      <c r="AB19" s="23">
        <v>1428.1</v>
      </c>
      <c r="AC19" s="23">
        <v>1413.7</v>
      </c>
      <c r="AD19" s="23">
        <v>1400.5999999999997</v>
      </c>
      <c r="AE19" s="23">
        <v>1500.1999999999998</v>
      </c>
      <c r="AF19" s="23">
        <v>1474.3</v>
      </c>
      <c r="AG19" s="23">
        <v>1472.7999999999997</v>
      </c>
      <c r="AH19" s="23">
        <v>1521.7</v>
      </c>
      <c r="AI19" s="23">
        <v>1647.7</v>
      </c>
      <c r="AJ19" s="23">
        <v>1631.6</v>
      </c>
      <c r="AK19" s="23">
        <v>1682.3</v>
      </c>
      <c r="AL19" s="23">
        <v>1733.7</v>
      </c>
      <c r="AM19" s="23">
        <v>1742.7</v>
      </c>
      <c r="AN19" s="23">
        <v>1835.7</v>
      </c>
      <c r="AO19" s="23">
        <v>1805.6999999999998</v>
      </c>
      <c r="AP19" s="23">
        <v>1821.3999999999999</v>
      </c>
      <c r="AQ19" s="23">
        <v>1964.7</v>
      </c>
      <c r="AR19" s="23">
        <v>1922.9</v>
      </c>
      <c r="AS19" s="23">
        <v>2017.6</v>
      </c>
      <c r="AT19" s="23">
        <v>2000.9</v>
      </c>
      <c r="AU19" s="23">
        <v>1909.5</v>
      </c>
      <c r="AV19" s="23">
        <v>1922.1999999999998</v>
      </c>
    </row>
    <row r="20" spans="1:48" ht="15" customHeight="1" x14ac:dyDescent="0.25">
      <c r="A20" s="27"/>
      <c r="B20" s="28" t="s">
        <v>72</v>
      </c>
      <c r="C20" s="23"/>
      <c r="D20" s="23"/>
      <c r="E20" s="23"/>
      <c r="F20" s="23"/>
      <c r="G20" s="23">
        <v>924.19999999999993</v>
      </c>
      <c r="H20" s="23">
        <v>875.09999999999991</v>
      </c>
      <c r="I20" s="23">
        <v>945.2</v>
      </c>
      <c r="J20" s="23">
        <v>938.4</v>
      </c>
      <c r="K20" s="23">
        <v>988</v>
      </c>
      <c r="L20" s="23">
        <v>1038.4000000000001</v>
      </c>
      <c r="M20" s="23">
        <v>1031.5</v>
      </c>
      <c r="N20" s="23">
        <v>950.40000000000009</v>
      </c>
      <c r="O20" s="23">
        <v>1076.0999999999999</v>
      </c>
      <c r="P20" s="23">
        <v>1014.4000000000001</v>
      </c>
      <c r="Q20" s="23">
        <v>1053.3</v>
      </c>
      <c r="R20" s="23">
        <v>901.59999999999991</v>
      </c>
      <c r="S20" s="23">
        <v>1116.8</v>
      </c>
      <c r="T20" s="23">
        <v>934.3</v>
      </c>
      <c r="U20" s="23">
        <v>1074.8999999999999</v>
      </c>
      <c r="V20" s="23">
        <v>1136.3</v>
      </c>
      <c r="W20" s="23">
        <v>1171.9000000000001</v>
      </c>
      <c r="X20" s="23">
        <v>1178.7</v>
      </c>
      <c r="Y20" s="23">
        <v>1137.7</v>
      </c>
      <c r="Z20" s="23">
        <v>1082.8999999999999</v>
      </c>
      <c r="AA20" s="23">
        <v>1200</v>
      </c>
      <c r="AB20" s="23">
        <v>1272.1999999999998</v>
      </c>
      <c r="AC20" s="23">
        <v>1261.7</v>
      </c>
      <c r="AD20" s="23">
        <v>1226.6999999999998</v>
      </c>
      <c r="AE20" s="23">
        <v>1289.1999999999998</v>
      </c>
      <c r="AF20" s="23">
        <v>1300.8</v>
      </c>
      <c r="AG20" s="23">
        <v>1317.8999999999999</v>
      </c>
      <c r="AH20" s="23">
        <v>1352.9</v>
      </c>
      <c r="AI20" s="23">
        <v>1455</v>
      </c>
      <c r="AJ20" s="23">
        <v>1453.5</v>
      </c>
      <c r="AK20" s="23">
        <v>1506.8</v>
      </c>
      <c r="AL20" s="23">
        <v>1496.5</v>
      </c>
      <c r="AM20" s="23">
        <v>1551</v>
      </c>
      <c r="AN20" s="23">
        <v>1664.9</v>
      </c>
      <c r="AO20" s="23">
        <v>1650.6</v>
      </c>
      <c r="AP20" s="23">
        <v>1627.6999999999998</v>
      </c>
      <c r="AQ20" s="23">
        <v>1743.2</v>
      </c>
      <c r="AR20" s="23">
        <v>1714.2</v>
      </c>
      <c r="AS20" s="23">
        <v>1835.6</v>
      </c>
      <c r="AT20" s="23">
        <v>1794</v>
      </c>
      <c r="AU20" s="23">
        <v>1703.2</v>
      </c>
      <c r="AV20" s="23">
        <v>1771.6999999999998</v>
      </c>
    </row>
    <row r="21" spans="1:48" ht="15" customHeight="1" x14ac:dyDescent="0.25">
      <c r="A21" s="20"/>
      <c r="B21" s="21" t="s">
        <v>73</v>
      </c>
      <c r="C21" s="22"/>
      <c r="D21" s="22"/>
      <c r="E21" s="22"/>
      <c r="F21" s="22"/>
      <c r="G21" s="22">
        <v>231.2</v>
      </c>
      <c r="H21" s="22">
        <v>199.4</v>
      </c>
      <c r="I21" s="22">
        <v>189.1</v>
      </c>
      <c r="J21" s="22">
        <v>207</v>
      </c>
      <c r="K21" s="22">
        <v>188.2</v>
      </c>
      <c r="L21" s="22">
        <v>207.5</v>
      </c>
      <c r="M21" s="22">
        <v>205.1</v>
      </c>
      <c r="N21" s="22">
        <v>210.10000000000002</v>
      </c>
      <c r="O21" s="22">
        <v>200.2</v>
      </c>
      <c r="P21" s="22">
        <v>211.6</v>
      </c>
      <c r="Q21" s="22">
        <v>205.5</v>
      </c>
      <c r="R21" s="22">
        <v>200.70000000000002</v>
      </c>
      <c r="S21" s="22">
        <v>187.6</v>
      </c>
      <c r="T21" s="22">
        <v>196.10000000000002</v>
      </c>
      <c r="U21" s="22">
        <v>200.79999999999998</v>
      </c>
      <c r="V21" s="22">
        <v>218.29999999999998</v>
      </c>
      <c r="W21" s="22">
        <v>202.4</v>
      </c>
      <c r="X21" s="22">
        <v>214.7</v>
      </c>
      <c r="Y21" s="22">
        <v>211.29999999999998</v>
      </c>
      <c r="Z21" s="22">
        <v>218.1</v>
      </c>
      <c r="AA21" s="23">
        <v>204.4</v>
      </c>
      <c r="AB21" s="23">
        <v>230</v>
      </c>
      <c r="AC21" s="23">
        <v>206.50000000000003</v>
      </c>
      <c r="AD21" s="23">
        <v>227.5</v>
      </c>
      <c r="AE21" s="23">
        <v>216.90000000000003</v>
      </c>
      <c r="AF21" s="23">
        <v>233</v>
      </c>
      <c r="AG21" s="23">
        <v>221.79999999999998</v>
      </c>
      <c r="AH21" s="23">
        <v>239.50000000000003</v>
      </c>
      <c r="AI21" s="23">
        <v>228.60000000000002</v>
      </c>
      <c r="AJ21" s="23">
        <v>247.7</v>
      </c>
      <c r="AK21" s="23">
        <v>239.79999999999998</v>
      </c>
      <c r="AL21" s="23">
        <v>268.60000000000002</v>
      </c>
      <c r="AM21" s="23">
        <v>253.6</v>
      </c>
      <c r="AN21" s="23">
        <v>281.89999999999998</v>
      </c>
      <c r="AO21" s="23">
        <v>273.09999999999997</v>
      </c>
      <c r="AP21" s="23">
        <v>295.8</v>
      </c>
      <c r="AQ21" s="23">
        <v>290.60000000000002</v>
      </c>
      <c r="AR21" s="23">
        <v>316</v>
      </c>
      <c r="AS21" s="23">
        <v>305.2</v>
      </c>
      <c r="AT21" s="23">
        <v>308.10000000000002</v>
      </c>
      <c r="AU21" s="23">
        <v>249.2</v>
      </c>
      <c r="AV21" s="23">
        <v>225.9</v>
      </c>
    </row>
    <row r="22" spans="1:48" s="19" customFormat="1" ht="15" customHeight="1" x14ac:dyDescent="0.2">
      <c r="A22" s="27"/>
      <c r="B22" s="16" t="s">
        <v>74</v>
      </c>
      <c r="C22" s="17">
        <f>+C23-C24</f>
        <v>0</v>
      </c>
      <c r="D22" s="17">
        <f t="shared" ref="D22:F22" si="3">+D23-D24</f>
        <v>0</v>
      </c>
      <c r="E22" s="17">
        <f t="shared" si="3"/>
        <v>0</v>
      </c>
      <c r="F22" s="17">
        <f t="shared" si="3"/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  <c r="S22" s="17">
        <v>0</v>
      </c>
      <c r="T22" s="17">
        <v>0</v>
      </c>
      <c r="U22" s="17">
        <v>0</v>
      </c>
      <c r="V22" s="17">
        <v>0</v>
      </c>
      <c r="W22" s="17">
        <v>0</v>
      </c>
      <c r="X22" s="17">
        <v>0</v>
      </c>
      <c r="Y22" s="17">
        <v>0</v>
      </c>
      <c r="Z22" s="17">
        <v>0</v>
      </c>
      <c r="AA22" s="17">
        <v>2087.1</v>
      </c>
      <c r="AB22" s="17">
        <v>0</v>
      </c>
      <c r="AC22" s="17">
        <v>0</v>
      </c>
      <c r="AD22" s="17">
        <v>0</v>
      </c>
      <c r="AE22" s="17">
        <v>0</v>
      </c>
      <c r="AF22" s="17">
        <v>0</v>
      </c>
      <c r="AG22" s="17">
        <v>0</v>
      </c>
      <c r="AH22" s="17">
        <v>0</v>
      </c>
      <c r="AI22" s="17">
        <v>0</v>
      </c>
      <c r="AJ22" s="17">
        <v>0</v>
      </c>
      <c r="AK22" s="17">
        <v>0</v>
      </c>
      <c r="AL22" s="17">
        <v>0</v>
      </c>
      <c r="AM22" s="17">
        <v>0</v>
      </c>
      <c r="AN22" s="17">
        <v>0</v>
      </c>
      <c r="AO22" s="17">
        <v>0</v>
      </c>
      <c r="AP22" s="17">
        <v>0</v>
      </c>
      <c r="AQ22" s="17">
        <v>0</v>
      </c>
      <c r="AR22" s="17">
        <v>0</v>
      </c>
      <c r="AS22" s="17">
        <v>0</v>
      </c>
      <c r="AT22" s="17">
        <v>0</v>
      </c>
      <c r="AU22" s="17">
        <v>0</v>
      </c>
      <c r="AV22" s="17">
        <v>0</v>
      </c>
    </row>
    <row r="23" spans="1:48" ht="15" customHeight="1" x14ac:dyDescent="0.25">
      <c r="A23" s="27"/>
      <c r="B23" s="29" t="s">
        <v>75</v>
      </c>
      <c r="C23" s="30"/>
      <c r="D23" s="30"/>
      <c r="E23" s="30"/>
      <c r="F23" s="30"/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  <c r="Q23" s="30">
        <v>0</v>
      </c>
      <c r="R23" s="30">
        <v>0</v>
      </c>
      <c r="S23" s="30">
        <v>0</v>
      </c>
      <c r="T23" s="30">
        <v>0</v>
      </c>
      <c r="U23" s="30">
        <v>0</v>
      </c>
      <c r="V23" s="30">
        <v>0</v>
      </c>
      <c r="W23" s="30">
        <v>0</v>
      </c>
      <c r="X23" s="30">
        <v>0</v>
      </c>
      <c r="Y23" s="30">
        <v>0</v>
      </c>
      <c r="Z23" s="30">
        <v>0</v>
      </c>
      <c r="AA23" s="31">
        <v>2087.1</v>
      </c>
      <c r="AB23" s="31">
        <v>0</v>
      </c>
      <c r="AC23" s="31">
        <v>0</v>
      </c>
      <c r="AD23" s="31">
        <v>0</v>
      </c>
      <c r="AE23" s="31">
        <v>0</v>
      </c>
      <c r="AF23" s="31">
        <v>0</v>
      </c>
      <c r="AG23" s="31">
        <v>0</v>
      </c>
      <c r="AH23" s="31">
        <v>0</v>
      </c>
      <c r="AI23" s="31">
        <v>0</v>
      </c>
      <c r="AJ23" s="31">
        <v>0</v>
      </c>
      <c r="AK23" s="31">
        <v>0</v>
      </c>
      <c r="AL23" s="31">
        <v>0</v>
      </c>
      <c r="AM23" s="31">
        <v>0</v>
      </c>
      <c r="AN23" s="31">
        <v>0</v>
      </c>
      <c r="AO23" s="31">
        <v>0</v>
      </c>
      <c r="AP23" s="31">
        <v>0</v>
      </c>
      <c r="AQ23" s="31">
        <v>0</v>
      </c>
      <c r="AR23" s="31">
        <v>0</v>
      </c>
      <c r="AS23" s="31">
        <v>0</v>
      </c>
      <c r="AT23" s="31">
        <v>0</v>
      </c>
      <c r="AU23" s="31">
        <v>0</v>
      </c>
      <c r="AV23" s="31">
        <v>0</v>
      </c>
    </row>
    <row r="24" spans="1:48" ht="15" customHeight="1" x14ac:dyDescent="0.25">
      <c r="A24" s="20"/>
      <c r="B24" s="29" t="s">
        <v>76</v>
      </c>
      <c r="C24" s="22"/>
      <c r="D24" s="22"/>
      <c r="E24" s="22"/>
      <c r="F24" s="22"/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3">
        <v>0</v>
      </c>
      <c r="AB24" s="23">
        <v>0</v>
      </c>
      <c r="AC24" s="23">
        <v>0</v>
      </c>
      <c r="AD24" s="23">
        <v>0</v>
      </c>
      <c r="AE24" s="23">
        <v>0</v>
      </c>
      <c r="AF24" s="23">
        <v>0</v>
      </c>
      <c r="AG24" s="23">
        <v>0</v>
      </c>
      <c r="AH24" s="23">
        <v>0</v>
      </c>
      <c r="AI24" s="23">
        <v>0</v>
      </c>
      <c r="AJ24" s="23">
        <v>0</v>
      </c>
      <c r="AK24" s="23">
        <v>0</v>
      </c>
      <c r="AL24" s="23">
        <v>0</v>
      </c>
      <c r="AM24" s="23">
        <v>0</v>
      </c>
      <c r="AN24" s="23">
        <v>0</v>
      </c>
      <c r="AO24" s="23">
        <v>0</v>
      </c>
      <c r="AP24" s="23">
        <v>0</v>
      </c>
      <c r="AQ24" s="23">
        <v>0</v>
      </c>
      <c r="AR24" s="23">
        <v>0</v>
      </c>
      <c r="AS24" s="23">
        <v>0</v>
      </c>
      <c r="AT24" s="23">
        <v>0</v>
      </c>
      <c r="AU24" s="23">
        <v>0</v>
      </c>
      <c r="AV24" s="23">
        <v>0</v>
      </c>
    </row>
    <row r="25" spans="1:48" ht="15" customHeight="1" x14ac:dyDescent="0.25">
      <c r="B25" s="33" t="s">
        <v>77</v>
      </c>
      <c r="C25" s="22">
        <f t="shared" ref="C25:F25" si="4">C10+C22</f>
        <v>0</v>
      </c>
      <c r="D25" s="22">
        <f t="shared" si="4"/>
        <v>0</v>
      </c>
      <c r="E25" s="22">
        <f t="shared" si="4"/>
        <v>0</v>
      </c>
      <c r="F25" s="22">
        <f t="shared" si="4"/>
        <v>0</v>
      </c>
      <c r="G25" s="22">
        <v>-250.80000000000058</v>
      </c>
      <c r="H25" s="22">
        <v>-1238.1000000000006</v>
      </c>
      <c r="I25" s="22">
        <v>-1222.5999999999995</v>
      </c>
      <c r="J25" s="22">
        <v>-1312</v>
      </c>
      <c r="K25" s="22">
        <v>-488.79999999999967</v>
      </c>
      <c r="L25" s="22">
        <v>-1202.8999999999992</v>
      </c>
      <c r="M25" s="22">
        <v>-1299.7000000000003</v>
      </c>
      <c r="N25" s="22">
        <v>-1343.2000000000003</v>
      </c>
      <c r="O25" s="22">
        <v>-500.49999999999972</v>
      </c>
      <c r="P25" s="22">
        <v>-961.50000000000057</v>
      </c>
      <c r="Q25" s="22">
        <v>-1234.4000000000003</v>
      </c>
      <c r="R25" s="22">
        <v>-1184.5000000000007</v>
      </c>
      <c r="S25" s="22">
        <v>-175.6</v>
      </c>
      <c r="T25" s="22">
        <v>-655.99999999999966</v>
      </c>
      <c r="U25" s="22">
        <v>-974.40000000000123</v>
      </c>
      <c r="V25" s="22">
        <v>-761.90000000000032</v>
      </c>
      <c r="W25" s="22">
        <v>159.69999999999979</v>
      </c>
      <c r="X25" s="22">
        <v>-784.40000000000055</v>
      </c>
      <c r="Y25" s="22">
        <v>-643.19999999999959</v>
      </c>
      <c r="Z25" s="22">
        <v>-902.29999999999984</v>
      </c>
      <c r="AA25" s="23">
        <v>2313.5000000000009</v>
      </c>
      <c r="AB25" s="23">
        <v>-265.00000000000045</v>
      </c>
      <c r="AC25" s="23">
        <v>-429.39999999999986</v>
      </c>
      <c r="AD25" s="23">
        <v>-812.2999999999995</v>
      </c>
      <c r="AE25" s="23">
        <v>442.29999999999978</v>
      </c>
      <c r="AF25" s="23">
        <v>-323.60000000000014</v>
      </c>
      <c r="AG25" s="23">
        <v>-442</v>
      </c>
      <c r="AH25" s="23">
        <v>-491.39999999999986</v>
      </c>
      <c r="AI25" s="23">
        <v>400.60000000000059</v>
      </c>
      <c r="AJ25" s="23">
        <v>-6.1999999999990791</v>
      </c>
      <c r="AK25" s="23">
        <v>-107.59999999999948</v>
      </c>
      <c r="AL25" s="23">
        <v>-419.89999999999952</v>
      </c>
      <c r="AM25" s="23">
        <v>338.50000000000034</v>
      </c>
      <c r="AN25" s="23">
        <v>-243.20000000000039</v>
      </c>
      <c r="AO25" s="23">
        <v>-565.99999999999955</v>
      </c>
      <c r="AP25" s="23">
        <v>-688.90000000000009</v>
      </c>
      <c r="AQ25" s="23">
        <v>283.50000000000057</v>
      </c>
      <c r="AR25" s="23">
        <v>-290.89999999999986</v>
      </c>
      <c r="AS25" s="23">
        <v>-860.8</v>
      </c>
      <c r="AT25" s="23">
        <v>-336.6999999999997</v>
      </c>
      <c r="AU25" s="23">
        <v>-104.90000000000094</v>
      </c>
      <c r="AV25" s="23">
        <v>-643.90000000000043</v>
      </c>
    </row>
    <row r="26" spans="1:48" s="19" customFormat="1" ht="15" customHeight="1" x14ac:dyDescent="0.2">
      <c r="A26" s="34"/>
      <c r="B26" s="16" t="s">
        <v>78</v>
      </c>
      <c r="C26" s="17">
        <f t="shared" ref="C26:F26" si="5">C27-C28+C29-C32+C35+C38-C41</f>
        <v>0</v>
      </c>
      <c r="D26" s="17">
        <f t="shared" si="5"/>
        <v>0</v>
      </c>
      <c r="E26" s="17">
        <f t="shared" si="5"/>
        <v>0</v>
      </c>
      <c r="F26" s="17">
        <f t="shared" si="5"/>
        <v>0</v>
      </c>
      <c r="G26" s="17">
        <v>-83.200000000000045</v>
      </c>
      <c r="H26" s="17">
        <v>-2140.4</v>
      </c>
      <c r="I26" s="17">
        <v>-1066</v>
      </c>
      <c r="J26" s="17">
        <v>-1769.4</v>
      </c>
      <c r="K26" s="17">
        <v>-171.10000000000014</v>
      </c>
      <c r="L26" s="17">
        <v>-634.89999999999986</v>
      </c>
      <c r="M26" s="17">
        <v>-1654.5</v>
      </c>
      <c r="N26" s="17">
        <v>-1641</v>
      </c>
      <c r="O26" s="17">
        <v>-215.79999999999995</v>
      </c>
      <c r="P26" s="17">
        <v>-936.8</v>
      </c>
      <c r="Q26" s="17">
        <v>-1023.1</v>
      </c>
      <c r="R26" s="17">
        <v>-1516.5</v>
      </c>
      <c r="S26" s="17">
        <v>-1006.6999999999999</v>
      </c>
      <c r="T26" s="17">
        <v>-1111.5000000000002</v>
      </c>
      <c r="U26" s="17">
        <v>-712.10000000000014</v>
      </c>
      <c r="V26" s="17">
        <v>-1442.9</v>
      </c>
      <c r="W26" s="17">
        <v>-53.099999999999966</v>
      </c>
      <c r="X26" s="17">
        <v>-1457.1000000000001</v>
      </c>
      <c r="Y26" s="17">
        <v>-356.70000000000016</v>
      </c>
      <c r="Z26" s="17">
        <v>-1894.7999999999997</v>
      </c>
      <c r="AA26" s="18">
        <v>1144.1000000000004</v>
      </c>
      <c r="AB26" s="18">
        <v>-1422.6</v>
      </c>
      <c r="AC26" s="18">
        <v>-435.99999999999983</v>
      </c>
      <c r="AD26" s="18">
        <v>-798.4000000000002</v>
      </c>
      <c r="AE26" s="18">
        <v>75.599999999999909</v>
      </c>
      <c r="AF26" s="18">
        <v>-824.30000000000018</v>
      </c>
      <c r="AG26" s="18">
        <v>-53.399999999999977</v>
      </c>
      <c r="AH26" s="18">
        <v>-1652.9</v>
      </c>
      <c r="AI26" s="18">
        <v>-222.40000000000009</v>
      </c>
      <c r="AJ26" s="18">
        <v>514.80000000000041</v>
      </c>
      <c r="AK26" s="18">
        <v>-268.59999999999991</v>
      </c>
      <c r="AL26" s="18">
        <v>-2143.1</v>
      </c>
      <c r="AM26" s="18">
        <v>-2.6999999999995907</v>
      </c>
      <c r="AN26" s="18">
        <v>-99.200000000000045</v>
      </c>
      <c r="AO26" s="18">
        <v>-1593.9</v>
      </c>
      <c r="AP26" s="18">
        <v>-1005.9999999999998</v>
      </c>
      <c r="AQ26" s="18">
        <v>-580.40000000000009</v>
      </c>
      <c r="AR26" s="18">
        <v>-1372.3000000000002</v>
      </c>
      <c r="AS26" s="18">
        <v>-33.800000000000011</v>
      </c>
      <c r="AT26" s="18">
        <v>-527.1</v>
      </c>
      <c r="AU26" s="18">
        <v>-729.99999999999977</v>
      </c>
      <c r="AV26" s="18">
        <v>1386.4999999999998</v>
      </c>
    </row>
    <row r="27" spans="1:48" ht="15" customHeight="1" x14ac:dyDescent="0.25">
      <c r="A27" s="20"/>
      <c r="B27" s="29" t="s">
        <v>79</v>
      </c>
      <c r="C27" s="22"/>
      <c r="D27" s="22"/>
      <c r="E27" s="22"/>
      <c r="F27" s="22"/>
      <c r="G27" s="22">
        <v>101.5</v>
      </c>
      <c r="H27" s="22">
        <v>-136.4</v>
      </c>
      <c r="I27" s="22">
        <v>-215.3</v>
      </c>
      <c r="J27" s="22">
        <v>46.7</v>
      </c>
      <c r="K27" s="22">
        <v>76.5</v>
      </c>
      <c r="L27" s="22">
        <v>-220.39999999999998</v>
      </c>
      <c r="M27" s="22">
        <v>10.5</v>
      </c>
      <c r="N27" s="22">
        <v>54.2</v>
      </c>
      <c r="O27" s="22">
        <v>83.6</v>
      </c>
      <c r="P27" s="22">
        <v>53.199999999999996</v>
      </c>
      <c r="Q27" s="22">
        <v>83.600000000000009</v>
      </c>
      <c r="R27" s="22">
        <v>53.099999999999994</v>
      </c>
      <c r="S27" s="22">
        <v>69.8</v>
      </c>
      <c r="T27" s="22">
        <v>30.900000000000006</v>
      </c>
      <c r="U27" s="22">
        <v>43.1</v>
      </c>
      <c r="V27" s="22">
        <v>-534.40000000000009</v>
      </c>
      <c r="W27" s="22">
        <v>-48.79999999999999</v>
      </c>
      <c r="X27" s="22">
        <v>129.5</v>
      </c>
      <c r="Y27" s="22">
        <v>63.999999999999993</v>
      </c>
      <c r="Z27" s="22">
        <v>32.100000000000009</v>
      </c>
      <c r="AA27" s="23">
        <v>76.399999999999991</v>
      </c>
      <c r="AB27" s="23">
        <v>61.3</v>
      </c>
      <c r="AC27" s="23">
        <v>-165.5</v>
      </c>
      <c r="AD27" s="23">
        <v>50.199999999999996</v>
      </c>
      <c r="AE27" s="23">
        <v>-94</v>
      </c>
      <c r="AF27" s="23">
        <v>42.5</v>
      </c>
      <c r="AG27" s="23">
        <v>110.9</v>
      </c>
      <c r="AH27" s="23">
        <v>50</v>
      </c>
      <c r="AI27" s="23">
        <v>28.1</v>
      </c>
      <c r="AJ27" s="23">
        <v>72.099999999999994</v>
      </c>
      <c r="AK27" s="23">
        <v>-132.69999999999999</v>
      </c>
      <c r="AL27" s="23">
        <v>59.7</v>
      </c>
      <c r="AM27" s="23">
        <v>60.2</v>
      </c>
      <c r="AN27" s="23">
        <v>64.8</v>
      </c>
      <c r="AO27" s="23">
        <v>40.5</v>
      </c>
      <c r="AP27" s="23">
        <v>43.7</v>
      </c>
      <c r="AQ27" s="23">
        <v>-162.19999999999999</v>
      </c>
      <c r="AR27" s="23">
        <v>-110.2</v>
      </c>
      <c r="AS27" s="23">
        <v>61.2</v>
      </c>
      <c r="AT27" s="23">
        <v>22.9</v>
      </c>
      <c r="AU27" s="23">
        <v>34.4</v>
      </c>
      <c r="AV27" s="23">
        <v>-122.3</v>
      </c>
    </row>
    <row r="28" spans="1:48" ht="15" customHeight="1" x14ac:dyDescent="0.25">
      <c r="A28" s="27"/>
      <c r="B28" s="29" t="s">
        <v>80</v>
      </c>
      <c r="C28" s="30"/>
      <c r="D28" s="30"/>
      <c r="E28" s="30"/>
      <c r="F28" s="30"/>
      <c r="G28" s="30">
        <v>784.9</v>
      </c>
      <c r="H28" s="30">
        <v>75.900000000000006</v>
      </c>
      <c r="I28" s="30">
        <v>423.8</v>
      </c>
      <c r="J28" s="30">
        <v>535.59999999999991</v>
      </c>
      <c r="K28" s="30">
        <v>622.5</v>
      </c>
      <c r="L28" s="30">
        <v>325.40000000000003</v>
      </c>
      <c r="M28" s="30">
        <v>818.4</v>
      </c>
      <c r="N28" s="30">
        <v>431.20000000000005</v>
      </c>
      <c r="O28" s="30">
        <v>759.9</v>
      </c>
      <c r="P28" s="30">
        <v>1665.2</v>
      </c>
      <c r="Q28" s="30">
        <v>814.19999999999993</v>
      </c>
      <c r="R28" s="30">
        <v>176.6</v>
      </c>
      <c r="S28" s="30">
        <v>612.79999999999995</v>
      </c>
      <c r="T28" s="30">
        <v>469.70000000000005</v>
      </c>
      <c r="U28" s="30">
        <v>570.1</v>
      </c>
      <c r="V28" s="30">
        <v>-52.699999999999989</v>
      </c>
      <c r="W28" s="30">
        <v>455.7000000000001</v>
      </c>
      <c r="X28" s="30">
        <v>807.19999999999982</v>
      </c>
      <c r="Y28" s="30">
        <v>521.1</v>
      </c>
      <c r="Z28" s="30">
        <v>601.29999999999984</v>
      </c>
      <c r="AA28" s="31">
        <v>519.29999999999995</v>
      </c>
      <c r="AB28" s="31">
        <v>756.80000000000007</v>
      </c>
      <c r="AC28" s="31">
        <v>483.49999999999983</v>
      </c>
      <c r="AD28" s="31">
        <v>467.70000000000005</v>
      </c>
      <c r="AE28" s="31">
        <v>63.600000000000065</v>
      </c>
      <c r="AF28" s="31">
        <v>911.7</v>
      </c>
      <c r="AG28" s="31">
        <v>778.50000000000011</v>
      </c>
      <c r="AH28" s="31">
        <v>762.3</v>
      </c>
      <c r="AI28" s="31">
        <v>740.39999999999986</v>
      </c>
      <c r="AJ28" s="31">
        <v>686.49999999999989</v>
      </c>
      <c r="AK28" s="31">
        <v>452.5</v>
      </c>
      <c r="AL28" s="31">
        <v>1718.5000000000002</v>
      </c>
      <c r="AM28" s="31">
        <v>687.59999999999991</v>
      </c>
      <c r="AN28" s="31">
        <v>683</v>
      </c>
      <c r="AO28" s="31">
        <v>501.09999999999991</v>
      </c>
      <c r="AP28" s="31">
        <v>872.8</v>
      </c>
      <c r="AQ28" s="31">
        <v>773.8</v>
      </c>
      <c r="AR28" s="31">
        <v>487.2</v>
      </c>
      <c r="AS28" s="31">
        <v>892.2</v>
      </c>
      <c r="AT28" s="31">
        <v>671.3</v>
      </c>
      <c r="AU28" s="31">
        <v>790.8</v>
      </c>
      <c r="AV28" s="31">
        <v>323.8</v>
      </c>
    </row>
    <row r="29" spans="1:48" ht="15" customHeight="1" x14ac:dyDescent="0.25">
      <c r="A29" s="20"/>
      <c r="B29" s="29" t="s">
        <v>81</v>
      </c>
      <c r="C29" s="22"/>
      <c r="D29" s="22"/>
      <c r="E29" s="22"/>
      <c r="F29" s="22"/>
      <c r="G29" s="22">
        <v>24.8</v>
      </c>
      <c r="H29" s="22">
        <v>-3.5</v>
      </c>
      <c r="I29" s="22">
        <v>-11.5</v>
      </c>
      <c r="J29" s="22">
        <v>0.8</v>
      </c>
      <c r="K29" s="22">
        <v>-4.0999999999999996</v>
      </c>
      <c r="L29" s="22">
        <v>-0.10000000000000009</v>
      </c>
      <c r="M29" s="22">
        <v>-2.6999999999999997</v>
      </c>
      <c r="N29" s="22">
        <v>-29.999999999999996</v>
      </c>
      <c r="O29" s="22">
        <v>9.3000000000000007</v>
      </c>
      <c r="P29" s="22">
        <v>-2</v>
      </c>
      <c r="Q29" s="22">
        <v>2.9</v>
      </c>
      <c r="R29" s="22">
        <v>0</v>
      </c>
      <c r="S29" s="22">
        <v>10.7</v>
      </c>
      <c r="T29" s="22">
        <v>0.60000000000000009</v>
      </c>
      <c r="U29" s="22">
        <v>-1.1999999999999997</v>
      </c>
      <c r="V29" s="22">
        <v>-0.20000000000000018</v>
      </c>
      <c r="W29" s="22">
        <v>2.1</v>
      </c>
      <c r="X29" s="22">
        <v>-6.4</v>
      </c>
      <c r="Y29" s="22">
        <v>33</v>
      </c>
      <c r="Z29" s="22">
        <v>-7.0000000000000009</v>
      </c>
      <c r="AA29" s="22">
        <v>26.8</v>
      </c>
      <c r="AB29" s="22">
        <v>7.1</v>
      </c>
      <c r="AC29" s="22">
        <v>0.39999999999999991</v>
      </c>
      <c r="AD29" s="22">
        <v>2.2999999999999998</v>
      </c>
      <c r="AE29" s="22">
        <v>23.1</v>
      </c>
      <c r="AF29" s="22">
        <v>41.2</v>
      </c>
      <c r="AG29" s="22">
        <v>25</v>
      </c>
      <c r="AH29" s="22">
        <v>-17.900000000000002</v>
      </c>
      <c r="AI29" s="22">
        <v>69.300000000000011</v>
      </c>
      <c r="AJ29" s="22">
        <v>17.7</v>
      </c>
      <c r="AK29" s="22">
        <v>-214.2</v>
      </c>
      <c r="AL29" s="22">
        <v>-29</v>
      </c>
      <c r="AM29" s="22">
        <v>15.7</v>
      </c>
      <c r="AN29" s="22">
        <v>43.300000000000004</v>
      </c>
      <c r="AO29" s="22">
        <v>-26.8</v>
      </c>
      <c r="AP29" s="22">
        <v>-47.4</v>
      </c>
      <c r="AQ29" s="22">
        <v>-3.1</v>
      </c>
      <c r="AR29" s="22">
        <v>2.6</v>
      </c>
      <c r="AS29" s="22">
        <v>-2.5</v>
      </c>
      <c r="AT29" s="22">
        <v>-9.1999999999999993</v>
      </c>
      <c r="AU29" s="22">
        <v>-2.2999999999999998</v>
      </c>
      <c r="AV29" s="22">
        <v>-15.900000000000002</v>
      </c>
    </row>
    <row r="30" spans="1:48" ht="15" customHeight="1" x14ac:dyDescent="0.25">
      <c r="A30" s="20"/>
      <c r="B30" s="35" t="s">
        <v>82</v>
      </c>
      <c r="C30" s="22"/>
      <c r="D30" s="22"/>
      <c r="E30" s="22"/>
      <c r="F30" s="22"/>
      <c r="G30" s="22">
        <v>1</v>
      </c>
      <c r="H30" s="22">
        <v>0.3</v>
      </c>
      <c r="I30" s="22">
        <v>0.2</v>
      </c>
      <c r="J30" s="22">
        <v>-0.5</v>
      </c>
      <c r="K30" s="22">
        <v>-1.8</v>
      </c>
      <c r="L30" s="22">
        <v>0</v>
      </c>
      <c r="M30" s="22">
        <v>0</v>
      </c>
      <c r="N30" s="22">
        <v>-1.9</v>
      </c>
      <c r="O30" s="22">
        <v>0</v>
      </c>
      <c r="P30" s="22">
        <v>0</v>
      </c>
      <c r="Q30" s="22">
        <v>-3.6</v>
      </c>
      <c r="R30" s="22">
        <v>0</v>
      </c>
      <c r="S30" s="22">
        <v>0</v>
      </c>
      <c r="T30" s="22">
        <v>0</v>
      </c>
      <c r="U30" s="22">
        <v>0</v>
      </c>
      <c r="V30" s="22">
        <v>0</v>
      </c>
      <c r="W30" s="22">
        <v>-0.1</v>
      </c>
      <c r="X30" s="22">
        <v>0.7</v>
      </c>
      <c r="Y30" s="22">
        <v>0</v>
      </c>
      <c r="Z30" s="22">
        <v>-0.5</v>
      </c>
      <c r="AA30" s="23">
        <v>0.3</v>
      </c>
      <c r="AB30" s="23">
        <v>-0.9</v>
      </c>
      <c r="AC30" s="23">
        <v>0</v>
      </c>
      <c r="AD30" s="23">
        <v>0</v>
      </c>
      <c r="AE30" s="23">
        <v>0</v>
      </c>
      <c r="AF30" s="23">
        <v>0</v>
      </c>
      <c r="AG30" s="23">
        <v>0</v>
      </c>
      <c r="AH30" s="23">
        <v>-0.5</v>
      </c>
      <c r="AI30" s="23">
        <v>0</v>
      </c>
      <c r="AJ30" s="23">
        <v>0</v>
      </c>
      <c r="AK30" s="23">
        <v>0</v>
      </c>
      <c r="AL30" s="23">
        <v>0</v>
      </c>
      <c r="AM30" s="23">
        <v>0</v>
      </c>
      <c r="AN30" s="23">
        <v>0.1</v>
      </c>
      <c r="AO30" s="23">
        <v>0</v>
      </c>
      <c r="AP30" s="23">
        <v>0</v>
      </c>
      <c r="AQ30" s="23">
        <v>0</v>
      </c>
      <c r="AR30" s="23">
        <v>0</v>
      </c>
      <c r="AS30" s="23">
        <v>0</v>
      </c>
      <c r="AT30" s="23">
        <v>0</v>
      </c>
      <c r="AU30" s="23">
        <v>0</v>
      </c>
      <c r="AV30" s="23">
        <v>0.2</v>
      </c>
    </row>
    <row r="31" spans="1:48" ht="15" customHeight="1" x14ac:dyDescent="0.25">
      <c r="A31" s="20"/>
      <c r="B31" s="35" t="s">
        <v>83</v>
      </c>
      <c r="C31" s="22"/>
      <c r="D31" s="22"/>
      <c r="E31" s="22"/>
      <c r="F31" s="22"/>
      <c r="G31" s="22">
        <v>23.8</v>
      </c>
      <c r="H31" s="22">
        <v>-3.8</v>
      </c>
      <c r="I31" s="22">
        <v>-11.7</v>
      </c>
      <c r="J31" s="22">
        <v>1.3</v>
      </c>
      <c r="K31" s="22">
        <v>-2.2999999999999998</v>
      </c>
      <c r="L31" s="22">
        <v>-0.10000000000000009</v>
      </c>
      <c r="M31" s="22">
        <v>-2.6999999999999997</v>
      </c>
      <c r="N31" s="22">
        <v>-28.099999999999998</v>
      </c>
      <c r="O31" s="22">
        <v>9.3000000000000007</v>
      </c>
      <c r="P31" s="22">
        <v>-2</v>
      </c>
      <c r="Q31" s="22">
        <v>6.5</v>
      </c>
      <c r="R31" s="22">
        <v>0</v>
      </c>
      <c r="S31" s="22">
        <v>10.7</v>
      </c>
      <c r="T31" s="22">
        <v>0.60000000000000009</v>
      </c>
      <c r="U31" s="22">
        <v>-1.1999999999999997</v>
      </c>
      <c r="V31" s="22">
        <v>-0.20000000000000018</v>
      </c>
      <c r="W31" s="22">
        <v>2.2000000000000002</v>
      </c>
      <c r="X31" s="22">
        <v>-7.1000000000000005</v>
      </c>
      <c r="Y31" s="22">
        <v>33</v>
      </c>
      <c r="Z31" s="22">
        <v>-6.5000000000000009</v>
      </c>
      <c r="AA31" s="23">
        <v>26.5</v>
      </c>
      <c r="AB31" s="23">
        <v>8</v>
      </c>
      <c r="AC31" s="23">
        <v>0.39999999999999991</v>
      </c>
      <c r="AD31" s="23">
        <v>2.2999999999999998</v>
      </c>
      <c r="AE31" s="23">
        <v>23.1</v>
      </c>
      <c r="AF31" s="23">
        <v>41.2</v>
      </c>
      <c r="AG31" s="23">
        <v>25</v>
      </c>
      <c r="AH31" s="23">
        <v>-17.400000000000002</v>
      </c>
      <c r="AI31" s="23">
        <v>69.300000000000011</v>
      </c>
      <c r="AJ31" s="23">
        <v>17.7</v>
      </c>
      <c r="AK31" s="23">
        <v>-214.2</v>
      </c>
      <c r="AL31" s="23">
        <v>-29</v>
      </c>
      <c r="AM31" s="23">
        <v>15.7</v>
      </c>
      <c r="AN31" s="23">
        <v>43.2</v>
      </c>
      <c r="AO31" s="23">
        <v>-26.8</v>
      </c>
      <c r="AP31" s="23">
        <v>-47.4</v>
      </c>
      <c r="AQ31" s="23">
        <v>-3.1</v>
      </c>
      <c r="AR31" s="23">
        <v>2.6</v>
      </c>
      <c r="AS31" s="23">
        <v>-2.5</v>
      </c>
      <c r="AT31" s="23">
        <v>-9.1999999999999993</v>
      </c>
      <c r="AU31" s="23">
        <v>-2.2999999999999998</v>
      </c>
      <c r="AV31" s="23">
        <v>-16.100000000000001</v>
      </c>
    </row>
    <row r="32" spans="1:48" ht="15" customHeight="1" x14ac:dyDescent="0.25">
      <c r="A32" s="20"/>
      <c r="B32" s="29" t="s">
        <v>84</v>
      </c>
      <c r="C32" s="22"/>
      <c r="D32" s="22"/>
      <c r="E32" s="22"/>
      <c r="F32" s="22"/>
      <c r="G32" s="22">
        <v>-98.000000000000014</v>
      </c>
      <c r="H32" s="22">
        <v>713.89999999999986</v>
      </c>
      <c r="I32" s="22">
        <v>15.3</v>
      </c>
      <c r="J32" s="22">
        <v>138.9</v>
      </c>
      <c r="K32" s="22">
        <v>-30.600000000000005</v>
      </c>
      <c r="L32" s="22">
        <v>-27.5</v>
      </c>
      <c r="M32" s="22">
        <v>506.4</v>
      </c>
      <c r="N32" s="22">
        <v>261.39999999999998</v>
      </c>
      <c r="O32" s="22">
        <v>-126.5</v>
      </c>
      <c r="P32" s="22">
        <v>-51.8</v>
      </c>
      <c r="Q32" s="22">
        <v>47.2</v>
      </c>
      <c r="R32" s="22">
        <v>485</v>
      </c>
      <c r="S32" s="22">
        <v>451.9</v>
      </c>
      <c r="T32" s="22">
        <v>992</v>
      </c>
      <c r="U32" s="22">
        <v>-68.599999999999994</v>
      </c>
      <c r="V32" s="22">
        <v>421.29999999999995</v>
      </c>
      <c r="W32" s="22">
        <v>-259.89999999999998</v>
      </c>
      <c r="X32" s="22">
        <v>1350.5</v>
      </c>
      <c r="Y32" s="22">
        <v>353.30000000000007</v>
      </c>
      <c r="Z32" s="22">
        <v>60.199999999999996</v>
      </c>
      <c r="AA32" s="22">
        <v>2500.6</v>
      </c>
      <c r="AB32" s="22">
        <v>1059.0999999999999</v>
      </c>
      <c r="AC32" s="22">
        <v>-36</v>
      </c>
      <c r="AD32" s="22">
        <v>-29.4</v>
      </c>
      <c r="AE32" s="22">
        <v>975.4</v>
      </c>
      <c r="AF32" s="22">
        <v>118.39999999999999</v>
      </c>
      <c r="AG32" s="22">
        <v>579.4</v>
      </c>
      <c r="AH32" s="22">
        <v>127.5</v>
      </c>
      <c r="AI32" s="22">
        <v>984.1</v>
      </c>
      <c r="AJ32" s="22">
        <v>643.09999999999991</v>
      </c>
      <c r="AK32" s="22">
        <v>-215.40000000000003</v>
      </c>
      <c r="AL32" s="22">
        <v>187.2</v>
      </c>
      <c r="AM32" s="22">
        <v>1765.2</v>
      </c>
      <c r="AN32" s="22">
        <v>-399.49999999999994</v>
      </c>
      <c r="AO32" s="22">
        <v>1242.7</v>
      </c>
      <c r="AP32" s="22">
        <v>60.8</v>
      </c>
      <c r="AQ32" s="22">
        <v>33.4</v>
      </c>
      <c r="AR32" s="22">
        <v>1943</v>
      </c>
      <c r="AS32" s="22">
        <v>230.5</v>
      </c>
      <c r="AT32" s="22">
        <v>-32.5</v>
      </c>
      <c r="AU32" s="22">
        <v>2490.8000000000002</v>
      </c>
      <c r="AV32" s="22">
        <v>-640.1</v>
      </c>
    </row>
    <row r="33" spans="1:48" ht="15" customHeight="1" x14ac:dyDescent="0.25">
      <c r="A33" s="27"/>
      <c r="B33" s="35" t="s">
        <v>82</v>
      </c>
      <c r="C33" s="22"/>
      <c r="D33" s="22"/>
      <c r="E33" s="22"/>
      <c r="F33" s="22"/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22">
        <v>0</v>
      </c>
      <c r="R33" s="22">
        <v>0</v>
      </c>
      <c r="S33" s="22">
        <v>0</v>
      </c>
      <c r="T33" s="22">
        <v>0</v>
      </c>
      <c r="U33" s="22">
        <v>0</v>
      </c>
      <c r="V33" s="22">
        <v>0</v>
      </c>
      <c r="W33" s="22">
        <v>0</v>
      </c>
      <c r="X33" s="22">
        <v>0</v>
      </c>
      <c r="Y33" s="22">
        <v>0</v>
      </c>
      <c r="Z33" s="22">
        <v>0</v>
      </c>
      <c r="AA33" s="23">
        <v>0</v>
      </c>
      <c r="AB33" s="23">
        <v>0</v>
      </c>
      <c r="AC33" s="23">
        <v>0</v>
      </c>
      <c r="AD33" s="23">
        <v>0</v>
      </c>
      <c r="AE33" s="23">
        <v>0</v>
      </c>
      <c r="AF33" s="23">
        <v>0</v>
      </c>
      <c r="AG33" s="23">
        <v>0</v>
      </c>
      <c r="AH33" s="23">
        <v>0</v>
      </c>
      <c r="AI33" s="23">
        <v>0</v>
      </c>
      <c r="AJ33" s="23">
        <v>0</v>
      </c>
      <c r="AK33" s="23">
        <v>0</v>
      </c>
      <c r="AL33" s="23">
        <v>0</v>
      </c>
      <c r="AM33" s="23">
        <v>0</v>
      </c>
      <c r="AN33" s="23">
        <v>0</v>
      </c>
      <c r="AO33" s="23">
        <v>0</v>
      </c>
      <c r="AP33" s="23">
        <v>0</v>
      </c>
      <c r="AQ33" s="23">
        <v>0</v>
      </c>
      <c r="AR33" s="23">
        <v>0</v>
      </c>
      <c r="AS33" s="23">
        <v>0</v>
      </c>
      <c r="AT33" s="23">
        <v>0</v>
      </c>
      <c r="AU33" s="23">
        <v>0</v>
      </c>
      <c r="AV33" s="23">
        <v>0</v>
      </c>
    </row>
    <row r="34" spans="1:48" ht="15" customHeight="1" x14ac:dyDescent="0.25">
      <c r="A34" s="36"/>
      <c r="B34" s="35" t="s">
        <v>83</v>
      </c>
      <c r="C34" s="22"/>
      <c r="D34" s="22"/>
      <c r="E34" s="22"/>
      <c r="F34" s="22"/>
      <c r="G34" s="22">
        <v>-98.000000000000014</v>
      </c>
      <c r="H34" s="22">
        <v>713.89999999999986</v>
      </c>
      <c r="I34" s="22">
        <v>15.3</v>
      </c>
      <c r="J34" s="22">
        <v>138.9</v>
      </c>
      <c r="K34" s="22">
        <v>-30.600000000000005</v>
      </c>
      <c r="L34" s="22">
        <v>-27.5</v>
      </c>
      <c r="M34" s="22">
        <v>506.4</v>
      </c>
      <c r="N34" s="22">
        <v>261.39999999999998</v>
      </c>
      <c r="O34" s="22">
        <v>-126.5</v>
      </c>
      <c r="P34" s="22">
        <v>-51.8</v>
      </c>
      <c r="Q34" s="22">
        <v>47.2</v>
      </c>
      <c r="R34" s="22">
        <v>485</v>
      </c>
      <c r="S34" s="22">
        <v>451.9</v>
      </c>
      <c r="T34" s="22">
        <v>992</v>
      </c>
      <c r="U34" s="22">
        <v>-68.599999999999994</v>
      </c>
      <c r="V34" s="22">
        <v>421.29999999999995</v>
      </c>
      <c r="W34" s="22">
        <v>-259.89999999999998</v>
      </c>
      <c r="X34" s="22">
        <v>1350.5</v>
      </c>
      <c r="Y34" s="22">
        <v>353.30000000000007</v>
      </c>
      <c r="Z34" s="22">
        <v>60.199999999999996</v>
      </c>
      <c r="AA34" s="23">
        <v>2500.6</v>
      </c>
      <c r="AB34" s="23">
        <v>1059.0999999999999</v>
      </c>
      <c r="AC34" s="23">
        <v>-36</v>
      </c>
      <c r="AD34" s="23">
        <v>-29.4</v>
      </c>
      <c r="AE34" s="23">
        <v>975.4</v>
      </c>
      <c r="AF34" s="23">
        <v>118.39999999999999</v>
      </c>
      <c r="AG34" s="23">
        <v>579.4</v>
      </c>
      <c r="AH34" s="23">
        <v>127.5</v>
      </c>
      <c r="AI34" s="23">
        <v>984.1</v>
      </c>
      <c r="AJ34" s="23">
        <v>643.09999999999991</v>
      </c>
      <c r="AK34" s="23">
        <v>-215.40000000000003</v>
      </c>
      <c r="AL34" s="23">
        <v>187.2</v>
      </c>
      <c r="AM34" s="23">
        <v>1765.2</v>
      </c>
      <c r="AN34" s="23">
        <v>-399.49999999999994</v>
      </c>
      <c r="AO34" s="23">
        <v>1242.7</v>
      </c>
      <c r="AP34" s="23">
        <v>60.8</v>
      </c>
      <c r="AQ34" s="23">
        <v>33.4</v>
      </c>
      <c r="AR34" s="23">
        <v>1943</v>
      </c>
      <c r="AS34" s="23">
        <v>230.5</v>
      </c>
      <c r="AT34" s="23">
        <v>-32.5</v>
      </c>
      <c r="AU34" s="23">
        <v>2490.8000000000002</v>
      </c>
      <c r="AV34" s="23">
        <v>-640.1</v>
      </c>
    </row>
    <row r="35" spans="1:48" ht="15" customHeight="1" x14ac:dyDescent="0.25">
      <c r="A35" s="36"/>
      <c r="B35" s="29" t="s">
        <v>85</v>
      </c>
      <c r="C35" s="22"/>
      <c r="D35" s="22"/>
      <c r="E35" s="22"/>
      <c r="F35" s="22"/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22">
        <v>0</v>
      </c>
      <c r="U35" s="22">
        <v>0</v>
      </c>
      <c r="V35" s="22">
        <v>0</v>
      </c>
      <c r="W35" s="22">
        <v>0</v>
      </c>
      <c r="X35" s="22">
        <v>0</v>
      </c>
      <c r="Y35" s="22">
        <v>0</v>
      </c>
      <c r="Z35" s="22">
        <v>0</v>
      </c>
      <c r="AA35" s="22">
        <v>0</v>
      </c>
      <c r="AB35" s="22">
        <v>0</v>
      </c>
      <c r="AC35" s="22">
        <v>0</v>
      </c>
      <c r="AD35" s="22">
        <v>0</v>
      </c>
      <c r="AE35" s="22">
        <v>0</v>
      </c>
      <c r="AF35" s="22">
        <v>0</v>
      </c>
      <c r="AG35" s="22">
        <v>0</v>
      </c>
      <c r="AH35" s="22">
        <v>0</v>
      </c>
      <c r="AI35" s="22">
        <v>0</v>
      </c>
      <c r="AJ35" s="22">
        <v>0</v>
      </c>
      <c r="AK35" s="22">
        <v>0</v>
      </c>
      <c r="AL35" s="22">
        <v>0</v>
      </c>
      <c r="AM35" s="22">
        <v>0</v>
      </c>
      <c r="AN35" s="22">
        <v>0</v>
      </c>
      <c r="AO35" s="22">
        <v>0</v>
      </c>
      <c r="AP35" s="22">
        <v>0</v>
      </c>
      <c r="AQ35" s="22">
        <v>0</v>
      </c>
      <c r="AR35" s="22">
        <v>0</v>
      </c>
      <c r="AS35" s="22">
        <v>0</v>
      </c>
      <c r="AT35" s="22">
        <v>0</v>
      </c>
      <c r="AU35" s="22">
        <v>0</v>
      </c>
      <c r="AV35" s="22">
        <v>0</v>
      </c>
    </row>
    <row r="36" spans="1:48" ht="15" customHeight="1" x14ac:dyDescent="0.25">
      <c r="A36" s="20"/>
      <c r="B36" s="35" t="s">
        <v>86</v>
      </c>
      <c r="C36" s="22"/>
      <c r="D36" s="22"/>
      <c r="E36" s="22"/>
      <c r="F36" s="22"/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22">
        <v>0</v>
      </c>
      <c r="U36" s="22">
        <v>0</v>
      </c>
      <c r="V36" s="22">
        <v>0</v>
      </c>
      <c r="W36" s="22">
        <v>0</v>
      </c>
      <c r="X36" s="22">
        <v>0</v>
      </c>
      <c r="Y36" s="22">
        <v>0</v>
      </c>
      <c r="Z36" s="22">
        <v>0</v>
      </c>
      <c r="AA36" s="22">
        <v>0</v>
      </c>
      <c r="AB36" s="22">
        <v>0</v>
      </c>
      <c r="AC36" s="22">
        <v>0</v>
      </c>
      <c r="AD36" s="22">
        <v>0</v>
      </c>
      <c r="AE36" s="22">
        <v>0</v>
      </c>
      <c r="AF36" s="22">
        <v>0</v>
      </c>
      <c r="AG36" s="22">
        <v>0</v>
      </c>
      <c r="AH36" s="22">
        <v>0</v>
      </c>
      <c r="AI36" s="22">
        <v>0</v>
      </c>
      <c r="AJ36" s="22">
        <v>0</v>
      </c>
      <c r="AK36" s="22">
        <v>0</v>
      </c>
      <c r="AL36" s="22">
        <v>0</v>
      </c>
      <c r="AM36" s="22">
        <v>0</v>
      </c>
      <c r="AN36" s="22">
        <v>0</v>
      </c>
      <c r="AO36" s="22">
        <v>0</v>
      </c>
      <c r="AP36" s="22">
        <v>0</v>
      </c>
      <c r="AQ36" s="22">
        <v>0</v>
      </c>
      <c r="AR36" s="22">
        <v>0</v>
      </c>
      <c r="AS36" s="22">
        <v>0</v>
      </c>
      <c r="AT36" s="22">
        <v>0</v>
      </c>
      <c r="AU36" s="22">
        <v>0</v>
      </c>
      <c r="AV36" s="22">
        <v>0</v>
      </c>
    </row>
    <row r="37" spans="1:48" ht="15" customHeight="1" x14ac:dyDescent="0.25">
      <c r="A37" s="20"/>
      <c r="B37" s="35" t="s">
        <v>87</v>
      </c>
      <c r="C37" s="22"/>
      <c r="D37" s="22"/>
      <c r="E37" s="22"/>
      <c r="F37" s="22"/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22">
        <v>0</v>
      </c>
      <c r="R37" s="22">
        <v>0</v>
      </c>
      <c r="S37" s="22">
        <v>0</v>
      </c>
      <c r="T37" s="22">
        <v>0</v>
      </c>
      <c r="U37" s="22">
        <v>0</v>
      </c>
      <c r="V37" s="22">
        <v>0</v>
      </c>
      <c r="W37" s="22">
        <v>0</v>
      </c>
      <c r="X37" s="22">
        <v>0</v>
      </c>
      <c r="Y37" s="22">
        <v>0</v>
      </c>
      <c r="Z37" s="22">
        <v>0</v>
      </c>
      <c r="AA37" s="22">
        <v>0</v>
      </c>
      <c r="AB37" s="22">
        <v>0</v>
      </c>
      <c r="AC37" s="22">
        <v>0</v>
      </c>
      <c r="AD37" s="22">
        <v>0</v>
      </c>
      <c r="AE37" s="22">
        <v>0</v>
      </c>
      <c r="AF37" s="22">
        <v>0</v>
      </c>
      <c r="AG37" s="22">
        <v>0</v>
      </c>
      <c r="AH37" s="22">
        <v>0</v>
      </c>
      <c r="AI37" s="22">
        <v>0</v>
      </c>
      <c r="AJ37" s="22">
        <v>0</v>
      </c>
      <c r="AK37" s="22">
        <v>0</v>
      </c>
      <c r="AL37" s="22">
        <v>0</v>
      </c>
      <c r="AM37" s="22">
        <v>0</v>
      </c>
      <c r="AN37" s="22">
        <v>0</v>
      </c>
      <c r="AO37" s="22">
        <v>0</v>
      </c>
      <c r="AP37" s="22">
        <v>0</v>
      </c>
      <c r="AQ37" s="22">
        <v>0</v>
      </c>
      <c r="AR37" s="22">
        <v>0</v>
      </c>
      <c r="AS37" s="22">
        <v>0</v>
      </c>
      <c r="AT37" s="22">
        <v>0</v>
      </c>
      <c r="AU37" s="22">
        <v>0</v>
      </c>
      <c r="AV37" s="22">
        <v>0</v>
      </c>
    </row>
    <row r="38" spans="1:48" ht="15" customHeight="1" x14ac:dyDescent="0.25">
      <c r="A38" s="20"/>
      <c r="B38" s="29" t="s">
        <v>88</v>
      </c>
      <c r="C38" s="22"/>
      <c r="D38" s="22"/>
      <c r="E38" s="22"/>
      <c r="F38" s="22"/>
      <c r="G38" s="22">
        <v>-47.599999999999994</v>
      </c>
      <c r="H38" s="22">
        <v>-300.2</v>
      </c>
      <c r="I38" s="22">
        <v>-174.3</v>
      </c>
      <c r="J38" s="22">
        <v>-177.90000000000003</v>
      </c>
      <c r="K38" s="22">
        <v>378.39999999999992</v>
      </c>
      <c r="L38" s="22">
        <v>32.5</v>
      </c>
      <c r="M38" s="22">
        <v>-54.6</v>
      </c>
      <c r="N38" s="22">
        <v>-316.3</v>
      </c>
      <c r="O38" s="22">
        <v>701.8</v>
      </c>
      <c r="P38" s="22">
        <v>895.80000000000007</v>
      </c>
      <c r="Q38" s="22">
        <v>293.69999999999993</v>
      </c>
      <c r="R38" s="22">
        <v>-561.70000000000005</v>
      </c>
      <c r="S38" s="22">
        <v>39.899999999999991</v>
      </c>
      <c r="T38" s="22">
        <v>234.39999999999998</v>
      </c>
      <c r="U38" s="22">
        <v>-55.800000000000018</v>
      </c>
      <c r="V38" s="22">
        <v>199.3</v>
      </c>
      <c r="W38" s="23">
        <v>-58.300000000000011</v>
      </c>
      <c r="X38" s="23">
        <v>52.3</v>
      </c>
      <c r="Y38" s="23">
        <v>44.800000000000004</v>
      </c>
      <c r="Z38" s="23">
        <v>522.4</v>
      </c>
      <c r="AA38" s="23">
        <v>-198.7</v>
      </c>
      <c r="AB38" s="23">
        <v>-25.29999999999999</v>
      </c>
      <c r="AC38" s="23">
        <v>185.2</v>
      </c>
      <c r="AD38" s="23">
        <v>-8.8999999999999631</v>
      </c>
      <c r="AE38" s="23">
        <v>632.9</v>
      </c>
      <c r="AF38" s="23">
        <v>-104.50000000000006</v>
      </c>
      <c r="AG38" s="23">
        <v>535.4</v>
      </c>
      <c r="AH38" s="23">
        <v>-266.10000000000002</v>
      </c>
      <c r="AI38" s="23">
        <v>764.39999999999986</v>
      </c>
      <c r="AJ38" s="23">
        <v>465.29999999999995</v>
      </c>
      <c r="AK38" s="23">
        <v>87.200000000000045</v>
      </c>
      <c r="AL38" s="23">
        <v>236.40000000000003</v>
      </c>
      <c r="AM38" s="23">
        <v>1666.3</v>
      </c>
      <c r="AN38" s="23">
        <v>-404.29999999999995</v>
      </c>
      <c r="AO38" s="23">
        <v>344.09999999999997</v>
      </c>
      <c r="AP38" s="23">
        <v>240.50000000000003</v>
      </c>
      <c r="AQ38" s="23">
        <v>506.4</v>
      </c>
      <c r="AR38" s="23">
        <v>533.4</v>
      </c>
      <c r="AS38" s="23">
        <v>548.29999999999995</v>
      </c>
      <c r="AT38" s="23">
        <v>151.29999999999998</v>
      </c>
      <c r="AU38" s="23">
        <v>1946.1000000000001</v>
      </c>
      <c r="AV38" s="23">
        <v>1449.5</v>
      </c>
    </row>
    <row r="39" spans="1:48" ht="15" customHeight="1" x14ac:dyDescent="0.25">
      <c r="A39" s="20"/>
      <c r="B39" s="35" t="s">
        <v>89</v>
      </c>
      <c r="C39" s="22"/>
      <c r="D39" s="22"/>
      <c r="E39" s="22"/>
      <c r="F39" s="22"/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22">
        <v>0</v>
      </c>
      <c r="T39" s="22">
        <v>0</v>
      </c>
      <c r="U39" s="22">
        <v>0</v>
      </c>
      <c r="V39" s="22">
        <v>0</v>
      </c>
      <c r="W39" s="22">
        <v>0</v>
      </c>
      <c r="X39" s="22">
        <v>0</v>
      </c>
      <c r="Y39" s="22">
        <v>0</v>
      </c>
      <c r="Z39" s="22">
        <v>0</v>
      </c>
      <c r="AA39" s="22">
        <v>0</v>
      </c>
      <c r="AB39" s="22">
        <v>0</v>
      </c>
      <c r="AC39" s="22">
        <v>0</v>
      </c>
      <c r="AD39" s="22">
        <v>0</v>
      </c>
      <c r="AE39" s="22">
        <v>0</v>
      </c>
      <c r="AF39" s="22">
        <v>0</v>
      </c>
      <c r="AG39" s="22">
        <v>0</v>
      </c>
      <c r="AH39" s="22">
        <v>0</v>
      </c>
      <c r="AI39" s="22">
        <v>0</v>
      </c>
      <c r="AJ39" s="22">
        <v>0</v>
      </c>
      <c r="AK39" s="22">
        <v>0</v>
      </c>
      <c r="AL39" s="22">
        <v>0</v>
      </c>
      <c r="AM39" s="22">
        <v>0</v>
      </c>
      <c r="AN39" s="22">
        <v>0</v>
      </c>
      <c r="AO39" s="22">
        <v>0</v>
      </c>
      <c r="AP39" s="22">
        <v>0</v>
      </c>
      <c r="AQ39" s="22">
        <v>0</v>
      </c>
      <c r="AR39" s="22">
        <v>0</v>
      </c>
      <c r="AS39" s="22">
        <v>0</v>
      </c>
      <c r="AT39" s="22">
        <v>0</v>
      </c>
      <c r="AU39" s="22">
        <v>0</v>
      </c>
      <c r="AV39" s="22">
        <v>0</v>
      </c>
    </row>
    <row r="40" spans="1:48" ht="15" customHeight="1" x14ac:dyDescent="0.25">
      <c r="A40" s="37"/>
      <c r="B40" s="35" t="s">
        <v>90</v>
      </c>
      <c r="C40" s="38"/>
      <c r="D40" s="38"/>
      <c r="E40" s="38"/>
      <c r="F40" s="38"/>
      <c r="G40" s="38">
        <v>-47.599999999999994</v>
      </c>
      <c r="H40" s="38">
        <v>-300.2</v>
      </c>
      <c r="I40" s="38">
        <v>-174.3</v>
      </c>
      <c r="J40" s="38">
        <v>-177.90000000000003</v>
      </c>
      <c r="K40" s="38">
        <v>378.39999999999992</v>
      </c>
      <c r="L40" s="38">
        <v>32.5</v>
      </c>
      <c r="M40" s="38">
        <v>-54.6</v>
      </c>
      <c r="N40" s="38">
        <v>-316.3</v>
      </c>
      <c r="O40" s="38">
        <v>701.8</v>
      </c>
      <c r="P40" s="38">
        <v>895.80000000000007</v>
      </c>
      <c r="Q40" s="38">
        <v>293.69999999999993</v>
      </c>
      <c r="R40" s="38">
        <v>-561.70000000000005</v>
      </c>
      <c r="S40" s="38">
        <v>39.899999999999991</v>
      </c>
      <c r="T40" s="38">
        <v>234.39999999999998</v>
      </c>
      <c r="U40" s="38">
        <v>-55.800000000000018</v>
      </c>
      <c r="V40" s="38">
        <v>199.3</v>
      </c>
      <c r="W40" s="38">
        <v>-58.300000000000011</v>
      </c>
      <c r="X40" s="38">
        <v>52.3</v>
      </c>
      <c r="Y40" s="38">
        <v>44.800000000000004</v>
      </c>
      <c r="Z40" s="38">
        <v>522.4</v>
      </c>
      <c r="AA40" s="39">
        <v>-198.7</v>
      </c>
      <c r="AB40" s="39">
        <v>-25.29999999999999</v>
      </c>
      <c r="AC40" s="39">
        <v>185.2</v>
      </c>
      <c r="AD40" s="39">
        <v>-8.8999999999999631</v>
      </c>
      <c r="AE40" s="39">
        <v>632.9</v>
      </c>
      <c r="AF40" s="39">
        <v>-104.50000000000006</v>
      </c>
      <c r="AG40" s="39">
        <v>535.4</v>
      </c>
      <c r="AH40" s="39">
        <v>-266.10000000000002</v>
      </c>
      <c r="AI40" s="39">
        <v>764.39999999999986</v>
      </c>
      <c r="AJ40" s="39">
        <v>465.29999999999995</v>
      </c>
      <c r="AK40" s="39">
        <v>87.200000000000045</v>
      </c>
      <c r="AL40" s="39">
        <v>236.40000000000003</v>
      </c>
      <c r="AM40" s="39">
        <v>1666.3</v>
      </c>
      <c r="AN40" s="39">
        <v>-404.29999999999995</v>
      </c>
      <c r="AO40" s="39">
        <v>344.09999999999997</v>
      </c>
      <c r="AP40" s="39">
        <v>240.50000000000003</v>
      </c>
      <c r="AQ40" s="39">
        <v>506.4</v>
      </c>
      <c r="AR40" s="39">
        <v>533.4</v>
      </c>
      <c r="AS40" s="39">
        <v>548.29999999999995</v>
      </c>
      <c r="AT40" s="39">
        <v>151.29999999999998</v>
      </c>
      <c r="AU40" s="39">
        <v>1946.1000000000001</v>
      </c>
      <c r="AV40" s="39">
        <v>1449.5</v>
      </c>
    </row>
    <row r="41" spans="1:48" ht="15" customHeight="1" x14ac:dyDescent="0.25">
      <c r="A41" s="20"/>
      <c r="B41" s="29" t="s">
        <v>91</v>
      </c>
      <c r="C41" s="22"/>
      <c r="D41" s="22"/>
      <c r="E41" s="22"/>
      <c r="F41" s="22"/>
      <c r="G41" s="22">
        <v>-525</v>
      </c>
      <c r="H41" s="22">
        <v>910.50000000000011</v>
      </c>
      <c r="I41" s="22">
        <v>225.8</v>
      </c>
      <c r="J41" s="22">
        <v>964.50000000000023</v>
      </c>
      <c r="K41" s="22">
        <v>30.00000000000006</v>
      </c>
      <c r="L41" s="22">
        <v>148.99999999999994</v>
      </c>
      <c r="M41" s="22">
        <v>282.89999999999998</v>
      </c>
      <c r="N41" s="22">
        <v>656.3</v>
      </c>
      <c r="O41" s="22">
        <v>377.09999999999991</v>
      </c>
      <c r="P41" s="22">
        <v>270.39999999999998</v>
      </c>
      <c r="Q41" s="22">
        <v>541.9</v>
      </c>
      <c r="R41" s="22">
        <v>346.29999999999995</v>
      </c>
      <c r="S41" s="22">
        <v>62.399999999999991</v>
      </c>
      <c r="T41" s="22">
        <v>-84.299999999999969</v>
      </c>
      <c r="U41" s="22">
        <v>196.7</v>
      </c>
      <c r="V41" s="22">
        <v>739</v>
      </c>
      <c r="W41" s="23">
        <v>-247.70000000000016</v>
      </c>
      <c r="X41" s="23">
        <v>-525.19999999999982</v>
      </c>
      <c r="Y41" s="23">
        <v>-375.9</v>
      </c>
      <c r="Z41" s="23">
        <v>1780.8</v>
      </c>
      <c r="AA41" s="23">
        <v>-4259.5</v>
      </c>
      <c r="AB41" s="23">
        <v>-350.2</v>
      </c>
      <c r="AC41" s="23">
        <v>8.6000000000000085</v>
      </c>
      <c r="AD41" s="23">
        <v>403.70000000000016</v>
      </c>
      <c r="AE41" s="23">
        <v>-552.6</v>
      </c>
      <c r="AF41" s="23">
        <v>-226.59999999999997</v>
      </c>
      <c r="AG41" s="23">
        <v>-633.20000000000005</v>
      </c>
      <c r="AH41" s="23">
        <v>529.10000000000025</v>
      </c>
      <c r="AI41" s="23">
        <v>-640.29999999999995</v>
      </c>
      <c r="AJ41" s="23">
        <v>-1289.3000000000002</v>
      </c>
      <c r="AK41" s="23">
        <v>-228.20000000000002</v>
      </c>
      <c r="AL41" s="23">
        <v>504.49999999999989</v>
      </c>
      <c r="AM41" s="23">
        <v>-707.90000000000009</v>
      </c>
      <c r="AN41" s="23">
        <v>-480.5</v>
      </c>
      <c r="AO41" s="23">
        <v>207.90000000000009</v>
      </c>
      <c r="AP41" s="23">
        <v>309.2</v>
      </c>
      <c r="AQ41" s="23">
        <v>114.30000000000001</v>
      </c>
      <c r="AR41" s="23">
        <v>-632.09999999999991</v>
      </c>
      <c r="AS41" s="23">
        <v>-481.90000000000003</v>
      </c>
      <c r="AT41" s="23">
        <v>53.299999999999983</v>
      </c>
      <c r="AU41" s="23">
        <v>-573.40000000000009</v>
      </c>
      <c r="AV41" s="23">
        <v>241.10000000000014</v>
      </c>
    </row>
    <row r="42" spans="1:48" ht="15" customHeight="1" x14ac:dyDescent="0.25">
      <c r="A42" s="20"/>
      <c r="B42" s="35" t="s">
        <v>89</v>
      </c>
      <c r="C42" s="22"/>
      <c r="D42" s="22"/>
      <c r="E42" s="22"/>
      <c r="F42" s="22"/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  <c r="V42" s="22">
        <v>0</v>
      </c>
      <c r="W42" s="22">
        <v>0</v>
      </c>
      <c r="X42" s="22">
        <v>0</v>
      </c>
      <c r="Y42" s="22">
        <v>0</v>
      </c>
      <c r="Z42" s="22">
        <v>0</v>
      </c>
      <c r="AA42" s="22">
        <v>0</v>
      </c>
      <c r="AB42" s="22">
        <v>0</v>
      </c>
      <c r="AC42" s="22">
        <v>0</v>
      </c>
      <c r="AD42" s="22">
        <v>0</v>
      </c>
      <c r="AE42" s="22">
        <v>0</v>
      </c>
      <c r="AF42" s="22">
        <v>0</v>
      </c>
      <c r="AG42" s="22">
        <v>0</v>
      </c>
      <c r="AH42" s="22">
        <v>0</v>
      </c>
      <c r="AI42" s="22">
        <v>0</v>
      </c>
      <c r="AJ42" s="22">
        <v>0</v>
      </c>
      <c r="AK42" s="22">
        <v>0</v>
      </c>
      <c r="AL42" s="22">
        <v>0</v>
      </c>
      <c r="AM42" s="22">
        <v>0</v>
      </c>
      <c r="AN42" s="22">
        <v>0</v>
      </c>
      <c r="AO42" s="22">
        <v>0</v>
      </c>
      <c r="AP42" s="22">
        <v>0</v>
      </c>
      <c r="AQ42" s="22">
        <v>0</v>
      </c>
      <c r="AR42" s="22">
        <v>0</v>
      </c>
      <c r="AS42" s="22">
        <v>0</v>
      </c>
      <c r="AT42" s="22">
        <v>0</v>
      </c>
      <c r="AU42" s="22">
        <v>0</v>
      </c>
      <c r="AV42" s="22">
        <v>0</v>
      </c>
    </row>
    <row r="43" spans="1:48" ht="15" customHeight="1" x14ac:dyDescent="0.25">
      <c r="A43" s="20"/>
      <c r="B43" s="35" t="s">
        <v>92</v>
      </c>
      <c r="C43" s="22"/>
      <c r="D43" s="22"/>
      <c r="E43" s="22"/>
      <c r="F43" s="22"/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22">
        <v>0</v>
      </c>
      <c r="S43" s="22">
        <v>0</v>
      </c>
      <c r="T43" s="22">
        <v>0</v>
      </c>
      <c r="U43" s="22">
        <v>0</v>
      </c>
      <c r="V43" s="22">
        <v>0</v>
      </c>
      <c r="W43" s="22">
        <v>0</v>
      </c>
      <c r="X43" s="22">
        <v>0</v>
      </c>
      <c r="Y43" s="22">
        <v>0</v>
      </c>
      <c r="Z43" s="22">
        <v>0</v>
      </c>
      <c r="AA43" s="22">
        <v>0</v>
      </c>
      <c r="AB43" s="22">
        <v>0</v>
      </c>
      <c r="AC43" s="22">
        <v>0</v>
      </c>
      <c r="AD43" s="22">
        <v>0</v>
      </c>
      <c r="AE43" s="22">
        <v>0</v>
      </c>
      <c r="AF43" s="22">
        <v>0</v>
      </c>
      <c r="AG43" s="22">
        <v>0</v>
      </c>
      <c r="AH43" s="22">
        <v>0</v>
      </c>
      <c r="AI43" s="22">
        <v>0</v>
      </c>
      <c r="AJ43" s="22">
        <v>0</v>
      </c>
      <c r="AK43" s="22">
        <v>0</v>
      </c>
      <c r="AL43" s="22">
        <v>0</v>
      </c>
      <c r="AM43" s="22">
        <v>0</v>
      </c>
      <c r="AN43" s="22">
        <v>0</v>
      </c>
      <c r="AO43" s="22">
        <v>0</v>
      </c>
      <c r="AP43" s="22">
        <v>0</v>
      </c>
      <c r="AQ43" s="22">
        <v>0</v>
      </c>
      <c r="AR43" s="22">
        <v>0</v>
      </c>
      <c r="AS43" s="22">
        <v>0</v>
      </c>
      <c r="AT43" s="22">
        <v>0</v>
      </c>
      <c r="AU43" s="22">
        <v>0</v>
      </c>
      <c r="AV43" s="22">
        <v>0</v>
      </c>
    </row>
    <row r="44" spans="1:48" ht="15" customHeight="1" x14ac:dyDescent="0.25">
      <c r="A44" s="40"/>
      <c r="B44" s="35" t="s">
        <v>90</v>
      </c>
      <c r="C44" s="41"/>
      <c r="D44" s="41"/>
      <c r="E44" s="41"/>
      <c r="F44" s="41"/>
      <c r="G44" s="41">
        <v>-525</v>
      </c>
      <c r="H44" s="41">
        <v>910.50000000000011</v>
      </c>
      <c r="I44" s="41">
        <v>225.8</v>
      </c>
      <c r="J44" s="41">
        <v>964.50000000000023</v>
      </c>
      <c r="K44" s="41">
        <v>30.00000000000006</v>
      </c>
      <c r="L44" s="41">
        <v>148.99999999999994</v>
      </c>
      <c r="M44" s="41">
        <v>282.89999999999998</v>
      </c>
      <c r="N44" s="41">
        <v>656.3</v>
      </c>
      <c r="O44" s="41">
        <v>377.09999999999991</v>
      </c>
      <c r="P44" s="41">
        <v>270.39999999999998</v>
      </c>
      <c r="Q44" s="41">
        <v>541.9</v>
      </c>
      <c r="R44" s="41">
        <v>346.29999999999995</v>
      </c>
      <c r="S44" s="41">
        <v>62.399999999999991</v>
      </c>
      <c r="T44" s="41">
        <v>-84.299999999999969</v>
      </c>
      <c r="U44" s="41">
        <v>196.7</v>
      </c>
      <c r="V44" s="41">
        <v>739</v>
      </c>
      <c r="W44" s="41">
        <v>-247.70000000000016</v>
      </c>
      <c r="X44" s="41">
        <v>-525.19999999999982</v>
      </c>
      <c r="Y44" s="41">
        <v>-375.9</v>
      </c>
      <c r="Z44" s="41">
        <v>1780.8</v>
      </c>
      <c r="AA44" s="42">
        <v>-4259.5</v>
      </c>
      <c r="AB44" s="42">
        <v>-350.2</v>
      </c>
      <c r="AC44" s="42">
        <v>8.6000000000000085</v>
      </c>
      <c r="AD44" s="42">
        <v>403.70000000000016</v>
      </c>
      <c r="AE44" s="42">
        <v>-552.6</v>
      </c>
      <c r="AF44" s="42">
        <v>-226.59999999999997</v>
      </c>
      <c r="AG44" s="42">
        <v>-633.20000000000005</v>
      </c>
      <c r="AH44" s="42">
        <v>529.10000000000025</v>
      </c>
      <c r="AI44" s="42">
        <v>-640.29999999999995</v>
      </c>
      <c r="AJ44" s="42">
        <v>-1289.3000000000002</v>
      </c>
      <c r="AK44" s="42">
        <v>-228.20000000000002</v>
      </c>
      <c r="AL44" s="42">
        <v>504.49999999999989</v>
      </c>
      <c r="AM44" s="42">
        <v>-707.90000000000009</v>
      </c>
      <c r="AN44" s="42">
        <v>-480.5</v>
      </c>
      <c r="AO44" s="42">
        <v>207.90000000000009</v>
      </c>
      <c r="AP44" s="42">
        <v>309.2</v>
      </c>
      <c r="AQ44" s="42">
        <v>114.30000000000001</v>
      </c>
      <c r="AR44" s="42">
        <v>-632.09999999999991</v>
      </c>
      <c r="AS44" s="42">
        <v>-481.90000000000003</v>
      </c>
      <c r="AT44" s="42">
        <v>53.299999999999983</v>
      </c>
      <c r="AU44" s="42">
        <v>-573.40000000000009</v>
      </c>
      <c r="AV44" s="42">
        <v>241.10000000000014</v>
      </c>
    </row>
    <row r="45" spans="1:48" s="19" customFormat="1" ht="15" customHeight="1" x14ac:dyDescent="0.2">
      <c r="A45" s="20"/>
      <c r="B45" s="16" t="s">
        <v>93</v>
      </c>
      <c r="C45" s="17"/>
      <c r="D45" s="17"/>
      <c r="E45" s="17"/>
      <c r="F45" s="17"/>
      <c r="G45" s="17">
        <v>-399.79999999999882</v>
      </c>
      <c r="H45" s="17">
        <v>-775.2999999999995</v>
      </c>
      <c r="I45" s="17">
        <v>-55.000000000000682</v>
      </c>
      <c r="J45" s="17">
        <v>266.39999999999986</v>
      </c>
      <c r="K45" s="17">
        <v>-443.60000000000076</v>
      </c>
      <c r="L45" s="17">
        <v>572.99999999999966</v>
      </c>
      <c r="M45" s="17">
        <v>-34.999999999999091</v>
      </c>
      <c r="N45" s="17">
        <v>434.90000000000043</v>
      </c>
      <c r="O45" s="17">
        <v>-330.20000000000084</v>
      </c>
      <c r="P45" s="17">
        <v>219.70000000000186</v>
      </c>
      <c r="Q45" s="17">
        <v>-8.7999999999994998</v>
      </c>
      <c r="R45" s="17">
        <v>-131.60000000000014</v>
      </c>
      <c r="S45" s="17">
        <v>-500.49999999999966</v>
      </c>
      <c r="T45" s="17">
        <v>-76.800000000000182</v>
      </c>
      <c r="U45" s="17">
        <v>-196.29999999999836</v>
      </c>
      <c r="V45" s="17">
        <v>401.89999999999964</v>
      </c>
      <c r="W45" s="159">
        <v>-922.80000000000075</v>
      </c>
      <c r="X45" s="159">
        <v>496.4999999999992</v>
      </c>
      <c r="Y45" s="159">
        <v>-253.30000000000041</v>
      </c>
      <c r="Z45" s="159">
        <v>-261.79999999999961</v>
      </c>
      <c r="AA45" s="159">
        <v>-968.20000000000095</v>
      </c>
      <c r="AB45" s="159">
        <v>-973.39999999999839</v>
      </c>
      <c r="AC45" s="159">
        <v>-152.40000000000009</v>
      </c>
      <c r="AD45" s="159">
        <v>544.5</v>
      </c>
      <c r="AE45" s="159">
        <v>-415.20000000000016</v>
      </c>
      <c r="AF45" s="159">
        <v>-322.69999999999993</v>
      </c>
      <c r="AG45" s="159">
        <v>41.500000000000966</v>
      </c>
      <c r="AH45" s="159">
        <v>-51.899999999999409</v>
      </c>
      <c r="AI45" s="159">
        <v>-214.00000000000045</v>
      </c>
      <c r="AJ45" s="159">
        <v>575.69999999999936</v>
      </c>
      <c r="AK45" s="159">
        <v>-500.40000000000128</v>
      </c>
      <c r="AL45" s="159">
        <v>-1119.7999999999993</v>
      </c>
      <c r="AM45" s="159">
        <v>451.3</v>
      </c>
      <c r="AN45" s="159">
        <v>-836.99999999999989</v>
      </c>
      <c r="AO45" s="159">
        <v>-302.10000000000025</v>
      </c>
      <c r="AP45" s="159">
        <v>-19.800000000000068</v>
      </c>
      <c r="AQ45" s="159">
        <v>-1145.7</v>
      </c>
      <c r="AR45" s="159">
        <v>272.29999999999899</v>
      </c>
      <c r="AS45" s="159">
        <v>-296.39999999999998</v>
      </c>
      <c r="AT45" s="159">
        <v>1000.1</v>
      </c>
      <c r="AU45" s="159">
        <v>-10.99999999999946</v>
      </c>
      <c r="AV45" s="159">
        <v>-761.10000000000105</v>
      </c>
    </row>
    <row r="46" spans="1:48" s="19" customFormat="1" ht="15" customHeight="1" x14ac:dyDescent="0.2">
      <c r="A46" s="8"/>
      <c r="B46" s="16" t="s">
        <v>94</v>
      </c>
      <c r="C46" s="17">
        <f t="shared" ref="C46:F46" si="6">+C47-C48-C49</f>
        <v>0</v>
      </c>
      <c r="D46" s="17">
        <f t="shared" si="6"/>
        <v>0</v>
      </c>
      <c r="E46" s="17">
        <f t="shared" si="6"/>
        <v>0</v>
      </c>
      <c r="F46" s="17">
        <f t="shared" si="6"/>
        <v>0</v>
      </c>
      <c r="G46" s="17">
        <v>-567.4</v>
      </c>
      <c r="H46" s="17">
        <v>127</v>
      </c>
      <c r="I46" s="17">
        <v>-211.6</v>
      </c>
      <c r="J46" s="17">
        <v>723.8</v>
      </c>
      <c r="K46" s="17">
        <v>-761.3</v>
      </c>
      <c r="L46" s="17">
        <v>4.9999999999999911</v>
      </c>
      <c r="M46" s="17">
        <v>319.79999999999995</v>
      </c>
      <c r="N46" s="17">
        <v>732.69999999999993</v>
      </c>
      <c r="O46" s="17">
        <v>-614.9</v>
      </c>
      <c r="P46" s="17">
        <v>195</v>
      </c>
      <c r="Q46" s="17">
        <v>-220.10000000000002</v>
      </c>
      <c r="R46" s="17">
        <v>200.39999999999998</v>
      </c>
      <c r="S46" s="17">
        <v>330.6</v>
      </c>
      <c r="T46" s="17">
        <v>378.7</v>
      </c>
      <c r="U46" s="17">
        <v>-458.59999999999997</v>
      </c>
      <c r="V46" s="17">
        <v>1082.8999999999999</v>
      </c>
      <c r="W46" s="17">
        <v>-710</v>
      </c>
      <c r="X46" s="17">
        <v>1169.1999999999998</v>
      </c>
      <c r="Y46" s="17">
        <v>-539.80000000000007</v>
      </c>
      <c r="Z46" s="17">
        <v>730.69999999999993</v>
      </c>
      <c r="AA46" s="18">
        <v>201.20000000000005</v>
      </c>
      <c r="AB46" s="18">
        <v>184.20000000000002</v>
      </c>
      <c r="AC46" s="18">
        <v>-145.79999999999995</v>
      </c>
      <c r="AD46" s="18">
        <v>530.6</v>
      </c>
      <c r="AE46" s="18">
        <v>-48.49999999999995</v>
      </c>
      <c r="AF46" s="18">
        <v>178.00000000000003</v>
      </c>
      <c r="AG46" s="18">
        <v>-347.09999999999997</v>
      </c>
      <c r="AH46" s="18">
        <v>1109.6000000000001</v>
      </c>
      <c r="AI46" s="18">
        <v>409</v>
      </c>
      <c r="AJ46" s="18">
        <v>54.700000000000017</v>
      </c>
      <c r="AK46" s="18">
        <v>-339.4</v>
      </c>
      <c r="AL46" s="18">
        <v>603.4</v>
      </c>
      <c r="AM46" s="18">
        <v>792.5</v>
      </c>
      <c r="AN46" s="18">
        <v>-980.99999999999977</v>
      </c>
      <c r="AO46" s="18">
        <v>725.8</v>
      </c>
      <c r="AP46" s="18">
        <v>297.3</v>
      </c>
      <c r="AQ46" s="18">
        <v>-281.79999999999995</v>
      </c>
      <c r="AR46" s="18">
        <v>1353.7</v>
      </c>
      <c r="AS46" s="18">
        <v>-1123.4000000000001</v>
      </c>
      <c r="AT46" s="18">
        <v>1190.5</v>
      </c>
      <c r="AU46" s="18">
        <v>614.10000000000025</v>
      </c>
      <c r="AV46" s="18">
        <v>-2791.5000000000005</v>
      </c>
    </row>
    <row r="47" spans="1:48" ht="15" customHeight="1" x14ac:dyDescent="0.25">
      <c r="A47" s="20"/>
      <c r="B47" s="29" t="s">
        <v>95</v>
      </c>
      <c r="C47" s="22"/>
      <c r="D47" s="22"/>
      <c r="E47" s="22"/>
      <c r="F47" s="22"/>
      <c r="G47" s="22">
        <v>-566.29999999999995</v>
      </c>
      <c r="H47" s="22">
        <v>242.2</v>
      </c>
      <c r="I47" s="22">
        <v>-254.5</v>
      </c>
      <c r="J47" s="22">
        <v>1045</v>
      </c>
      <c r="K47" s="22">
        <v>-801.99999999999989</v>
      </c>
      <c r="L47" s="22">
        <v>-52.000000000000007</v>
      </c>
      <c r="M47" s="22">
        <v>497.7</v>
      </c>
      <c r="N47" s="22">
        <v>695.69999999999993</v>
      </c>
      <c r="O47" s="22">
        <v>-651.5</v>
      </c>
      <c r="P47" s="22">
        <v>166.4</v>
      </c>
      <c r="Q47" s="22">
        <v>-249.10000000000002</v>
      </c>
      <c r="R47" s="22">
        <v>186.29999999999995</v>
      </c>
      <c r="S47" s="22">
        <v>278</v>
      </c>
      <c r="T47" s="22">
        <v>341.59999999999997</v>
      </c>
      <c r="U47" s="22">
        <v>-510.9</v>
      </c>
      <c r="V47" s="22">
        <v>1030.3</v>
      </c>
      <c r="W47" s="22">
        <v>-814.7</v>
      </c>
      <c r="X47" s="22">
        <v>1064.0999999999997</v>
      </c>
      <c r="Y47" s="22">
        <v>-644.00000000000011</v>
      </c>
      <c r="Z47" s="22">
        <v>590</v>
      </c>
      <c r="AA47" s="23">
        <v>101.20000000000005</v>
      </c>
      <c r="AB47" s="23">
        <v>90.600000000000009</v>
      </c>
      <c r="AC47" s="23">
        <v>-230.29999999999995</v>
      </c>
      <c r="AD47" s="23">
        <v>445.4</v>
      </c>
      <c r="AE47" s="23">
        <v>-85.899999999999949</v>
      </c>
      <c r="AF47" s="23">
        <v>140.30000000000001</v>
      </c>
      <c r="AG47" s="23">
        <v>-384.8</v>
      </c>
      <c r="AH47" s="23">
        <v>1110.1000000000001</v>
      </c>
      <c r="AI47" s="23">
        <v>409.4</v>
      </c>
      <c r="AJ47" s="23">
        <v>55.100000000000016</v>
      </c>
      <c r="AK47" s="23">
        <v>-338.2</v>
      </c>
      <c r="AL47" s="23">
        <v>604.4</v>
      </c>
      <c r="AM47" s="23">
        <v>795.5</v>
      </c>
      <c r="AN47" s="23">
        <v>-977.19999999999982</v>
      </c>
      <c r="AO47" s="23">
        <v>731.9</v>
      </c>
      <c r="AP47" s="23">
        <v>298.3</v>
      </c>
      <c r="AQ47" s="23">
        <v>-273.89999999999998</v>
      </c>
      <c r="AR47" s="23">
        <v>1355.9</v>
      </c>
      <c r="AS47" s="23">
        <v>-1123</v>
      </c>
      <c r="AT47" s="23">
        <v>1190.5</v>
      </c>
      <c r="AU47" s="23">
        <v>618.20000000000027</v>
      </c>
      <c r="AV47" s="23">
        <v>-2136.0000000000005</v>
      </c>
    </row>
    <row r="48" spans="1:48" ht="15" customHeight="1" x14ac:dyDescent="0.25">
      <c r="A48" s="27"/>
      <c r="B48" s="43" t="s">
        <v>96</v>
      </c>
      <c r="C48" s="22"/>
      <c r="D48" s="22"/>
      <c r="E48" s="22"/>
      <c r="F48" s="22"/>
      <c r="G48" s="22">
        <v>0</v>
      </c>
      <c r="H48" s="22">
        <v>114.19999999999999</v>
      </c>
      <c r="I48" s="22">
        <v>-43.3</v>
      </c>
      <c r="J48" s="22">
        <v>319.90000000000003</v>
      </c>
      <c r="K48" s="22">
        <v>-41.4</v>
      </c>
      <c r="L48" s="22">
        <v>-57.9</v>
      </c>
      <c r="M48" s="22">
        <v>177.3</v>
      </c>
      <c r="N48" s="22">
        <v>-37.9</v>
      </c>
      <c r="O48" s="22">
        <v>-37.200000000000003</v>
      </c>
      <c r="P48" s="22">
        <v>-29.5</v>
      </c>
      <c r="Q48" s="22">
        <v>-29.3</v>
      </c>
      <c r="R48" s="22">
        <v>-14.8</v>
      </c>
      <c r="S48" s="22">
        <v>-53</v>
      </c>
      <c r="T48" s="22">
        <v>-37.799999999999997</v>
      </c>
      <c r="U48" s="22">
        <v>-52.8</v>
      </c>
      <c r="V48" s="22">
        <v>-53.3</v>
      </c>
      <c r="W48" s="22">
        <v>-105.2</v>
      </c>
      <c r="X48" s="22">
        <v>-105.7</v>
      </c>
      <c r="Y48" s="22">
        <v>-104.7</v>
      </c>
      <c r="Z48" s="22">
        <v>-141.30000000000001</v>
      </c>
      <c r="AA48" s="23">
        <v>-100.3</v>
      </c>
      <c r="AB48" s="23">
        <v>-94.199999999999989</v>
      </c>
      <c r="AC48" s="23">
        <v>-84.9</v>
      </c>
      <c r="AD48" s="23">
        <v>-85.800000000000011</v>
      </c>
      <c r="AE48" s="23">
        <v>-37.9</v>
      </c>
      <c r="AF48" s="23">
        <v>-38.299999999999997</v>
      </c>
      <c r="AG48" s="23">
        <v>-38.1</v>
      </c>
      <c r="AH48" s="23">
        <v>0</v>
      </c>
      <c r="AI48" s="23">
        <v>0</v>
      </c>
      <c r="AJ48" s="23">
        <v>0</v>
      </c>
      <c r="AK48" s="23">
        <v>0</v>
      </c>
      <c r="AL48" s="23">
        <v>0</v>
      </c>
      <c r="AM48" s="23">
        <v>0</v>
      </c>
      <c r="AN48" s="23">
        <v>0</v>
      </c>
      <c r="AO48" s="23">
        <v>0</v>
      </c>
      <c r="AP48" s="23">
        <v>0</v>
      </c>
      <c r="AQ48" s="23">
        <v>0</v>
      </c>
      <c r="AR48" s="23">
        <v>0</v>
      </c>
      <c r="AS48" s="23">
        <v>0</v>
      </c>
      <c r="AT48" s="23">
        <v>0</v>
      </c>
      <c r="AU48" s="23">
        <v>0</v>
      </c>
      <c r="AV48" s="23">
        <v>651.1</v>
      </c>
    </row>
    <row r="49" spans="1:48" ht="15" customHeight="1" thickBot="1" x14ac:dyDescent="0.3">
      <c r="A49" s="20"/>
      <c r="B49" s="44" t="s">
        <v>97</v>
      </c>
      <c r="C49" s="45"/>
      <c r="D49" s="45"/>
      <c r="E49" s="45"/>
      <c r="F49" s="45"/>
      <c r="G49" s="45">
        <v>1.1000000000000001</v>
      </c>
      <c r="H49" s="45">
        <v>1</v>
      </c>
      <c r="I49" s="45">
        <v>0.4</v>
      </c>
      <c r="J49" s="45">
        <v>1.3</v>
      </c>
      <c r="K49" s="45">
        <v>0.7</v>
      </c>
      <c r="L49" s="45">
        <v>0.9</v>
      </c>
      <c r="M49" s="45">
        <v>0.6</v>
      </c>
      <c r="N49" s="45">
        <v>0.9</v>
      </c>
      <c r="O49" s="45">
        <v>0.6</v>
      </c>
      <c r="P49" s="45">
        <v>0.9</v>
      </c>
      <c r="Q49" s="45">
        <v>0.3</v>
      </c>
      <c r="R49" s="45">
        <v>0.7</v>
      </c>
      <c r="S49" s="45">
        <v>0.4</v>
      </c>
      <c r="T49" s="45">
        <v>0.7</v>
      </c>
      <c r="U49" s="45">
        <v>0.5</v>
      </c>
      <c r="V49" s="45">
        <v>0.7</v>
      </c>
      <c r="W49" s="45">
        <v>0.5</v>
      </c>
      <c r="X49" s="45">
        <v>0.6</v>
      </c>
      <c r="Y49" s="45">
        <v>0.5</v>
      </c>
      <c r="Z49" s="45">
        <v>0.6</v>
      </c>
      <c r="AA49" s="46">
        <v>0.3</v>
      </c>
      <c r="AB49" s="46">
        <v>0.6</v>
      </c>
      <c r="AC49" s="46">
        <v>0.4</v>
      </c>
      <c r="AD49" s="46">
        <v>0.6</v>
      </c>
      <c r="AE49" s="46">
        <v>0.5</v>
      </c>
      <c r="AF49" s="46">
        <v>0.6</v>
      </c>
      <c r="AG49" s="46">
        <v>0.4</v>
      </c>
      <c r="AH49" s="46">
        <v>0.5</v>
      </c>
      <c r="AI49" s="46">
        <v>0.4</v>
      </c>
      <c r="AJ49" s="46">
        <v>0.4</v>
      </c>
      <c r="AK49" s="46">
        <v>1.2</v>
      </c>
      <c r="AL49" s="46">
        <v>1</v>
      </c>
      <c r="AM49" s="46">
        <v>3</v>
      </c>
      <c r="AN49" s="46">
        <v>3.8</v>
      </c>
      <c r="AO49" s="46">
        <v>6.1</v>
      </c>
      <c r="AP49" s="46">
        <v>1</v>
      </c>
      <c r="AQ49" s="46">
        <v>7.9</v>
      </c>
      <c r="AR49" s="46">
        <v>2.2000000000000002</v>
      </c>
      <c r="AS49" s="46">
        <v>0.4</v>
      </c>
      <c r="AT49" s="46">
        <v>0</v>
      </c>
      <c r="AU49" s="46">
        <v>4.0999999999999996</v>
      </c>
      <c r="AV49" s="46">
        <v>4.3999999999999995</v>
      </c>
    </row>
    <row r="50" spans="1:48" ht="15" customHeight="1" x14ac:dyDescent="0.25">
      <c r="A50" s="2"/>
      <c r="B50" s="47" t="s">
        <v>481</v>
      </c>
      <c r="C50" s="48"/>
      <c r="D50" s="48"/>
      <c r="E50" s="49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</row>
    <row r="51" spans="1:48" ht="15" customHeight="1" x14ac:dyDescent="0.25">
      <c r="A51" s="2"/>
      <c r="B51" s="47"/>
      <c r="C51" s="48"/>
      <c r="D51" s="48"/>
      <c r="E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</row>
    <row r="52" spans="1:48" ht="15" customHeight="1" x14ac:dyDescent="0.25">
      <c r="A52" s="2"/>
      <c r="B52" s="51" t="s">
        <v>98</v>
      </c>
      <c r="C52" s="48"/>
      <c r="D52" s="48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</row>
    <row r="53" spans="1:48" ht="15" customHeight="1" x14ac:dyDescent="0.25">
      <c r="A53" s="2"/>
      <c r="B53" s="52" t="s">
        <v>99</v>
      </c>
      <c r="C53" s="53"/>
      <c r="D53" s="53"/>
      <c r="E53" s="53"/>
      <c r="F53" s="53"/>
      <c r="G53" s="53">
        <v>0</v>
      </c>
      <c r="H53" s="53">
        <v>0</v>
      </c>
      <c r="I53" s="53">
        <v>0</v>
      </c>
      <c r="J53" s="53">
        <v>0</v>
      </c>
      <c r="K53" s="53">
        <v>0</v>
      </c>
      <c r="L53" s="53">
        <v>0</v>
      </c>
      <c r="M53" s="53">
        <v>0</v>
      </c>
      <c r="N53" s="53">
        <v>0</v>
      </c>
      <c r="O53" s="53">
        <v>0</v>
      </c>
      <c r="P53" s="53">
        <v>0</v>
      </c>
      <c r="Q53" s="53">
        <v>0</v>
      </c>
      <c r="R53" s="53">
        <v>0</v>
      </c>
      <c r="S53" s="53">
        <v>0</v>
      </c>
      <c r="T53" s="53">
        <v>0</v>
      </c>
      <c r="U53" s="53">
        <v>0</v>
      </c>
      <c r="V53" s="53">
        <v>0</v>
      </c>
      <c r="W53" s="53">
        <v>0</v>
      </c>
      <c r="X53" s="53">
        <v>0</v>
      </c>
      <c r="Y53" s="53">
        <v>0</v>
      </c>
      <c r="Z53" s="53">
        <v>0</v>
      </c>
      <c r="AA53" s="53">
        <v>0</v>
      </c>
      <c r="AB53" s="53">
        <v>0</v>
      </c>
      <c r="AC53" s="53">
        <v>0</v>
      </c>
      <c r="AD53" s="53">
        <v>0</v>
      </c>
      <c r="AE53" s="53">
        <v>0</v>
      </c>
      <c r="AF53" s="53">
        <v>0</v>
      </c>
      <c r="AG53" s="53">
        <v>0</v>
      </c>
      <c r="AH53" s="53">
        <v>0</v>
      </c>
      <c r="AI53" s="53">
        <v>0</v>
      </c>
      <c r="AJ53" s="53">
        <v>0</v>
      </c>
      <c r="AK53" s="53">
        <v>0</v>
      </c>
      <c r="AL53" s="53">
        <v>0</v>
      </c>
      <c r="AM53" s="53">
        <v>0</v>
      </c>
      <c r="AN53" s="53">
        <v>0</v>
      </c>
      <c r="AO53" s="53">
        <v>0</v>
      </c>
      <c r="AP53" s="53">
        <v>0</v>
      </c>
      <c r="AQ53" s="53">
        <v>0</v>
      </c>
      <c r="AR53" s="53">
        <v>0</v>
      </c>
      <c r="AS53" s="53">
        <v>0</v>
      </c>
      <c r="AT53" s="53">
        <v>0</v>
      </c>
      <c r="AU53" s="53">
        <v>0</v>
      </c>
      <c r="AV53" s="53">
        <v>0</v>
      </c>
    </row>
    <row r="54" spans="1:48" ht="15" customHeight="1" x14ac:dyDescent="0.25">
      <c r="B54" s="52" t="s">
        <v>100</v>
      </c>
      <c r="C54" s="53"/>
      <c r="D54" s="53"/>
      <c r="E54" s="53"/>
      <c r="F54" s="53"/>
      <c r="G54" s="53">
        <v>683.4</v>
      </c>
      <c r="H54" s="53">
        <v>212.3</v>
      </c>
      <c r="I54" s="53">
        <v>639.11125217884432</v>
      </c>
      <c r="J54" s="53">
        <v>488.90055637311099</v>
      </c>
      <c r="K54" s="53">
        <f>+K28-K27</f>
        <v>546</v>
      </c>
      <c r="L54" s="53">
        <f t="shared" ref="L54:R54" si="7">+L28-L27</f>
        <v>545.79999999999995</v>
      </c>
      <c r="M54" s="53">
        <f t="shared" si="7"/>
        <v>807.9</v>
      </c>
      <c r="N54" s="53">
        <f t="shared" si="7"/>
        <v>377.00000000000006</v>
      </c>
      <c r="O54" s="53">
        <f t="shared" si="7"/>
        <v>676.3</v>
      </c>
      <c r="P54" s="53">
        <f t="shared" si="7"/>
        <v>1612</v>
      </c>
      <c r="Q54" s="53">
        <f t="shared" si="7"/>
        <v>730.59999999999991</v>
      </c>
      <c r="R54" s="53">
        <f t="shared" si="7"/>
        <v>123.5</v>
      </c>
      <c r="S54" s="53">
        <v>543</v>
      </c>
      <c r="T54" s="53">
        <v>438.80000000000007</v>
      </c>
      <c r="U54" s="53">
        <v>527</v>
      </c>
      <c r="V54" s="53">
        <v>481.70000000000005</v>
      </c>
      <c r="W54" s="53">
        <v>504.50000000000011</v>
      </c>
      <c r="X54" s="53">
        <v>677.69999999999982</v>
      </c>
      <c r="Y54" s="53">
        <v>457.1</v>
      </c>
      <c r="Z54" s="53">
        <v>569.19999999999982</v>
      </c>
      <c r="AA54" s="53">
        <v>442.90000000000003</v>
      </c>
      <c r="AB54" s="53">
        <v>695.50000000000011</v>
      </c>
      <c r="AC54" s="53">
        <v>648.99999999999977</v>
      </c>
      <c r="AD54" s="53">
        <v>417.5</v>
      </c>
      <c r="AE54" s="53">
        <v>157.60000000000008</v>
      </c>
      <c r="AF54" s="53">
        <v>869.2</v>
      </c>
      <c r="AG54" s="53">
        <v>667.60000000000014</v>
      </c>
      <c r="AH54" s="53">
        <v>712.3</v>
      </c>
      <c r="AI54" s="53">
        <v>712.29999999999984</v>
      </c>
      <c r="AJ54" s="53">
        <v>614.39999999999986</v>
      </c>
      <c r="AK54" s="53">
        <v>585.20000000000005</v>
      </c>
      <c r="AL54" s="53">
        <v>1658.8000000000002</v>
      </c>
      <c r="AM54" s="53">
        <v>627.4</v>
      </c>
      <c r="AN54" s="53">
        <v>618.19999999999993</v>
      </c>
      <c r="AO54" s="53">
        <v>460.59999999999991</v>
      </c>
      <c r="AP54" s="53">
        <v>829.09999999999991</v>
      </c>
      <c r="AQ54" s="53">
        <v>936</v>
      </c>
      <c r="AR54" s="53">
        <v>597.4</v>
      </c>
      <c r="AS54" s="53">
        <v>831</v>
      </c>
      <c r="AT54" s="53">
        <v>648.4</v>
      </c>
      <c r="AU54" s="53">
        <v>756.39999999999986</v>
      </c>
      <c r="AV54" s="53">
        <v>446.1</v>
      </c>
    </row>
    <row r="55" spans="1:48" ht="15" customHeight="1" x14ac:dyDescent="0.25"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</row>
    <row r="56" spans="1:48" ht="15" customHeight="1" x14ac:dyDescent="0.25">
      <c r="G56" s="195"/>
      <c r="H56" s="195"/>
      <c r="I56" s="195"/>
      <c r="J56" s="195"/>
      <c r="K56" s="195"/>
      <c r="L56" s="195"/>
      <c r="M56" s="195"/>
      <c r="N56" s="195"/>
      <c r="O56" s="195"/>
      <c r="P56" s="195"/>
      <c r="Q56" s="195"/>
      <c r="R56" s="195"/>
      <c r="S56" s="195"/>
      <c r="T56" s="195"/>
      <c r="U56" s="195"/>
      <c r="V56" s="195"/>
      <c r="W56" s="195"/>
      <c r="X56" s="195"/>
      <c r="Y56" s="195"/>
      <c r="Z56" s="195"/>
      <c r="AA56" s="195"/>
      <c r="AB56" s="195"/>
      <c r="AC56" s="195"/>
      <c r="AD56" s="195"/>
      <c r="AE56" s="195"/>
      <c r="AF56" s="195"/>
      <c r="AG56" s="195"/>
      <c r="AH56" s="195"/>
      <c r="AI56" s="195"/>
      <c r="AJ56" s="195"/>
      <c r="AK56" s="195"/>
      <c r="AL56" s="195"/>
      <c r="AM56" s="195"/>
      <c r="AN56" s="195"/>
      <c r="AO56" s="195"/>
      <c r="AP56" s="195"/>
      <c r="AQ56" s="195"/>
      <c r="AR56" s="195"/>
      <c r="AS56" s="195"/>
      <c r="AT56" s="195"/>
      <c r="AU56" s="195"/>
      <c r="AV56" s="195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AV204"/>
  <sheetViews>
    <sheetView showGridLines="0" zoomScaleNormal="100" workbookViewId="0">
      <pane xSplit="2" ySplit="8" topLeftCell="G9" activePane="bottomRight" state="frozen"/>
      <selection activeCell="B22" sqref="B22"/>
      <selection pane="topRight" activeCell="B22" sqref="B22"/>
      <selection pane="bottomLeft" activeCell="B22" sqref="B22"/>
      <selection pane="bottomRight"/>
    </sheetView>
  </sheetViews>
  <sheetFormatPr baseColWidth="10" defaultColWidth="11.42578125" defaultRowHeight="15" x14ac:dyDescent="0.25"/>
  <cols>
    <col min="1" max="1" width="2.7109375" style="54" customWidth="1"/>
    <col min="2" max="2" width="73.5703125" customWidth="1"/>
    <col min="3" max="3" width="11.42578125" style="55" hidden="1" customWidth="1"/>
    <col min="4" max="6" width="11.42578125" style="1" hidden="1" customWidth="1"/>
    <col min="7" max="8" width="11.42578125" style="1" customWidth="1"/>
    <col min="9" max="26" width="11.42578125" customWidth="1"/>
  </cols>
  <sheetData>
    <row r="5" spans="1:48" ht="20.25" x14ac:dyDescent="0.3">
      <c r="B5" s="5" t="s">
        <v>200</v>
      </c>
    </row>
    <row r="6" spans="1:48" ht="15.75" x14ac:dyDescent="0.25">
      <c r="B6" s="7" t="s">
        <v>61</v>
      </c>
    </row>
    <row r="7" spans="1:48" ht="15.75" thickBot="1" x14ac:dyDescent="0.3">
      <c r="G7" s="194" t="str">
        <f t="shared" ref="G7:AL7" si="0">LEFT(G8,4)</f>
        <v>2010</v>
      </c>
      <c r="H7" s="194" t="str">
        <f t="shared" si="0"/>
        <v>2010</v>
      </c>
      <c r="I7" s="194" t="str">
        <f t="shared" si="0"/>
        <v>2010</v>
      </c>
      <c r="J7" s="194" t="str">
        <f t="shared" si="0"/>
        <v>2010</v>
      </c>
      <c r="K7" s="194" t="str">
        <f t="shared" si="0"/>
        <v>2011</v>
      </c>
      <c r="L7" s="194" t="str">
        <f t="shared" si="0"/>
        <v>2011</v>
      </c>
      <c r="M7" s="194" t="str">
        <f t="shared" si="0"/>
        <v>2011</v>
      </c>
      <c r="N7" s="194" t="str">
        <f t="shared" si="0"/>
        <v>2011</v>
      </c>
      <c r="O7" s="194" t="str">
        <f t="shared" si="0"/>
        <v>2012</v>
      </c>
      <c r="P7" s="194" t="str">
        <f t="shared" si="0"/>
        <v>2012</v>
      </c>
      <c r="Q7" s="194" t="str">
        <f t="shared" si="0"/>
        <v>2012</v>
      </c>
      <c r="R7" s="194" t="str">
        <f t="shared" si="0"/>
        <v>2012</v>
      </c>
      <c r="S7" s="194" t="str">
        <f t="shared" si="0"/>
        <v>2013</v>
      </c>
      <c r="T7" s="194" t="str">
        <f t="shared" si="0"/>
        <v>2013</v>
      </c>
      <c r="U7" s="194" t="str">
        <f t="shared" si="0"/>
        <v>2013</v>
      </c>
      <c r="V7" s="194" t="str">
        <f t="shared" si="0"/>
        <v>2013</v>
      </c>
      <c r="W7" s="194" t="str">
        <f t="shared" si="0"/>
        <v>2014</v>
      </c>
      <c r="X7" s="194" t="str">
        <f t="shared" si="0"/>
        <v>2014</v>
      </c>
      <c r="Y7" s="194" t="str">
        <f t="shared" si="0"/>
        <v>2014</v>
      </c>
      <c r="Z7" s="194" t="str">
        <f t="shared" si="0"/>
        <v>2014</v>
      </c>
      <c r="AA7" s="194" t="str">
        <f t="shared" si="0"/>
        <v>2015</v>
      </c>
      <c r="AB7" s="194" t="str">
        <f t="shared" si="0"/>
        <v>2015</v>
      </c>
      <c r="AC7" s="194" t="str">
        <f t="shared" si="0"/>
        <v>2015</v>
      </c>
      <c r="AD7" s="194" t="str">
        <f t="shared" si="0"/>
        <v>2015</v>
      </c>
      <c r="AE7" s="194" t="str">
        <f t="shared" si="0"/>
        <v>2016</v>
      </c>
      <c r="AF7" s="194" t="str">
        <f t="shared" si="0"/>
        <v>2016</v>
      </c>
      <c r="AG7" s="194" t="str">
        <f t="shared" si="0"/>
        <v>2016</v>
      </c>
      <c r="AH7" s="194" t="str">
        <f t="shared" si="0"/>
        <v>2016</v>
      </c>
      <c r="AI7" s="194" t="str">
        <f t="shared" si="0"/>
        <v>2017</v>
      </c>
      <c r="AJ7" s="194" t="str">
        <f t="shared" si="0"/>
        <v>2017</v>
      </c>
      <c r="AK7" s="194" t="str">
        <f t="shared" si="0"/>
        <v>2017</v>
      </c>
      <c r="AL7" s="194" t="str">
        <f t="shared" si="0"/>
        <v>2017</v>
      </c>
      <c r="AM7" s="194" t="str">
        <f t="shared" ref="AM7:AV7" si="1">LEFT(AM8,4)</f>
        <v>2018</v>
      </c>
      <c r="AN7" s="194" t="str">
        <f t="shared" si="1"/>
        <v>2018</v>
      </c>
      <c r="AO7" s="194" t="str">
        <f t="shared" si="1"/>
        <v>2018</v>
      </c>
      <c r="AP7" s="194" t="str">
        <f t="shared" si="1"/>
        <v>2018</v>
      </c>
      <c r="AQ7" s="194" t="str">
        <f t="shared" si="1"/>
        <v>2019</v>
      </c>
      <c r="AR7" s="194" t="str">
        <f t="shared" si="1"/>
        <v>2019</v>
      </c>
      <c r="AS7" s="194" t="str">
        <f t="shared" si="1"/>
        <v>2019</v>
      </c>
      <c r="AT7" s="194" t="str">
        <f t="shared" si="1"/>
        <v>2019</v>
      </c>
      <c r="AU7" s="194" t="str">
        <f t="shared" si="1"/>
        <v>2020</v>
      </c>
      <c r="AV7" s="194" t="str">
        <f t="shared" si="1"/>
        <v>2020</v>
      </c>
    </row>
    <row r="8" spans="1:48" ht="15.75" thickBot="1" x14ac:dyDescent="0.3">
      <c r="A8" s="56"/>
      <c r="B8" s="57"/>
      <c r="C8" s="10" t="s">
        <v>425</v>
      </c>
      <c r="D8" s="10" t="s">
        <v>426</v>
      </c>
      <c r="E8" s="10" t="s">
        <v>427</v>
      </c>
      <c r="F8" s="10" t="s">
        <v>428</v>
      </c>
      <c r="G8" s="10" t="s">
        <v>429</v>
      </c>
      <c r="H8" s="10" t="s">
        <v>430</v>
      </c>
      <c r="I8" s="10" t="s">
        <v>431</v>
      </c>
      <c r="J8" s="10" t="s">
        <v>432</v>
      </c>
      <c r="K8" s="10" t="s">
        <v>433</v>
      </c>
      <c r="L8" s="10" t="s">
        <v>434</v>
      </c>
      <c r="M8" s="10" t="s">
        <v>435</v>
      </c>
      <c r="N8" s="10" t="s">
        <v>436</v>
      </c>
      <c r="O8" s="10" t="s">
        <v>437</v>
      </c>
      <c r="P8" s="10" t="s">
        <v>438</v>
      </c>
      <c r="Q8" s="10" t="s">
        <v>439</v>
      </c>
      <c r="R8" s="10" t="s">
        <v>440</v>
      </c>
      <c r="S8" s="10" t="s">
        <v>441</v>
      </c>
      <c r="T8" s="10" t="s">
        <v>442</v>
      </c>
      <c r="U8" s="10" t="s">
        <v>443</v>
      </c>
      <c r="V8" s="10" t="s">
        <v>444</v>
      </c>
      <c r="W8" s="10" t="s">
        <v>445</v>
      </c>
      <c r="X8" s="10" t="s">
        <v>446</v>
      </c>
      <c r="Y8" s="10" t="s">
        <v>447</v>
      </c>
      <c r="Z8" s="10" t="s">
        <v>448</v>
      </c>
      <c r="AA8" s="10" t="s">
        <v>449</v>
      </c>
      <c r="AB8" s="10" t="s">
        <v>450</v>
      </c>
      <c r="AC8" s="10" t="s">
        <v>451</v>
      </c>
      <c r="AD8" s="10" t="s">
        <v>452</v>
      </c>
      <c r="AE8" s="10" t="s">
        <v>453</v>
      </c>
      <c r="AF8" s="10" t="s">
        <v>454</v>
      </c>
      <c r="AG8" s="10" t="s">
        <v>455</v>
      </c>
      <c r="AH8" s="10" t="s">
        <v>456</v>
      </c>
      <c r="AI8" s="10" t="s">
        <v>457</v>
      </c>
      <c r="AJ8" s="10" t="s">
        <v>458</v>
      </c>
      <c r="AK8" s="10" t="s">
        <v>459</v>
      </c>
      <c r="AL8" s="10" t="s">
        <v>460</v>
      </c>
      <c r="AM8" s="10" t="s">
        <v>461</v>
      </c>
      <c r="AN8" s="10" t="s">
        <v>462</v>
      </c>
      <c r="AO8" s="10" t="s">
        <v>463</v>
      </c>
      <c r="AP8" s="10" t="s">
        <v>464</v>
      </c>
      <c r="AQ8" s="10" t="s">
        <v>465</v>
      </c>
      <c r="AR8" s="10" t="s">
        <v>466</v>
      </c>
      <c r="AS8" s="10" t="s">
        <v>473</v>
      </c>
      <c r="AT8" s="10" t="s">
        <v>476</v>
      </c>
      <c r="AU8" s="10" t="s">
        <v>479</v>
      </c>
      <c r="AV8" s="10" t="s">
        <v>480</v>
      </c>
    </row>
    <row r="9" spans="1:48" x14ac:dyDescent="0.25">
      <c r="A9" s="58"/>
      <c r="B9" s="59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</row>
    <row r="10" spans="1:48" x14ac:dyDescent="0.25">
      <c r="A10" s="62" t="s">
        <v>211</v>
      </c>
      <c r="B10" s="63" t="s">
        <v>101</v>
      </c>
      <c r="C10" s="64"/>
      <c r="D10" s="64"/>
      <c r="E10" s="64"/>
      <c r="F10" s="64"/>
      <c r="G10" s="64">
        <v>-250.80000000000109</v>
      </c>
      <c r="H10" s="64">
        <v>-1238.1000000000004</v>
      </c>
      <c r="I10" s="64">
        <v>-1222.5999999999995</v>
      </c>
      <c r="J10" s="64">
        <v>-1312</v>
      </c>
      <c r="K10" s="64">
        <v>-488.79999999999927</v>
      </c>
      <c r="L10" s="64">
        <v>-1202.8999999999996</v>
      </c>
      <c r="M10" s="64">
        <v>-1299.7000000000007</v>
      </c>
      <c r="N10" s="64">
        <v>-1343.2000000000007</v>
      </c>
      <c r="O10" s="64">
        <v>-500.49999999999909</v>
      </c>
      <c r="P10" s="64">
        <v>-961.50000000000182</v>
      </c>
      <c r="Q10" s="64">
        <v>-1234.4000000000005</v>
      </c>
      <c r="R10" s="64">
        <v>-1184.5</v>
      </c>
      <c r="S10" s="64">
        <v>-175.60000000000036</v>
      </c>
      <c r="T10" s="64">
        <v>-656</v>
      </c>
      <c r="U10" s="64">
        <v>-974.40000000000146</v>
      </c>
      <c r="V10" s="64">
        <v>-761.89999999999964</v>
      </c>
      <c r="W10" s="64">
        <v>159.70000000000073</v>
      </c>
      <c r="X10" s="64">
        <v>-784.39999999999964</v>
      </c>
      <c r="Y10" s="64">
        <v>-643.19999999999982</v>
      </c>
      <c r="Z10" s="64">
        <v>-902.30000000000018</v>
      </c>
      <c r="AA10" s="64">
        <v>226.40000000000055</v>
      </c>
      <c r="AB10" s="64">
        <v>-265.00000000000182</v>
      </c>
      <c r="AC10" s="64">
        <v>-429.39999999999964</v>
      </c>
      <c r="AD10" s="64">
        <v>-812.30000000000018</v>
      </c>
      <c r="AE10" s="64">
        <v>442.30000000000018</v>
      </c>
      <c r="AF10" s="64">
        <v>-323.60000000000036</v>
      </c>
      <c r="AG10" s="64">
        <v>-442.00000000000091</v>
      </c>
      <c r="AH10" s="64">
        <v>-491.40000000000055</v>
      </c>
      <c r="AI10" s="64">
        <v>400.60000000000036</v>
      </c>
      <c r="AJ10" s="64">
        <v>-6.1999999999989086</v>
      </c>
      <c r="AK10" s="64">
        <v>-107.59999999999854</v>
      </c>
      <c r="AL10" s="64">
        <v>-419.90000000000055</v>
      </c>
      <c r="AM10" s="64">
        <v>338.5</v>
      </c>
      <c r="AN10" s="64">
        <v>-243.19999999999982</v>
      </c>
      <c r="AO10" s="64">
        <v>-566</v>
      </c>
      <c r="AP10" s="64">
        <v>-688.89999999999964</v>
      </c>
      <c r="AQ10" s="64">
        <v>283.49999999999898</v>
      </c>
      <c r="AR10" s="64">
        <v>-290.89999999999998</v>
      </c>
      <c r="AS10" s="64">
        <v>-860.8</v>
      </c>
      <c r="AT10" s="64">
        <v>-336.70000000000198</v>
      </c>
      <c r="AU10" s="64">
        <v>-104.90000000000055</v>
      </c>
      <c r="AV10" s="64">
        <v>-643.89999999999964</v>
      </c>
    </row>
    <row r="11" spans="1:48" x14ac:dyDescent="0.25">
      <c r="A11" s="62" t="s">
        <v>212</v>
      </c>
      <c r="B11" s="65" t="s">
        <v>102</v>
      </c>
      <c r="D11" s="55"/>
      <c r="E11" s="55"/>
      <c r="F11" s="55"/>
      <c r="G11" s="55">
        <v>-706.70000000000027</v>
      </c>
      <c r="H11" s="55">
        <v>-1564.9000000000005</v>
      </c>
      <c r="I11" s="55">
        <v>-1573.3999999999996</v>
      </c>
      <c r="J11" s="55">
        <v>-1681.8999999999996</v>
      </c>
      <c r="K11" s="55">
        <v>-922.89999999999964</v>
      </c>
      <c r="L11" s="55">
        <v>-1578.3999999999996</v>
      </c>
      <c r="M11" s="55">
        <v>-1629.4</v>
      </c>
      <c r="N11" s="55">
        <v>-1803.6000000000004</v>
      </c>
      <c r="O11" s="55">
        <v>-974.49999999999955</v>
      </c>
      <c r="P11" s="55">
        <v>-1403.0000000000009</v>
      </c>
      <c r="Q11" s="55">
        <v>-1575.2000000000007</v>
      </c>
      <c r="R11" s="55">
        <v>-1443.1</v>
      </c>
      <c r="S11" s="55">
        <v>-657.30000000000018</v>
      </c>
      <c r="T11" s="55">
        <v>-853.99999999999955</v>
      </c>
      <c r="U11" s="55">
        <v>-1050.6000000000013</v>
      </c>
      <c r="V11" s="55">
        <v>-1181.3000000000002</v>
      </c>
      <c r="W11" s="55">
        <v>-355.5</v>
      </c>
      <c r="X11" s="55">
        <v>-1003</v>
      </c>
      <c r="Y11" s="55">
        <v>-924.89999999999964</v>
      </c>
      <c r="Z11" s="55">
        <v>-1006.8999999999996</v>
      </c>
      <c r="AA11" s="55">
        <v>-395.39999999999964</v>
      </c>
      <c r="AB11" s="55">
        <v>-730.40000000000055</v>
      </c>
      <c r="AC11" s="55">
        <v>-941</v>
      </c>
      <c r="AD11" s="55">
        <v>-1030.0999999999995</v>
      </c>
      <c r="AE11" s="55">
        <v>-205.10000000000036</v>
      </c>
      <c r="AF11" s="55">
        <v>-699.10000000000036</v>
      </c>
      <c r="AG11" s="55">
        <v>-736.5</v>
      </c>
      <c r="AH11" s="55">
        <v>-978.69999999999982</v>
      </c>
      <c r="AI11" s="55">
        <v>-168.89999999999873</v>
      </c>
      <c r="AJ11" s="55">
        <v>-379.59999999999945</v>
      </c>
      <c r="AK11" s="55">
        <v>-617.89999999999873</v>
      </c>
      <c r="AL11" s="55">
        <v>-883.49999999999909</v>
      </c>
      <c r="AM11" s="55">
        <v>-328.30000000000018</v>
      </c>
      <c r="AN11" s="55">
        <v>-760.30000000000018</v>
      </c>
      <c r="AO11" s="55">
        <v>-984.19999999999982</v>
      </c>
      <c r="AP11" s="55">
        <v>-1342.8999999999996</v>
      </c>
      <c r="AQ11" s="55">
        <v>-387.400000000001</v>
      </c>
      <c r="AR11" s="55">
        <v>-921.8</v>
      </c>
      <c r="AS11" s="55">
        <v>-1298.2</v>
      </c>
      <c r="AT11" s="55">
        <v>-1009.6</v>
      </c>
      <c r="AU11" s="55">
        <v>-740.40000000000055</v>
      </c>
      <c r="AV11" s="55">
        <v>-1712.5</v>
      </c>
    </row>
    <row r="12" spans="1:48" x14ac:dyDescent="0.25">
      <c r="A12" s="62" t="s">
        <v>213</v>
      </c>
      <c r="B12" s="66" t="s">
        <v>103</v>
      </c>
      <c r="D12" s="55"/>
      <c r="E12" s="55"/>
      <c r="F12" s="55"/>
      <c r="G12" s="55">
        <v>3165.5</v>
      </c>
      <c r="H12" s="55">
        <v>3001.2</v>
      </c>
      <c r="I12" s="55">
        <v>3075.5</v>
      </c>
      <c r="J12" s="55">
        <v>3028.3</v>
      </c>
      <c r="K12" s="55">
        <v>3542.6000000000004</v>
      </c>
      <c r="L12" s="55">
        <v>3609.9000000000005</v>
      </c>
      <c r="M12" s="55">
        <v>3512.2999999999997</v>
      </c>
      <c r="N12" s="55">
        <v>3427.7999999999993</v>
      </c>
      <c r="O12" s="55">
        <v>3843.2000000000003</v>
      </c>
      <c r="P12" s="55">
        <v>3717.2999999999993</v>
      </c>
      <c r="Q12" s="55">
        <v>3689.7</v>
      </c>
      <c r="R12" s="55">
        <v>3715.6</v>
      </c>
      <c r="S12" s="55">
        <v>3957.8</v>
      </c>
      <c r="T12" s="55">
        <v>4024.4</v>
      </c>
      <c r="U12" s="55">
        <v>3944.8999999999996</v>
      </c>
      <c r="V12" s="55">
        <v>3909.2</v>
      </c>
      <c r="W12" s="55">
        <v>4275.3</v>
      </c>
      <c r="X12" s="55">
        <v>4233.8999999999996</v>
      </c>
      <c r="Y12" s="55">
        <v>4289.8999999999996</v>
      </c>
      <c r="Z12" s="55">
        <v>4153.5000000000009</v>
      </c>
      <c r="AA12" s="55">
        <v>4275.1000000000004</v>
      </c>
      <c r="AB12" s="55">
        <v>4338.0999999999995</v>
      </c>
      <c r="AC12" s="55">
        <v>4313.5</v>
      </c>
      <c r="AD12" s="55">
        <v>4056.9000000000005</v>
      </c>
      <c r="AE12" s="55">
        <v>4441.5</v>
      </c>
      <c r="AF12" s="55">
        <v>4472.7999999999993</v>
      </c>
      <c r="AG12" s="55">
        <v>4708</v>
      </c>
      <c r="AH12" s="55">
        <v>4526.5</v>
      </c>
      <c r="AI12" s="55">
        <v>4795.3000000000011</v>
      </c>
      <c r="AJ12" s="55">
        <v>4817.3</v>
      </c>
      <c r="AK12" s="55">
        <v>4618.7000000000007</v>
      </c>
      <c r="AL12" s="55">
        <v>4760.1000000000004</v>
      </c>
      <c r="AM12" s="55">
        <v>5077.3999999999996</v>
      </c>
      <c r="AN12" s="55">
        <v>5157.8999999999996</v>
      </c>
      <c r="AO12" s="55">
        <v>5056.7</v>
      </c>
      <c r="AP12" s="55">
        <v>4899.7</v>
      </c>
      <c r="AQ12" s="55">
        <v>5310</v>
      </c>
      <c r="AR12" s="55">
        <v>5201.2</v>
      </c>
      <c r="AS12" s="55">
        <v>4930.8</v>
      </c>
      <c r="AT12" s="55">
        <v>5122.2</v>
      </c>
      <c r="AU12" s="55">
        <v>4768.3999999999996</v>
      </c>
      <c r="AV12" s="55">
        <v>2434.3999999999996</v>
      </c>
    </row>
    <row r="13" spans="1:48" x14ac:dyDescent="0.25">
      <c r="A13" s="62" t="s">
        <v>214</v>
      </c>
      <c r="B13" s="66" t="s">
        <v>104</v>
      </c>
      <c r="D13" s="55"/>
      <c r="E13" s="55"/>
      <c r="F13" s="55"/>
      <c r="G13" s="55">
        <v>3872.2000000000003</v>
      </c>
      <c r="H13" s="55">
        <v>4566.1000000000004</v>
      </c>
      <c r="I13" s="55">
        <v>4648.8999999999996</v>
      </c>
      <c r="J13" s="55">
        <v>4710.2</v>
      </c>
      <c r="K13" s="55">
        <v>4465.5</v>
      </c>
      <c r="L13" s="55">
        <v>5188.3</v>
      </c>
      <c r="M13" s="55">
        <v>5141.7</v>
      </c>
      <c r="N13" s="55">
        <v>5231.3999999999996</v>
      </c>
      <c r="O13" s="55">
        <v>4817.7</v>
      </c>
      <c r="P13" s="55">
        <v>5120.3</v>
      </c>
      <c r="Q13" s="55">
        <v>5264.9000000000005</v>
      </c>
      <c r="R13" s="55">
        <v>5158.7</v>
      </c>
      <c r="S13" s="55">
        <v>4615.1000000000004</v>
      </c>
      <c r="T13" s="55">
        <v>4878.3999999999996</v>
      </c>
      <c r="U13" s="55">
        <v>4995.5000000000009</v>
      </c>
      <c r="V13" s="55">
        <v>5090.5</v>
      </c>
      <c r="W13" s="55">
        <v>4630.8</v>
      </c>
      <c r="X13" s="55">
        <v>5236.8999999999996</v>
      </c>
      <c r="Y13" s="55">
        <v>5214.7999999999993</v>
      </c>
      <c r="Z13" s="55">
        <v>5160.4000000000005</v>
      </c>
      <c r="AA13" s="55">
        <v>4670.5</v>
      </c>
      <c r="AB13" s="55">
        <v>5068.5</v>
      </c>
      <c r="AC13" s="55">
        <v>5254.5</v>
      </c>
      <c r="AD13" s="55">
        <v>5087</v>
      </c>
      <c r="AE13" s="55">
        <v>4646.6000000000004</v>
      </c>
      <c r="AF13" s="55">
        <v>5171.8999999999996</v>
      </c>
      <c r="AG13" s="55">
        <v>5444.5</v>
      </c>
      <c r="AH13" s="55">
        <v>5505.2</v>
      </c>
      <c r="AI13" s="55">
        <v>4964.2</v>
      </c>
      <c r="AJ13" s="55">
        <v>5196.8999999999996</v>
      </c>
      <c r="AK13" s="55">
        <v>5236.5999999999995</v>
      </c>
      <c r="AL13" s="55">
        <v>5643.5999999999995</v>
      </c>
      <c r="AM13" s="55">
        <v>5405.7</v>
      </c>
      <c r="AN13" s="55">
        <v>5918.2</v>
      </c>
      <c r="AO13" s="55">
        <v>6040.9</v>
      </c>
      <c r="AP13" s="55">
        <v>6242.5999999999995</v>
      </c>
      <c r="AQ13" s="55">
        <v>5697.4</v>
      </c>
      <c r="AR13" s="55">
        <v>6123</v>
      </c>
      <c r="AS13" s="55">
        <v>6229</v>
      </c>
      <c r="AT13" s="55">
        <v>6131.8</v>
      </c>
      <c r="AU13" s="55">
        <v>5508.8</v>
      </c>
      <c r="AV13" s="55">
        <v>4146.8999999999996</v>
      </c>
    </row>
    <row r="14" spans="1:48" x14ac:dyDescent="0.25">
      <c r="A14" s="62" t="s">
        <v>215</v>
      </c>
      <c r="B14" s="67" t="s">
        <v>0</v>
      </c>
      <c r="D14" s="55"/>
      <c r="E14" s="55"/>
      <c r="F14" s="55"/>
      <c r="G14" s="55">
        <v>-1749.8000000000002</v>
      </c>
      <c r="H14" s="55">
        <v>-2162.6000000000004</v>
      </c>
      <c r="I14" s="55">
        <v>-2219</v>
      </c>
      <c r="J14" s="55">
        <v>-2262.5</v>
      </c>
      <c r="K14" s="55">
        <v>-1989.2000000000003</v>
      </c>
      <c r="L14" s="55">
        <v>-2187.7999999999997</v>
      </c>
      <c r="M14" s="55">
        <v>-2267.4</v>
      </c>
      <c r="N14" s="55">
        <v>-2495.3000000000006</v>
      </c>
      <c r="O14" s="55">
        <v>-2102.9999999999995</v>
      </c>
      <c r="P14" s="55">
        <v>-2144.9000000000005</v>
      </c>
      <c r="Q14" s="55">
        <v>-2312.7000000000003</v>
      </c>
      <c r="R14" s="55">
        <v>-2155.7000000000003</v>
      </c>
      <c r="S14" s="55">
        <v>-1764.8000000000002</v>
      </c>
      <c r="T14" s="55">
        <v>-1662</v>
      </c>
      <c r="U14" s="55">
        <v>-1871.900000000001</v>
      </c>
      <c r="V14" s="55">
        <v>-2078.1</v>
      </c>
      <c r="W14" s="55">
        <v>-1596.2999999999997</v>
      </c>
      <c r="X14" s="55">
        <v>-1936.7000000000003</v>
      </c>
      <c r="Y14" s="55">
        <v>-1882.1999999999998</v>
      </c>
      <c r="Z14" s="55">
        <v>-1959</v>
      </c>
      <c r="AA14" s="55">
        <v>-1668.9999999999995</v>
      </c>
      <c r="AB14" s="55">
        <v>-1775.7999999999997</v>
      </c>
      <c r="AC14" s="55">
        <v>-1910.2999999999997</v>
      </c>
      <c r="AD14" s="55">
        <v>-2109.5999999999995</v>
      </c>
      <c r="AE14" s="55">
        <v>-1616.0000000000005</v>
      </c>
      <c r="AF14" s="55">
        <v>-1870.4</v>
      </c>
      <c r="AG14" s="55">
        <v>-1904.1</v>
      </c>
      <c r="AH14" s="55">
        <v>-2168.5</v>
      </c>
      <c r="AI14" s="55">
        <v>-1771.9999999999995</v>
      </c>
      <c r="AJ14" s="55">
        <v>-1747.6999999999998</v>
      </c>
      <c r="AK14" s="55">
        <v>-1901.6999999999998</v>
      </c>
      <c r="AL14" s="55">
        <v>-2178.2999999999993</v>
      </c>
      <c r="AM14" s="55">
        <v>-2012.1</v>
      </c>
      <c r="AN14" s="55">
        <v>-2232.8000000000002</v>
      </c>
      <c r="AO14" s="55">
        <v>-2422.1999999999998</v>
      </c>
      <c r="AP14" s="55">
        <v>-2634.2</v>
      </c>
      <c r="AQ14" s="55">
        <v>-2135.5</v>
      </c>
      <c r="AR14" s="55">
        <v>-2317</v>
      </c>
      <c r="AS14" s="55">
        <v>-2452.4</v>
      </c>
      <c r="AT14" s="55">
        <v>-2164.5</v>
      </c>
      <c r="AU14" s="55">
        <v>-1880.4000000000005</v>
      </c>
      <c r="AV14" s="55">
        <v>-1458.2000000000003</v>
      </c>
    </row>
    <row r="15" spans="1:48" x14ac:dyDescent="0.25">
      <c r="A15" s="62" t="s">
        <v>216</v>
      </c>
      <c r="B15" s="68" t="s">
        <v>103</v>
      </c>
      <c r="D15" s="55"/>
      <c r="E15" s="55"/>
      <c r="F15" s="55"/>
      <c r="G15" s="55">
        <v>1552.5</v>
      </c>
      <c r="H15" s="55">
        <v>1775.5999999999997</v>
      </c>
      <c r="I15" s="55">
        <v>1747.2</v>
      </c>
      <c r="J15" s="55">
        <v>1740.7</v>
      </c>
      <c r="K15" s="55">
        <v>1887.1</v>
      </c>
      <c r="L15" s="55">
        <v>2304.7000000000003</v>
      </c>
      <c r="M15" s="55">
        <v>2148.1</v>
      </c>
      <c r="N15" s="55">
        <v>2021.9999999999995</v>
      </c>
      <c r="O15" s="55">
        <v>2062.9</v>
      </c>
      <c r="P15" s="55">
        <v>2296.3999999999996</v>
      </c>
      <c r="Q15" s="55">
        <v>2258.1</v>
      </c>
      <c r="R15" s="55">
        <v>2318.1</v>
      </c>
      <c r="S15" s="55">
        <v>2210.7000000000003</v>
      </c>
      <c r="T15" s="55">
        <v>2519.6999999999998</v>
      </c>
      <c r="U15" s="55">
        <v>2377.6</v>
      </c>
      <c r="V15" s="55">
        <v>2316.4</v>
      </c>
      <c r="W15" s="55">
        <v>2379.6000000000004</v>
      </c>
      <c r="X15" s="55">
        <v>2537.9999999999995</v>
      </c>
      <c r="Y15" s="55">
        <v>2546</v>
      </c>
      <c r="Z15" s="55">
        <v>2435.3000000000002</v>
      </c>
      <c r="AA15" s="55">
        <v>2265.8000000000002</v>
      </c>
      <c r="AB15" s="55">
        <v>2505.7000000000003</v>
      </c>
      <c r="AC15" s="55">
        <v>2472.5000000000005</v>
      </c>
      <c r="AD15" s="55">
        <v>2197.8000000000002</v>
      </c>
      <c r="AE15" s="55">
        <v>2254.4</v>
      </c>
      <c r="AF15" s="55">
        <v>2489.6</v>
      </c>
      <c r="AG15" s="55">
        <v>2618.9</v>
      </c>
      <c r="AH15" s="55">
        <v>2476.6999999999998</v>
      </c>
      <c r="AI15" s="55">
        <v>2413.5000000000005</v>
      </c>
      <c r="AJ15" s="55">
        <v>2608.6999999999998</v>
      </c>
      <c r="AK15" s="55">
        <v>2474.8000000000002</v>
      </c>
      <c r="AL15" s="55">
        <v>2637.6000000000004</v>
      </c>
      <c r="AM15" s="55">
        <v>2586.6</v>
      </c>
      <c r="AN15" s="55">
        <v>2833.2</v>
      </c>
      <c r="AO15" s="55">
        <v>2774.5999999999995</v>
      </c>
      <c r="AP15" s="55">
        <v>2713.2</v>
      </c>
      <c r="AQ15" s="55">
        <v>2655.4</v>
      </c>
      <c r="AR15" s="55">
        <v>2815.7</v>
      </c>
      <c r="AS15" s="55">
        <v>2805.3</v>
      </c>
      <c r="AT15" s="55">
        <v>2942.2</v>
      </c>
      <c r="AU15" s="55">
        <v>2707.5999999999995</v>
      </c>
      <c r="AV15" s="55">
        <v>2063.6999999999998</v>
      </c>
    </row>
    <row r="16" spans="1:48" x14ac:dyDescent="0.25">
      <c r="A16" s="62" t="s">
        <v>217</v>
      </c>
      <c r="B16" s="69" t="s">
        <v>105</v>
      </c>
      <c r="D16" s="55"/>
      <c r="E16" s="55"/>
      <c r="F16" s="55"/>
      <c r="G16" s="55">
        <v>1547.7</v>
      </c>
      <c r="H16" s="55">
        <v>1769.2999999999997</v>
      </c>
      <c r="I16" s="55">
        <v>1742.7</v>
      </c>
      <c r="J16" s="55">
        <v>1736.2</v>
      </c>
      <c r="K16" s="55">
        <v>1884.6</v>
      </c>
      <c r="L16" s="55">
        <v>2298.7000000000003</v>
      </c>
      <c r="M16" s="55">
        <v>2140.1</v>
      </c>
      <c r="N16" s="55">
        <v>2013.4999999999995</v>
      </c>
      <c r="O16" s="55">
        <v>2056.3000000000002</v>
      </c>
      <c r="P16" s="55">
        <v>2292.0999999999995</v>
      </c>
      <c r="Q16" s="55">
        <v>2249.6999999999998</v>
      </c>
      <c r="R16" s="55">
        <v>2162.6999999999998</v>
      </c>
      <c r="S16" s="55">
        <v>1938.4000000000003</v>
      </c>
      <c r="T16" s="55">
        <v>2225.6</v>
      </c>
      <c r="U16" s="55">
        <v>2096.1</v>
      </c>
      <c r="V16" s="55">
        <v>1973.7</v>
      </c>
      <c r="W16" s="55">
        <v>1983.5000000000005</v>
      </c>
      <c r="X16" s="55">
        <v>2169.5999999999995</v>
      </c>
      <c r="Y16" s="55">
        <v>2134.6</v>
      </c>
      <c r="Z16" s="55">
        <v>2066.4</v>
      </c>
      <c r="AA16" s="55">
        <v>1991.1000000000001</v>
      </c>
      <c r="AB16" s="55">
        <v>2181.0000000000005</v>
      </c>
      <c r="AC16" s="55">
        <v>2128.1000000000004</v>
      </c>
      <c r="AD16" s="55">
        <v>1914.3000000000002</v>
      </c>
      <c r="AE16" s="55">
        <v>1898.9</v>
      </c>
      <c r="AF16" s="55">
        <v>2158.1999999999998</v>
      </c>
      <c r="AG16" s="55">
        <v>2161.1</v>
      </c>
      <c r="AH16" s="55">
        <v>2046.1</v>
      </c>
      <c r="AI16" s="55">
        <v>2099.5000000000005</v>
      </c>
      <c r="AJ16" s="55">
        <v>2225.5</v>
      </c>
      <c r="AK16" s="55">
        <v>2141</v>
      </c>
      <c r="AL16" s="55">
        <v>2211.9000000000005</v>
      </c>
      <c r="AM16" s="55">
        <v>2237.2999999999997</v>
      </c>
      <c r="AN16" s="55">
        <v>2536.6</v>
      </c>
      <c r="AO16" s="55">
        <v>2438.9999999999995</v>
      </c>
      <c r="AP16" s="55">
        <v>2334.1</v>
      </c>
      <c r="AQ16" s="55">
        <v>2310.3000000000002</v>
      </c>
      <c r="AR16" s="55">
        <v>2475.5</v>
      </c>
      <c r="AS16" s="55">
        <v>2420.1</v>
      </c>
      <c r="AT16" s="55">
        <v>2468.4</v>
      </c>
      <c r="AU16" s="55">
        <v>2282.8999999999996</v>
      </c>
      <c r="AV16" s="55">
        <v>1740.9999999999998</v>
      </c>
    </row>
    <row r="17" spans="1:48" x14ac:dyDescent="0.25">
      <c r="A17" s="62" t="s">
        <v>218</v>
      </c>
      <c r="B17" s="69" t="s">
        <v>106</v>
      </c>
      <c r="D17" s="55"/>
      <c r="E17" s="55"/>
      <c r="F17" s="55"/>
      <c r="G17" s="55">
        <v>0</v>
      </c>
      <c r="H17" s="55">
        <v>0</v>
      </c>
      <c r="I17" s="55">
        <v>0</v>
      </c>
      <c r="J17" s="55">
        <v>0</v>
      </c>
      <c r="K17" s="55">
        <v>0</v>
      </c>
      <c r="L17" s="55">
        <v>0</v>
      </c>
      <c r="M17" s="55">
        <v>0</v>
      </c>
      <c r="N17" s="55">
        <v>0</v>
      </c>
      <c r="O17" s="55">
        <v>0</v>
      </c>
      <c r="P17" s="55">
        <v>0</v>
      </c>
      <c r="Q17" s="55">
        <v>0</v>
      </c>
      <c r="R17" s="55">
        <v>0</v>
      </c>
      <c r="S17" s="55">
        <v>0</v>
      </c>
      <c r="T17" s="55">
        <v>0</v>
      </c>
      <c r="U17" s="55">
        <v>0</v>
      </c>
      <c r="V17" s="55">
        <v>0</v>
      </c>
      <c r="W17" s="55">
        <v>0</v>
      </c>
      <c r="X17" s="55">
        <v>0</v>
      </c>
      <c r="Y17" s="55">
        <v>0</v>
      </c>
      <c r="Z17" s="55">
        <v>0</v>
      </c>
      <c r="AA17" s="55">
        <v>0</v>
      </c>
      <c r="AB17" s="55">
        <v>0</v>
      </c>
      <c r="AC17" s="55">
        <v>0</v>
      </c>
      <c r="AD17" s="55">
        <v>0</v>
      </c>
      <c r="AE17" s="55">
        <v>0</v>
      </c>
      <c r="AF17" s="55">
        <v>0</v>
      </c>
      <c r="AG17" s="55">
        <v>0</v>
      </c>
      <c r="AH17" s="55">
        <v>0</v>
      </c>
      <c r="AI17" s="55">
        <v>0</v>
      </c>
      <c r="AJ17" s="55">
        <v>0</v>
      </c>
      <c r="AK17" s="55">
        <v>0</v>
      </c>
      <c r="AL17" s="55">
        <v>0</v>
      </c>
      <c r="AM17" s="55">
        <v>0</v>
      </c>
      <c r="AN17" s="55">
        <v>0</v>
      </c>
      <c r="AO17" s="55">
        <v>0</v>
      </c>
      <c r="AP17" s="55">
        <v>0</v>
      </c>
      <c r="AQ17" s="55">
        <v>0</v>
      </c>
      <c r="AR17" s="55">
        <v>0</v>
      </c>
      <c r="AS17" s="55">
        <v>0</v>
      </c>
      <c r="AT17" s="55">
        <v>0</v>
      </c>
      <c r="AU17" s="55">
        <v>0</v>
      </c>
      <c r="AV17" s="55">
        <v>0</v>
      </c>
    </row>
    <row r="18" spans="1:48" x14ac:dyDescent="0.25">
      <c r="A18" s="62" t="s">
        <v>219</v>
      </c>
      <c r="B18" s="69" t="s">
        <v>107</v>
      </c>
      <c r="D18" s="55"/>
      <c r="E18" s="55"/>
      <c r="F18" s="55"/>
      <c r="G18" s="55">
        <v>4.8</v>
      </c>
      <c r="H18" s="55">
        <v>6.3</v>
      </c>
      <c r="I18" s="55">
        <v>4.5</v>
      </c>
      <c r="J18" s="55">
        <v>4.5</v>
      </c>
      <c r="K18" s="55">
        <v>2.5</v>
      </c>
      <c r="L18" s="55">
        <v>6</v>
      </c>
      <c r="M18" s="55">
        <v>8</v>
      </c>
      <c r="N18" s="55">
        <v>8.5</v>
      </c>
      <c r="O18" s="55">
        <v>6.6</v>
      </c>
      <c r="P18" s="55">
        <v>4.3</v>
      </c>
      <c r="Q18" s="55">
        <v>8.4</v>
      </c>
      <c r="R18" s="55">
        <v>155.4</v>
      </c>
      <c r="S18" s="55">
        <v>272.3</v>
      </c>
      <c r="T18" s="55">
        <v>294.10000000000002</v>
      </c>
      <c r="U18" s="55">
        <v>281.5</v>
      </c>
      <c r="V18" s="55">
        <v>342.7</v>
      </c>
      <c r="W18" s="55">
        <v>396.1</v>
      </c>
      <c r="X18" s="55">
        <v>368.4</v>
      </c>
      <c r="Y18" s="55">
        <v>411.4</v>
      </c>
      <c r="Z18" s="55">
        <v>368.9</v>
      </c>
      <c r="AA18" s="55">
        <v>274.7</v>
      </c>
      <c r="AB18" s="55">
        <v>324.7</v>
      </c>
      <c r="AC18" s="55">
        <v>344.4</v>
      </c>
      <c r="AD18" s="55">
        <v>283.5</v>
      </c>
      <c r="AE18" s="55">
        <v>355.5</v>
      </c>
      <c r="AF18" s="55">
        <v>331.4</v>
      </c>
      <c r="AG18" s="55">
        <v>457.8</v>
      </c>
      <c r="AH18" s="55">
        <v>430.6</v>
      </c>
      <c r="AI18" s="55">
        <v>314</v>
      </c>
      <c r="AJ18" s="55">
        <v>383.2</v>
      </c>
      <c r="AK18" s="55">
        <v>333.8</v>
      </c>
      <c r="AL18" s="55">
        <v>425.7</v>
      </c>
      <c r="AM18" s="55">
        <v>349.3</v>
      </c>
      <c r="AN18" s="55">
        <v>296.60000000000002</v>
      </c>
      <c r="AO18" s="55">
        <v>335.6</v>
      </c>
      <c r="AP18" s="55">
        <v>379.1</v>
      </c>
      <c r="AQ18" s="55">
        <v>345.1</v>
      </c>
      <c r="AR18" s="55">
        <v>340.2</v>
      </c>
      <c r="AS18" s="55">
        <v>385.2</v>
      </c>
      <c r="AT18" s="55">
        <v>473.8</v>
      </c>
      <c r="AU18" s="55">
        <v>424.7</v>
      </c>
      <c r="AV18" s="55">
        <v>322.7</v>
      </c>
    </row>
    <row r="19" spans="1:48" x14ac:dyDescent="0.25">
      <c r="A19" s="62" t="s">
        <v>220</v>
      </c>
      <c r="B19" s="68" t="s">
        <v>104</v>
      </c>
      <c r="D19" s="55"/>
      <c r="E19" s="55"/>
      <c r="F19" s="55"/>
      <c r="G19" s="55">
        <v>3302.3</v>
      </c>
      <c r="H19" s="55">
        <v>3938.2000000000003</v>
      </c>
      <c r="I19" s="55">
        <v>3966.2</v>
      </c>
      <c r="J19" s="55">
        <v>4003.2</v>
      </c>
      <c r="K19" s="55">
        <v>3876.3</v>
      </c>
      <c r="L19" s="55">
        <v>4492.5</v>
      </c>
      <c r="M19" s="55">
        <v>4415.5</v>
      </c>
      <c r="N19" s="55">
        <v>4517.3</v>
      </c>
      <c r="O19" s="55">
        <v>4165.8999999999996</v>
      </c>
      <c r="P19" s="55">
        <v>4441.3</v>
      </c>
      <c r="Q19" s="55">
        <v>4570.8</v>
      </c>
      <c r="R19" s="55">
        <v>4473.8</v>
      </c>
      <c r="S19" s="55">
        <v>3975.5000000000005</v>
      </c>
      <c r="T19" s="55">
        <v>4181.7</v>
      </c>
      <c r="U19" s="55">
        <v>4249.5000000000009</v>
      </c>
      <c r="V19" s="55">
        <v>4394.5</v>
      </c>
      <c r="W19" s="55">
        <v>3975.9</v>
      </c>
      <c r="X19" s="55">
        <v>4474.7</v>
      </c>
      <c r="Y19" s="55">
        <v>4428.2</v>
      </c>
      <c r="Z19" s="55">
        <v>4394.3</v>
      </c>
      <c r="AA19" s="55">
        <v>3934.7999999999997</v>
      </c>
      <c r="AB19" s="55">
        <v>4281.5</v>
      </c>
      <c r="AC19" s="55">
        <v>4382.8</v>
      </c>
      <c r="AD19" s="55">
        <v>4307.3999999999996</v>
      </c>
      <c r="AE19" s="55">
        <v>3870.4000000000005</v>
      </c>
      <c r="AF19" s="55">
        <v>4360</v>
      </c>
      <c r="AG19" s="55">
        <v>4523</v>
      </c>
      <c r="AH19" s="55">
        <v>4645.2</v>
      </c>
      <c r="AI19" s="55">
        <v>4185.5</v>
      </c>
      <c r="AJ19" s="55">
        <v>4356.3999999999996</v>
      </c>
      <c r="AK19" s="55">
        <v>4376.5</v>
      </c>
      <c r="AL19" s="55">
        <v>4815.8999999999996</v>
      </c>
      <c r="AM19" s="55">
        <v>4598.7</v>
      </c>
      <c r="AN19" s="55">
        <v>5066</v>
      </c>
      <c r="AO19" s="55">
        <v>5196.7999999999993</v>
      </c>
      <c r="AP19" s="55">
        <v>5347.4</v>
      </c>
      <c r="AQ19" s="55">
        <v>4790.8999999999996</v>
      </c>
      <c r="AR19" s="55">
        <v>5132.7</v>
      </c>
      <c r="AS19" s="55">
        <v>5257.7</v>
      </c>
      <c r="AT19" s="55">
        <v>5106.7</v>
      </c>
      <c r="AU19" s="55">
        <v>4588</v>
      </c>
      <c r="AV19" s="55">
        <v>3521.9</v>
      </c>
    </row>
    <row r="20" spans="1:48" x14ac:dyDescent="0.25">
      <c r="A20" s="62" t="s">
        <v>221</v>
      </c>
      <c r="B20" s="69" t="s">
        <v>105</v>
      </c>
      <c r="D20" s="55"/>
      <c r="E20" s="55"/>
      <c r="F20" s="55"/>
      <c r="G20" s="55">
        <v>3302.3</v>
      </c>
      <c r="H20" s="55">
        <v>3938.2000000000003</v>
      </c>
      <c r="I20" s="55">
        <v>3966.2</v>
      </c>
      <c r="J20" s="55">
        <v>4003.2</v>
      </c>
      <c r="K20" s="55">
        <v>3876.3</v>
      </c>
      <c r="L20" s="55">
        <v>4492.5</v>
      </c>
      <c r="M20" s="55">
        <v>4415.5</v>
      </c>
      <c r="N20" s="55">
        <v>4517.3</v>
      </c>
      <c r="O20" s="55">
        <v>4165.8999999999996</v>
      </c>
      <c r="P20" s="55">
        <v>4441.3</v>
      </c>
      <c r="Q20" s="55">
        <v>4570.8</v>
      </c>
      <c r="R20" s="55">
        <v>4473.8</v>
      </c>
      <c r="S20" s="55">
        <v>3975.5000000000005</v>
      </c>
      <c r="T20" s="55">
        <v>4181.7</v>
      </c>
      <c r="U20" s="55">
        <v>4249.5000000000009</v>
      </c>
      <c r="V20" s="55">
        <v>4394.5</v>
      </c>
      <c r="W20" s="55">
        <v>3975.9</v>
      </c>
      <c r="X20" s="55">
        <v>4474.7</v>
      </c>
      <c r="Y20" s="55">
        <v>4428.2</v>
      </c>
      <c r="Z20" s="55">
        <v>4394.3</v>
      </c>
      <c r="AA20" s="55">
        <v>3934.7999999999997</v>
      </c>
      <c r="AB20" s="55">
        <v>4281.5</v>
      </c>
      <c r="AC20" s="55">
        <v>4382.8</v>
      </c>
      <c r="AD20" s="55">
        <v>4307.3999999999996</v>
      </c>
      <c r="AE20" s="55">
        <v>3870.4000000000005</v>
      </c>
      <c r="AF20" s="55">
        <v>4360</v>
      </c>
      <c r="AG20" s="55">
        <v>4523</v>
      </c>
      <c r="AH20" s="55">
        <v>4645.2</v>
      </c>
      <c r="AI20" s="55">
        <v>4185.5</v>
      </c>
      <c r="AJ20" s="55">
        <v>4356.3999999999996</v>
      </c>
      <c r="AK20" s="55">
        <v>4376.5</v>
      </c>
      <c r="AL20" s="55">
        <v>4815.8999999999996</v>
      </c>
      <c r="AM20" s="55">
        <v>4598.7</v>
      </c>
      <c r="AN20" s="55">
        <v>5066</v>
      </c>
      <c r="AO20" s="55">
        <v>5196.7999999999993</v>
      </c>
      <c r="AP20" s="55">
        <v>5347.4</v>
      </c>
      <c r="AQ20" s="55">
        <v>4790.8999999999996</v>
      </c>
      <c r="AR20" s="55">
        <v>5132.7</v>
      </c>
      <c r="AS20" s="55">
        <v>5257.7</v>
      </c>
      <c r="AT20" s="55">
        <v>5106.7</v>
      </c>
      <c r="AU20" s="55">
        <v>4588</v>
      </c>
      <c r="AV20" s="55">
        <v>3521.9</v>
      </c>
    </row>
    <row r="21" spans="1:48" x14ac:dyDescent="0.25">
      <c r="A21" s="62" t="s">
        <v>222</v>
      </c>
      <c r="B21" s="69" t="s">
        <v>107</v>
      </c>
      <c r="D21" s="55"/>
      <c r="E21" s="55"/>
      <c r="F21" s="55"/>
      <c r="G21" s="55">
        <v>0</v>
      </c>
      <c r="H21" s="55">
        <v>0</v>
      </c>
      <c r="I21" s="55">
        <v>0</v>
      </c>
      <c r="J21" s="55">
        <v>0</v>
      </c>
      <c r="K21" s="55">
        <v>0</v>
      </c>
      <c r="L21" s="55">
        <v>0</v>
      </c>
      <c r="M21" s="55">
        <v>0</v>
      </c>
      <c r="N21" s="55">
        <v>0</v>
      </c>
      <c r="O21" s="55">
        <v>0</v>
      </c>
      <c r="P21" s="55">
        <v>0</v>
      </c>
      <c r="Q21" s="55">
        <v>0</v>
      </c>
      <c r="R21" s="55">
        <v>0</v>
      </c>
      <c r="S21" s="55">
        <v>0</v>
      </c>
      <c r="T21" s="55">
        <v>0</v>
      </c>
      <c r="U21" s="55">
        <v>0</v>
      </c>
      <c r="V21" s="55">
        <v>0</v>
      </c>
      <c r="W21" s="55">
        <v>0</v>
      </c>
      <c r="X21" s="55">
        <v>0</v>
      </c>
      <c r="Y21" s="55">
        <v>0</v>
      </c>
      <c r="Z21" s="55">
        <v>0</v>
      </c>
      <c r="AA21" s="55">
        <v>0</v>
      </c>
      <c r="AB21" s="55">
        <v>0</v>
      </c>
      <c r="AC21" s="55">
        <v>0</v>
      </c>
      <c r="AD21" s="55">
        <v>0</v>
      </c>
      <c r="AE21" s="55">
        <v>0</v>
      </c>
      <c r="AF21" s="55">
        <v>0</v>
      </c>
      <c r="AG21" s="55">
        <v>0</v>
      </c>
      <c r="AH21" s="55">
        <v>0</v>
      </c>
      <c r="AI21" s="55">
        <v>0</v>
      </c>
      <c r="AJ21" s="55">
        <v>0</v>
      </c>
      <c r="AK21" s="55">
        <v>0</v>
      </c>
      <c r="AL21" s="55">
        <v>0</v>
      </c>
      <c r="AM21" s="55">
        <v>0</v>
      </c>
      <c r="AN21" s="55">
        <v>0</v>
      </c>
      <c r="AO21" s="55">
        <v>0</v>
      </c>
      <c r="AP21" s="55">
        <v>0</v>
      </c>
      <c r="AQ21" s="55">
        <v>0</v>
      </c>
      <c r="AR21" s="55">
        <v>0</v>
      </c>
      <c r="AS21" s="55">
        <v>0</v>
      </c>
      <c r="AT21" s="55">
        <v>0</v>
      </c>
      <c r="AU21" s="55">
        <v>0</v>
      </c>
      <c r="AV21" s="55">
        <v>0</v>
      </c>
    </row>
    <row r="22" spans="1:48" x14ac:dyDescent="0.25">
      <c r="A22" s="62" t="s">
        <v>223</v>
      </c>
      <c r="B22" s="67" t="s">
        <v>3</v>
      </c>
      <c r="D22" s="55"/>
      <c r="E22" s="55"/>
      <c r="F22" s="55"/>
      <c r="G22" s="55">
        <v>1043.0999999999997</v>
      </c>
      <c r="H22" s="55">
        <v>597.69999999999993</v>
      </c>
      <c r="I22" s="55">
        <v>645.60000000000025</v>
      </c>
      <c r="J22" s="55">
        <v>580.6</v>
      </c>
      <c r="K22" s="55">
        <v>1066.3000000000002</v>
      </c>
      <c r="L22" s="55">
        <v>609.40000000000032</v>
      </c>
      <c r="M22" s="55">
        <v>637.99999999999977</v>
      </c>
      <c r="N22" s="55">
        <v>691.7</v>
      </c>
      <c r="O22" s="55">
        <v>1128.5</v>
      </c>
      <c r="P22" s="55">
        <v>741.9</v>
      </c>
      <c r="Q22" s="55">
        <v>737.50000000000011</v>
      </c>
      <c r="R22" s="55">
        <v>712.6</v>
      </c>
      <c r="S22" s="55">
        <v>1107.5</v>
      </c>
      <c r="T22" s="55">
        <v>808.00000000000023</v>
      </c>
      <c r="U22" s="55">
        <v>821.3</v>
      </c>
      <c r="V22" s="55">
        <v>896.79999999999973</v>
      </c>
      <c r="W22" s="55">
        <v>1240.7999999999995</v>
      </c>
      <c r="X22" s="55">
        <v>933.69999999999993</v>
      </c>
      <c r="Y22" s="55">
        <v>957.30000000000018</v>
      </c>
      <c r="Z22" s="55">
        <v>952.10000000000048</v>
      </c>
      <c r="AA22" s="55">
        <v>1273.6000000000004</v>
      </c>
      <c r="AB22" s="55">
        <v>1045.3999999999994</v>
      </c>
      <c r="AC22" s="55">
        <v>969.3</v>
      </c>
      <c r="AD22" s="55">
        <v>1079.5000000000002</v>
      </c>
      <c r="AE22" s="55">
        <v>1410.9000000000003</v>
      </c>
      <c r="AF22" s="55">
        <v>1171.2999999999997</v>
      </c>
      <c r="AG22" s="55">
        <v>1167.6000000000004</v>
      </c>
      <c r="AH22" s="55">
        <v>1189.8000000000002</v>
      </c>
      <c r="AI22" s="55">
        <v>1603.1000000000004</v>
      </c>
      <c r="AJ22" s="55">
        <v>1368.1000000000004</v>
      </c>
      <c r="AK22" s="55">
        <v>1283.8000000000002</v>
      </c>
      <c r="AL22" s="55">
        <v>1294.8</v>
      </c>
      <c r="AM22" s="55">
        <v>1683.8000000000002</v>
      </c>
      <c r="AN22" s="55">
        <v>1472.4999999999995</v>
      </c>
      <c r="AO22" s="55">
        <v>1438.0000000000005</v>
      </c>
      <c r="AP22" s="55">
        <v>1291.2999999999997</v>
      </c>
      <c r="AQ22" s="55">
        <v>1748.1</v>
      </c>
      <c r="AR22" s="55">
        <v>1395.2</v>
      </c>
      <c r="AS22" s="55">
        <v>1154.2</v>
      </c>
      <c r="AT22" s="55">
        <v>1154.9000000000001</v>
      </c>
      <c r="AU22" s="55">
        <v>1139.9999999999998</v>
      </c>
      <c r="AV22" s="55">
        <v>-254.29999999999995</v>
      </c>
    </row>
    <row r="23" spans="1:48" x14ac:dyDescent="0.25">
      <c r="A23" s="62" t="s">
        <v>224</v>
      </c>
      <c r="B23" s="69" t="s">
        <v>103</v>
      </c>
      <c r="D23" s="55"/>
      <c r="E23" s="55"/>
      <c r="F23" s="55"/>
      <c r="G23" s="55">
        <v>1612.9999999999998</v>
      </c>
      <c r="H23" s="55">
        <v>1225.5999999999999</v>
      </c>
      <c r="I23" s="55">
        <v>1328.3000000000002</v>
      </c>
      <c r="J23" s="55">
        <v>1287.5999999999999</v>
      </c>
      <c r="K23" s="55">
        <v>1655.5000000000002</v>
      </c>
      <c r="L23" s="55">
        <v>1305.2000000000003</v>
      </c>
      <c r="M23" s="55">
        <v>1364.1999999999998</v>
      </c>
      <c r="N23" s="55">
        <v>1405.8</v>
      </c>
      <c r="O23" s="55">
        <v>1780.3000000000002</v>
      </c>
      <c r="P23" s="55">
        <v>1420.8999999999999</v>
      </c>
      <c r="Q23" s="55">
        <v>1431.6000000000001</v>
      </c>
      <c r="R23" s="55">
        <v>1397.5</v>
      </c>
      <c r="S23" s="55">
        <v>1747.1</v>
      </c>
      <c r="T23" s="55">
        <v>1504.7000000000003</v>
      </c>
      <c r="U23" s="55">
        <v>1567.3</v>
      </c>
      <c r="V23" s="55">
        <v>1592.7999999999997</v>
      </c>
      <c r="W23" s="55">
        <v>1895.6999999999996</v>
      </c>
      <c r="X23" s="55">
        <v>1695.8999999999999</v>
      </c>
      <c r="Y23" s="55">
        <v>1743.9</v>
      </c>
      <c r="Z23" s="55">
        <v>1718.2000000000005</v>
      </c>
      <c r="AA23" s="55">
        <v>2009.3000000000004</v>
      </c>
      <c r="AB23" s="55">
        <v>1832.3999999999994</v>
      </c>
      <c r="AC23" s="55">
        <v>1841</v>
      </c>
      <c r="AD23" s="55">
        <v>1859.1000000000004</v>
      </c>
      <c r="AE23" s="55">
        <v>2187.1000000000004</v>
      </c>
      <c r="AF23" s="55">
        <v>1983.1999999999998</v>
      </c>
      <c r="AG23" s="55">
        <v>2089.1000000000004</v>
      </c>
      <c r="AH23" s="55">
        <v>2049.8000000000002</v>
      </c>
      <c r="AI23" s="55">
        <v>2381.8000000000002</v>
      </c>
      <c r="AJ23" s="55">
        <v>2208.6000000000004</v>
      </c>
      <c r="AK23" s="55">
        <v>2143.9</v>
      </c>
      <c r="AL23" s="55">
        <v>2122.5</v>
      </c>
      <c r="AM23" s="55">
        <v>2490.8000000000002</v>
      </c>
      <c r="AN23" s="55">
        <v>2324.6999999999998</v>
      </c>
      <c r="AO23" s="55">
        <v>2282.1000000000004</v>
      </c>
      <c r="AP23" s="55">
        <v>2186.5</v>
      </c>
      <c r="AQ23" s="55">
        <v>2654.6</v>
      </c>
      <c r="AR23" s="55">
        <v>2385.5</v>
      </c>
      <c r="AS23" s="55">
        <v>2125.5</v>
      </c>
      <c r="AT23" s="55">
        <v>2180</v>
      </c>
      <c r="AU23" s="55">
        <v>2060.7999999999997</v>
      </c>
      <c r="AV23" s="55">
        <v>370.70000000000005</v>
      </c>
    </row>
    <row r="24" spans="1:48" x14ac:dyDescent="0.25">
      <c r="A24" s="62" t="s">
        <v>225</v>
      </c>
      <c r="B24" s="69" t="s">
        <v>104</v>
      </c>
      <c r="D24" s="55"/>
      <c r="E24" s="55"/>
      <c r="F24" s="55"/>
      <c r="G24" s="55">
        <v>569.90000000000009</v>
      </c>
      <c r="H24" s="55">
        <v>627.9</v>
      </c>
      <c r="I24" s="55">
        <v>682.69999999999993</v>
      </c>
      <c r="J24" s="55">
        <v>706.99999999999989</v>
      </c>
      <c r="K24" s="55">
        <v>589.19999999999993</v>
      </c>
      <c r="L24" s="55">
        <v>695.8</v>
      </c>
      <c r="M24" s="55">
        <v>726.2</v>
      </c>
      <c r="N24" s="55">
        <v>714.09999999999991</v>
      </c>
      <c r="O24" s="55">
        <v>651.80000000000007</v>
      </c>
      <c r="P24" s="55">
        <v>678.99999999999989</v>
      </c>
      <c r="Q24" s="55">
        <v>694.1</v>
      </c>
      <c r="R24" s="55">
        <v>684.9</v>
      </c>
      <c r="S24" s="55">
        <v>639.59999999999991</v>
      </c>
      <c r="T24" s="55">
        <v>696.7</v>
      </c>
      <c r="U24" s="55">
        <v>746</v>
      </c>
      <c r="V24" s="55">
        <v>696</v>
      </c>
      <c r="W24" s="55">
        <v>654.90000000000009</v>
      </c>
      <c r="X24" s="55">
        <v>762.19999999999993</v>
      </c>
      <c r="Y24" s="55">
        <v>786.59999999999991</v>
      </c>
      <c r="Z24" s="55">
        <v>766.1</v>
      </c>
      <c r="AA24" s="55">
        <v>735.69999999999993</v>
      </c>
      <c r="AB24" s="55">
        <v>787</v>
      </c>
      <c r="AC24" s="55">
        <v>871.7</v>
      </c>
      <c r="AD24" s="55">
        <v>779.60000000000014</v>
      </c>
      <c r="AE24" s="55">
        <v>776.2</v>
      </c>
      <c r="AF24" s="55">
        <v>811.9</v>
      </c>
      <c r="AG24" s="55">
        <v>921.5</v>
      </c>
      <c r="AH24" s="55">
        <v>860.00000000000011</v>
      </c>
      <c r="AI24" s="55">
        <v>778.69999999999993</v>
      </c>
      <c r="AJ24" s="55">
        <v>840.49999999999989</v>
      </c>
      <c r="AK24" s="55">
        <v>860.0999999999998</v>
      </c>
      <c r="AL24" s="55">
        <v>827.7</v>
      </c>
      <c r="AM24" s="55">
        <v>807</v>
      </c>
      <c r="AN24" s="55">
        <v>852.20000000000016</v>
      </c>
      <c r="AO24" s="55">
        <v>844.09999999999991</v>
      </c>
      <c r="AP24" s="55">
        <v>895.20000000000016</v>
      </c>
      <c r="AQ24" s="55">
        <v>906.5</v>
      </c>
      <c r="AR24" s="55">
        <v>990.3</v>
      </c>
      <c r="AS24" s="55">
        <v>971.3</v>
      </c>
      <c r="AT24" s="55">
        <v>1025.0999999999999</v>
      </c>
      <c r="AU24" s="55">
        <v>920.8</v>
      </c>
      <c r="AV24" s="55">
        <v>625</v>
      </c>
    </row>
    <row r="25" spans="1:48" ht="15" customHeight="1" x14ac:dyDescent="0.25">
      <c r="A25" s="62" t="s">
        <v>226</v>
      </c>
      <c r="B25" s="70" t="s">
        <v>108</v>
      </c>
      <c r="D25" s="55"/>
      <c r="E25" s="55"/>
      <c r="F25" s="55"/>
      <c r="G25" s="55">
        <v>13</v>
      </c>
      <c r="H25" s="55">
        <v>15.7</v>
      </c>
      <c r="I25" s="55">
        <v>16.3</v>
      </c>
      <c r="J25" s="55">
        <v>9.9</v>
      </c>
      <c r="K25" s="55">
        <v>9.4</v>
      </c>
      <c r="L25" s="55">
        <v>11.2</v>
      </c>
      <c r="M25" s="55">
        <v>12.8</v>
      </c>
      <c r="N25" s="55">
        <v>15.6</v>
      </c>
      <c r="O25" s="55">
        <v>11.4</v>
      </c>
      <c r="P25" s="55">
        <v>13.2</v>
      </c>
      <c r="Q25" s="55">
        <v>15.9</v>
      </c>
      <c r="R25" s="55">
        <v>15.1</v>
      </c>
      <c r="S25" s="55">
        <v>12.7</v>
      </c>
      <c r="T25" s="55">
        <v>19.8</v>
      </c>
      <c r="U25" s="55">
        <v>19.2</v>
      </c>
      <c r="V25" s="55">
        <v>12.3</v>
      </c>
      <c r="W25" s="55">
        <v>15.7</v>
      </c>
      <c r="X25" s="55">
        <v>18.5</v>
      </c>
      <c r="Y25" s="55">
        <v>16.2</v>
      </c>
      <c r="Z25" s="55">
        <v>18.2</v>
      </c>
      <c r="AA25" s="55">
        <v>20.100000000000001</v>
      </c>
      <c r="AB25" s="55">
        <v>20.2</v>
      </c>
      <c r="AC25" s="55">
        <v>20.5</v>
      </c>
      <c r="AD25" s="55">
        <v>18.2</v>
      </c>
      <c r="AE25" s="55">
        <v>17.600000000000001</v>
      </c>
      <c r="AF25" s="55">
        <v>20.2</v>
      </c>
      <c r="AG25" s="55">
        <v>22.1</v>
      </c>
      <c r="AH25" s="55">
        <v>14.8</v>
      </c>
      <c r="AI25" s="55">
        <v>12.5</v>
      </c>
      <c r="AJ25" s="55">
        <v>15.1</v>
      </c>
      <c r="AK25" s="55">
        <v>16.399999999999999</v>
      </c>
      <c r="AL25" s="55">
        <v>14</v>
      </c>
      <c r="AM25" s="55">
        <v>10.199999999999999</v>
      </c>
      <c r="AN25" s="55">
        <v>14.5</v>
      </c>
      <c r="AO25" s="55">
        <v>15.6</v>
      </c>
      <c r="AP25" s="55">
        <v>14.2</v>
      </c>
      <c r="AQ25" s="55">
        <v>12.6</v>
      </c>
      <c r="AR25" s="55">
        <v>15</v>
      </c>
      <c r="AS25" s="55">
        <v>15.5</v>
      </c>
      <c r="AT25" s="55">
        <v>12.3</v>
      </c>
      <c r="AU25" s="55">
        <v>7.2</v>
      </c>
      <c r="AV25" s="55">
        <v>7.6</v>
      </c>
    </row>
    <row r="26" spans="1:48" x14ac:dyDescent="0.25">
      <c r="A26" s="62" t="s">
        <v>227</v>
      </c>
      <c r="B26" s="70" t="s">
        <v>109</v>
      </c>
      <c r="D26" s="55"/>
      <c r="E26" s="55"/>
      <c r="F26" s="55"/>
      <c r="G26" s="55">
        <v>0</v>
      </c>
      <c r="H26" s="55">
        <v>0</v>
      </c>
      <c r="I26" s="55">
        <v>0</v>
      </c>
      <c r="J26" s="55">
        <v>0</v>
      </c>
      <c r="K26" s="55">
        <v>0</v>
      </c>
      <c r="L26" s="55">
        <v>0</v>
      </c>
      <c r="M26" s="55">
        <v>0</v>
      </c>
      <c r="N26" s="55">
        <v>0</v>
      </c>
      <c r="O26" s="55">
        <v>0</v>
      </c>
      <c r="P26" s="55">
        <v>0</v>
      </c>
      <c r="Q26" s="55">
        <v>0</v>
      </c>
      <c r="R26" s="55">
        <v>0</v>
      </c>
      <c r="S26" s="55">
        <v>0</v>
      </c>
      <c r="T26" s="55">
        <v>0</v>
      </c>
      <c r="U26" s="55">
        <v>0</v>
      </c>
      <c r="V26" s="55">
        <v>0</v>
      </c>
      <c r="W26" s="55">
        <v>0</v>
      </c>
      <c r="X26" s="55">
        <v>0</v>
      </c>
      <c r="Y26" s="55">
        <v>0</v>
      </c>
      <c r="Z26" s="55">
        <v>0</v>
      </c>
      <c r="AA26" s="55">
        <v>0</v>
      </c>
      <c r="AB26" s="55">
        <v>0</v>
      </c>
      <c r="AC26" s="55">
        <v>0</v>
      </c>
      <c r="AD26" s="55">
        <v>0</v>
      </c>
      <c r="AE26" s="55">
        <v>0</v>
      </c>
      <c r="AF26" s="55">
        <v>0</v>
      </c>
      <c r="AG26" s="55">
        <v>0</v>
      </c>
      <c r="AH26" s="55">
        <v>0</v>
      </c>
      <c r="AI26" s="55">
        <v>0</v>
      </c>
      <c r="AJ26" s="55">
        <v>0</v>
      </c>
      <c r="AK26" s="55">
        <v>0</v>
      </c>
      <c r="AL26" s="55">
        <v>0</v>
      </c>
      <c r="AM26" s="55">
        <v>0</v>
      </c>
      <c r="AN26" s="55">
        <v>0</v>
      </c>
      <c r="AO26" s="55">
        <v>0</v>
      </c>
      <c r="AP26" s="55">
        <v>0</v>
      </c>
      <c r="AQ26" s="55">
        <v>0</v>
      </c>
      <c r="AR26" s="55">
        <v>0</v>
      </c>
      <c r="AS26" s="55">
        <v>0</v>
      </c>
      <c r="AT26" s="55">
        <v>0</v>
      </c>
      <c r="AU26" s="55">
        <v>0</v>
      </c>
      <c r="AV26" s="55">
        <v>0</v>
      </c>
    </row>
    <row r="27" spans="1:48" x14ac:dyDescent="0.25">
      <c r="A27" s="62" t="s">
        <v>228</v>
      </c>
      <c r="B27" s="70" t="s">
        <v>110</v>
      </c>
      <c r="D27" s="55"/>
      <c r="E27" s="55"/>
      <c r="F27" s="55"/>
      <c r="G27" s="55">
        <v>0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5">
        <v>0</v>
      </c>
      <c r="Q27" s="55">
        <v>0</v>
      </c>
      <c r="R27" s="55">
        <v>0</v>
      </c>
      <c r="S27" s="55">
        <v>0</v>
      </c>
      <c r="T27" s="55">
        <v>0</v>
      </c>
      <c r="U27" s="55">
        <v>0</v>
      </c>
      <c r="V27" s="55">
        <v>0</v>
      </c>
      <c r="W27" s="55">
        <v>0</v>
      </c>
      <c r="X27" s="55">
        <v>0</v>
      </c>
      <c r="Y27" s="55">
        <v>0</v>
      </c>
      <c r="Z27" s="55">
        <v>0</v>
      </c>
      <c r="AA27" s="55">
        <v>0</v>
      </c>
      <c r="AB27" s="55">
        <v>0</v>
      </c>
      <c r="AC27" s="55">
        <v>0</v>
      </c>
      <c r="AD27" s="55">
        <v>0</v>
      </c>
      <c r="AE27" s="55">
        <v>0</v>
      </c>
      <c r="AF27" s="55">
        <v>0</v>
      </c>
      <c r="AG27" s="55">
        <v>0</v>
      </c>
      <c r="AH27" s="55">
        <v>0</v>
      </c>
      <c r="AI27" s="55">
        <v>0</v>
      </c>
      <c r="AJ27" s="55">
        <v>0</v>
      </c>
      <c r="AK27" s="55">
        <v>0</v>
      </c>
      <c r="AL27" s="55">
        <v>0</v>
      </c>
      <c r="AM27" s="55">
        <v>0</v>
      </c>
      <c r="AN27" s="55">
        <v>0</v>
      </c>
      <c r="AO27" s="55">
        <v>0</v>
      </c>
      <c r="AP27" s="55">
        <v>0</v>
      </c>
      <c r="AQ27" s="55">
        <v>0</v>
      </c>
      <c r="AR27" s="55">
        <v>0</v>
      </c>
      <c r="AS27" s="55">
        <v>0</v>
      </c>
      <c r="AT27" s="55">
        <v>0</v>
      </c>
      <c r="AU27" s="55">
        <v>0</v>
      </c>
      <c r="AV27" s="55">
        <v>0</v>
      </c>
    </row>
    <row r="28" spans="1:48" x14ac:dyDescent="0.25">
      <c r="A28" s="62" t="s">
        <v>229</v>
      </c>
      <c r="B28" s="70" t="s">
        <v>111</v>
      </c>
      <c r="D28" s="55"/>
      <c r="E28" s="55"/>
      <c r="F28" s="55"/>
      <c r="G28" s="55">
        <v>0</v>
      </c>
      <c r="H28" s="55">
        <v>0</v>
      </c>
      <c r="I28" s="55">
        <v>0</v>
      </c>
      <c r="J28" s="55">
        <v>0</v>
      </c>
      <c r="K28" s="55">
        <v>0</v>
      </c>
      <c r="L28" s="55">
        <v>0</v>
      </c>
      <c r="M28" s="55">
        <v>0</v>
      </c>
      <c r="N28" s="55">
        <v>0</v>
      </c>
      <c r="O28" s="55">
        <v>0</v>
      </c>
      <c r="P28" s="55">
        <v>0</v>
      </c>
      <c r="Q28" s="55">
        <v>0</v>
      </c>
      <c r="R28" s="55">
        <v>0</v>
      </c>
      <c r="S28" s="55">
        <v>0</v>
      </c>
      <c r="T28" s="55">
        <v>0</v>
      </c>
      <c r="U28" s="55">
        <v>0</v>
      </c>
      <c r="V28" s="55">
        <v>0</v>
      </c>
      <c r="W28" s="55">
        <v>0</v>
      </c>
      <c r="X28" s="55">
        <v>0</v>
      </c>
      <c r="Y28" s="55">
        <v>0</v>
      </c>
      <c r="Z28" s="55">
        <v>0</v>
      </c>
      <c r="AA28" s="55">
        <v>0</v>
      </c>
      <c r="AB28" s="55">
        <v>0</v>
      </c>
      <c r="AC28" s="55">
        <v>0</v>
      </c>
      <c r="AD28" s="55">
        <v>0</v>
      </c>
      <c r="AE28" s="55">
        <v>0</v>
      </c>
      <c r="AF28" s="55">
        <v>0</v>
      </c>
      <c r="AG28" s="55">
        <v>0</v>
      </c>
      <c r="AH28" s="55">
        <v>0</v>
      </c>
      <c r="AI28" s="55">
        <v>0</v>
      </c>
      <c r="AJ28" s="55">
        <v>0</v>
      </c>
      <c r="AK28" s="55">
        <v>0</v>
      </c>
      <c r="AL28" s="55">
        <v>0</v>
      </c>
      <c r="AM28" s="55">
        <v>0</v>
      </c>
      <c r="AN28" s="55">
        <v>0</v>
      </c>
      <c r="AO28" s="55">
        <v>0</v>
      </c>
      <c r="AP28" s="55">
        <v>0</v>
      </c>
      <c r="AQ28" s="55">
        <v>0</v>
      </c>
      <c r="AR28" s="55">
        <v>0</v>
      </c>
      <c r="AS28" s="55">
        <v>0</v>
      </c>
      <c r="AT28" s="55">
        <v>0</v>
      </c>
      <c r="AU28" s="55">
        <v>0</v>
      </c>
      <c r="AV28" s="55">
        <v>0</v>
      </c>
    </row>
    <row r="29" spans="1:48" x14ac:dyDescent="0.25">
      <c r="A29" s="62" t="s">
        <v>230</v>
      </c>
      <c r="B29" s="70" t="s">
        <v>112</v>
      </c>
      <c r="D29" s="55"/>
      <c r="E29" s="55"/>
      <c r="F29" s="55"/>
      <c r="G29" s="55">
        <v>120.1</v>
      </c>
      <c r="H29" s="55">
        <v>106.39999999999999</v>
      </c>
      <c r="I29" s="55">
        <v>108.1</v>
      </c>
      <c r="J29" s="55">
        <v>107.2</v>
      </c>
      <c r="K29" s="55">
        <v>119.7</v>
      </c>
      <c r="L29" s="55">
        <v>110.8</v>
      </c>
      <c r="M29" s="55">
        <v>109.99999999999999</v>
      </c>
      <c r="N29" s="55">
        <v>110.49999999999999</v>
      </c>
      <c r="O29" s="55">
        <v>125.30000000000001</v>
      </c>
      <c r="P29" s="55">
        <v>104.9</v>
      </c>
      <c r="Q29" s="55">
        <v>110.00000000000001</v>
      </c>
      <c r="R29" s="55">
        <v>102.20000000000002</v>
      </c>
      <c r="S29" s="55">
        <v>128.4</v>
      </c>
      <c r="T29" s="55">
        <v>111</v>
      </c>
      <c r="U29" s="55">
        <v>108.19999999999999</v>
      </c>
      <c r="V29" s="55">
        <v>153.19999999999999</v>
      </c>
      <c r="W29" s="55">
        <v>131</v>
      </c>
      <c r="X29" s="55">
        <v>124.80000000000001</v>
      </c>
      <c r="Y29" s="55">
        <v>119.8</v>
      </c>
      <c r="Z29" s="55">
        <v>120.30000000000001</v>
      </c>
      <c r="AA29" s="55">
        <v>140.29999999999998</v>
      </c>
      <c r="AB29" s="55">
        <v>133.6</v>
      </c>
      <c r="AC29" s="55">
        <v>135.29999999999998</v>
      </c>
      <c r="AD29" s="55">
        <v>138.5</v>
      </c>
      <c r="AE29" s="55">
        <v>148.1</v>
      </c>
      <c r="AF29" s="55">
        <v>142.79999999999998</v>
      </c>
      <c r="AG29" s="55">
        <v>145.60000000000002</v>
      </c>
      <c r="AH29" s="55">
        <v>144.5</v>
      </c>
      <c r="AI29" s="55">
        <v>158.80000000000001</v>
      </c>
      <c r="AJ29" s="55">
        <v>148.5</v>
      </c>
      <c r="AK29" s="55">
        <v>149.30000000000001</v>
      </c>
      <c r="AL29" s="55">
        <v>153</v>
      </c>
      <c r="AM29" s="55">
        <v>170.29999999999998</v>
      </c>
      <c r="AN29" s="55">
        <v>161.5</v>
      </c>
      <c r="AO29" s="55">
        <v>156.80000000000001</v>
      </c>
      <c r="AP29" s="55">
        <v>160.5</v>
      </c>
      <c r="AQ29" s="55">
        <v>192.4</v>
      </c>
      <c r="AR29" s="55">
        <v>169.1</v>
      </c>
      <c r="AS29" s="55">
        <v>154.30000000000001</v>
      </c>
      <c r="AT29" s="55">
        <v>158.9</v>
      </c>
      <c r="AU29" s="55">
        <v>150.99999999999997</v>
      </c>
      <c r="AV29" s="55">
        <v>38.200000000000003</v>
      </c>
    </row>
    <row r="30" spans="1:48" x14ac:dyDescent="0.25">
      <c r="A30" s="62" t="s">
        <v>231</v>
      </c>
      <c r="B30" s="71" t="s">
        <v>113</v>
      </c>
      <c r="D30" s="55"/>
      <c r="E30" s="55"/>
      <c r="F30" s="55"/>
      <c r="G30" s="55">
        <v>0</v>
      </c>
      <c r="H30" s="55">
        <v>0</v>
      </c>
      <c r="I30" s="55">
        <v>0</v>
      </c>
      <c r="J30" s="55">
        <v>0</v>
      </c>
      <c r="K30" s="55">
        <v>0</v>
      </c>
      <c r="L30" s="55">
        <v>0</v>
      </c>
      <c r="M30" s="55">
        <v>0</v>
      </c>
      <c r="N30" s="55">
        <v>0</v>
      </c>
      <c r="O30" s="55">
        <v>0</v>
      </c>
      <c r="P30" s="55">
        <v>0</v>
      </c>
      <c r="Q30" s="55">
        <v>0</v>
      </c>
      <c r="R30" s="55">
        <v>0</v>
      </c>
      <c r="S30" s="55">
        <v>0</v>
      </c>
      <c r="T30" s="55">
        <v>0</v>
      </c>
      <c r="U30" s="55">
        <v>0</v>
      </c>
      <c r="V30" s="55">
        <v>0</v>
      </c>
      <c r="W30" s="55">
        <v>0</v>
      </c>
      <c r="X30" s="55">
        <v>0</v>
      </c>
      <c r="Y30" s="55">
        <v>0</v>
      </c>
      <c r="Z30" s="55">
        <v>0</v>
      </c>
      <c r="AA30" s="55">
        <v>0</v>
      </c>
      <c r="AB30" s="55">
        <v>0</v>
      </c>
      <c r="AC30" s="55">
        <v>0</v>
      </c>
      <c r="AD30" s="55">
        <v>0</v>
      </c>
      <c r="AE30" s="55">
        <v>0</v>
      </c>
      <c r="AF30" s="55">
        <v>0</v>
      </c>
      <c r="AG30" s="55">
        <v>0</v>
      </c>
      <c r="AH30" s="55">
        <v>0</v>
      </c>
      <c r="AI30" s="55">
        <v>0</v>
      </c>
      <c r="AJ30" s="55">
        <v>0</v>
      </c>
      <c r="AK30" s="55">
        <v>0</v>
      </c>
      <c r="AL30" s="55">
        <v>0</v>
      </c>
      <c r="AM30" s="55">
        <v>0</v>
      </c>
      <c r="AN30" s="55">
        <v>0</v>
      </c>
      <c r="AO30" s="55">
        <v>0</v>
      </c>
      <c r="AP30" s="55">
        <v>0</v>
      </c>
      <c r="AQ30" s="55">
        <v>0</v>
      </c>
      <c r="AR30" s="55">
        <v>0</v>
      </c>
      <c r="AS30" s="55">
        <v>0</v>
      </c>
      <c r="AT30" s="55">
        <v>0</v>
      </c>
      <c r="AU30" s="55">
        <v>0</v>
      </c>
      <c r="AV30" s="55">
        <v>0</v>
      </c>
    </row>
    <row r="31" spans="1:48" x14ac:dyDescent="0.25">
      <c r="A31" s="62" t="s">
        <v>232</v>
      </c>
      <c r="B31" s="71" t="s">
        <v>114</v>
      </c>
      <c r="D31" s="55"/>
      <c r="E31" s="55"/>
      <c r="F31" s="55"/>
      <c r="G31" s="55">
        <v>0</v>
      </c>
      <c r="H31" s="55">
        <v>0</v>
      </c>
      <c r="I31" s="55">
        <v>0</v>
      </c>
      <c r="J31" s="55">
        <v>0</v>
      </c>
      <c r="K31" s="55">
        <v>0</v>
      </c>
      <c r="L31" s="55">
        <v>0</v>
      </c>
      <c r="M31" s="55">
        <v>0</v>
      </c>
      <c r="N31" s="55">
        <v>0</v>
      </c>
      <c r="O31" s="55">
        <v>0</v>
      </c>
      <c r="P31" s="55">
        <v>0</v>
      </c>
      <c r="Q31" s="55">
        <v>0</v>
      </c>
      <c r="R31" s="55">
        <v>0</v>
      </c>
      <c r="S31" s="55">
        <v>0</v>
      </c>
      <c r="T31" s="55">
        <v>0</v>
      </c>
      <c r="U31" s="55">
        <v>0</v>
      </c>
      <c r="V31" s="55">
        <v>0</v>
      </c>
      <c r="W31" s="55">
        <v>0</v>
      </c>
      <c r="X31" s="55">
        <v>0</v>
      </c>
      <c r="Y31" s="55">
        <v>0</v>
      </c>
      <c r="Z31" s="55">
        <v>0</v>
      </c>
      <c r="AA31" s="55">
        <v>0</v>
      </c>
      <c r="AB31" s="55">
        <v>0</v>
      </c>
      <c r="AC31" s="55">
        <v>0</v>
      </c>
      <c r="AD31" s="55">
        <v>0</v>
      </c>
      <c r="AE31" s="55">
        <v>0</v>
      </c>
      <c r="AF31" s="55">
        <v>0</v>
      </c>
      <c r="AG31" s="55">
        <v>0</v>
      </c>
      <c r="AH31" s="55">
        <v>0</v>
      </c>
      <c r="AI31" s="55">
        <v>0</v>
      </c>
      <c r="AJ31" s="55">
        <v>0</v>
      </c>
      <c r="AK31" s="55">
        <v>0</v>
      </c>
      <c r="AL31" s="55">
        <v>0</v>
      </c>
      <c r="AM31" s="55">
        <v>0</v>
      </c>
      <c r="AN31" s="55">
        <v>0</v>
      </c>
      <c r="AO31" s="55">
        <v>0</v>
      </c>
      <c r="AP31" s="55">
        <v>0</v>
      </c>
      <c r="AQ31" s="55">
        <v>0</v>
      </c>
      <c r="AR31" s="55">
        <v>0</v>
      </c>
      <c r="AS31" s="55">
        <v>0</v>
      </c>
      <c r="AT31" s="55">
        <v>0</v>
      </c>
      <c r="AU31" s="55">
        <v>0</v>
      </c>
      <c r="AV31" s="55">
        <v>0</v>
      </c>
    </row>
    <row r="32" spans="1:48" x14ac:dyDescent="0.25">
      <c r="A32" s="72" t="s">
        <v>233</v>
      </c>
      <c r="B32" s="71" t="s">
        <v>115</v>
      </c>
      <c r="D32" s="55"/>
      <c r="E32" s="55"/>
      <c r="F32" s="55"/>
      <c r="G32" s="55">
        <v>120.1</v>
      </c>
      <c r="H32" s="55">
        <v>106.39999999999999</v>
      </c>
      <c r="I32" s="55">
        <v>108.1</v>
      </c>
      <c r="J32" s="55">
        <v>107.2</v>
      </c>
      <c r="K32" s="55">
        <v>119.7</v>
      </c>
      <c r="L32" s="55">
        <v>110.8</v>
      </c>
      <c r="M32" s="55">
        <v>109.99999999999999</v>
      </c>
      <c r="N32" s="55">
        <v>110.49999999999999</v>
      </c>
      <c r="O32" s="55">
        <v>125.30000000000001</v>
      </c>
      <c r="P32" s="55">
        <v>104.9</v>
      </c>
      <c r="Q32" s="55">
        <v>110.00000000000001</v>
      </c>
      <c r="R32" s="55">
        <v>102.20000000000002</v>
      </c>
      <c r="S32" s="55">
        <v>128.4</v>
      </c>
      <c r="T32" s="55">
        <v>111</v>
      </c>
      <c r="U32" s="55">
        <v>108.19999999999999</v>
      </c>
      <c r="V32" s="55">
        <v>153.19999999999999</v>
      </c>
      <c r="W32" s="55">
        <v>131</v>
      </c>
      <c r="X32" s="55">
        <v>124.80000000000001</v>
      </c>
      <c r="Y32" s="55">
        <v>119.8</v>
      </c>
      <c r="Z32" s="55">
        <v>120.30000000000001</v>
      </c>
      <c r="AA32" s="55">
        <v>140.29999999999998</v>
      </c>
      <c r="AB32" s="55">
        <v>133.6</v>
      </c>
      <c r="AC32" s="55">
        <v>135.29999999999998</v>
      </c>
      <c r="AD32" s="55">
        <v>138.5</v>
      </c>
      <c r="AE32" s="55">
        <v>148.1</v>
      </c>
      <c r="AF32" s="55">
        <v>142.79999999999998</v>
      </c>
      <c r="AG32" s="55">
        <v>145.60000000000002</v>
      </c>
      <c r="AH32" s="55">
        <v>144.5</v>
      </c>
      <c r="AI32" s="55">
        <v>158.80000000000001</v>
      </c>
      <c r="AJ32" s="55">
        <v>148.5</v>
      </c>
      <c r="AK32" s="55">
        <v>149.30000000000001</v>
      </c>
      <c r="AL32" s="55">
        <v>153</v>
      </c>
      <c r="AM32" s="55">
        <v>170.29999999999998</v>
      </c>
      <c r="AN32" s="55">
        <v>161.5</v>
      </c>
      <c r="AO32" s="55">
        <v>156.80000000000001</v>
      </c>
      <c r="AP32" s="55">
        <v>160.5</v>
      </c>
      <c r="AQ32" s="55">
        <v>192.4</v>
      </c>
      <c r="AR32" s="55">
        <v>169.1</v>
      </c>
      <c r="AS32" s="55">
        <v>154.30000000000001</v>
      </c>
      <c r="AT32" s="55">
        <v>158.9</v>
      </c>
      <c r="AU32" s="55">
        <v>150.99999999999997</v>
      </c>
      <c r="AV32" s="55">
        <v>38.200000000000003</v>
      </c>
    </row>
    <row r="33" spans="1:48" x14ac:dyDescent="0.25">
      <c r="A33" s="62" t="s">
        <v>234</v>
      </c>
      <c r="B33" s="70" t="s">
        <v>116</v>
      </c>
      <c r="D33" s="55"/>
      <c r="E33" s="55"/>
      <c r="F33" s="55"/>
      <c r="G33" s="55">
        <v>288.00000000000006</v>
      </c>
      <c r="H33" s="55">
        <v>329.5</v>
      </c>
      <c r="I33" s="55">
        <v>361.99999999999994</v>
      </c>
      <c r="J33" s="55">
        <v>352.2</v>
      </c>
      <c r="K33" s="55">
        <v>294.60000000000002</v>
      </c>
      <c r="L33" s="55">
        <v>346.5</v>
      </c>
      <c r="M33" s="55">
        <v>354.2</v>
      </c>
      <c r="N33" s="55">
        <v>336.8</v>
      </c>
      <c r="O33" s="55">
        <v>328.3</v>
      </c>
      <c r="P33" s="55">
        <v>338.5</v>
      </c>
      <c r="Q33" s="55">
        <v>368.5</v>
      </c>
      <c r="R33" s="55">
        <v>350.09999999999997</v>
      </c>
      <c r="S33" s="55">
        <v>312.5</v>
      </c>
      <c r="T33" s="55">
        <v>346.2</v>
      </c>
      <c r="U33" s="55">
        <v>362.5</v>
      </c>
      <c r="V33" s="55">
        <v>342.9</v>
      </c>
      <c r="W33" s="55">
        <v>316.40000000000003</v>
      </c>
      <c r="X33" s="55">
        <v>358.8</v>
      </c>
      <c r="Y33" s="55">
        <v>368.50000000000006</v>
      </c>
      <c r="Z33" s="55">
        <v>375.7</v>
      </c>
      <c r="AA33" s="55">
        <v>359.2</v>
      </c>
      <c r="AB33" s="55">
        <v>390.40000000000003</v>
      </c>
      <c r="AC33" s="55">
        <v>406.09999999999997</v>
      </c>
      <c r="AD33" s="55">
        <v>394.70000000000005</v>
      </c>
      <c r="AE33" s="55">
        <v>354</v>
      </c>
      <c r="AF33" s="55">
        <v>393.20000000000005</v>
      </c>
      <c r="AG33" s="55">
        <v>448.70000000000005</v>
      </c>
      <c r="AH33" s="55">
        <v>430.1</v>
      </c>
      <c r="AI33" s="55">
        <v>359</v>
      </c>
      <c r="AJ33" s="55">
        <v>400.59999999999997</v>
      </c>
      <c r="AK33" s="55">
        <v>411.29999999999995</v>
      </c>
      <c r="AL33" s="55">
        <v>400.2</v>
      </c>
      <c r="AM33" s="55">
        <v>360.20000000000005</v>
      </c>
      <c r="AN33" s="55">
        <v>407.09999999999997</v>
      </c>
      <c r="AO33" s="55">
        <v>387.5</v>
      </c>
      <c r="AP33" s="55">
        <v>443</v>
      </c>
      <c r="AQ33" s="55">
        <v>393.6</v>
      </c>
      <c r="AR33" s="55">
        <v>437.3</v>
      </c>
      <c r="AS33" s="55">
        <v>464.8</v>
      </c>
      <c r="AT33" s="55">
        <v>436.9</v>
      </c>
      <c r="AU33" s="55">
        <v>397.4</v>
      </c>
      <c r="AV33" s="55">
        <v>293.10000000000002</v>
      </c>
    </row>
    <row r="34" spans="1:48" x14ac:dyDescent="0.25">
      <c r="A34" s="62" t="s">
        <v>235</v>
      </c>
      <c r="B34" s="71" t="s">
        <v>113</v>
      </c>
      <c r="D34" s="55"/>
      <c r="E34" s="55"/>
      <c r="F34" s="55"/>
      <c r="G34" s="55">
        <v>57.4</v>
      </c>
      <c r="H34" s="55">
        <v>62</v>
      </c>
      <c r="I34" s="55">
        <v>75.400000000000006</v>
      </c>
      <c r="J34" s="55">
        <v>71.900000000000006</v>
      </c>
      <c r="K34" s="55">
        <v>57.1</v>
      </c>
      <c r="L34" s="55">
        <v>77.3</v>
      </c>
      <c r="M34" s="55">
        <v>86.6</v>
      </c>
      <c r="N34" s="55">
        <v>72.400000000000006</v>
      </c>
      <c r="O34" s="55">
        <v>66.3</v>
      </c>
      <c r="P34" s="55">
        <v>71.5</v>
      </c>
      <c r="Q34" s="55">
        <v>84.5</v>
      </c>
      <c r="R34" s="55">
        <v>68.2</v>
      </c>
      <c r="S34" s="55">
        <v>58.7</v>
      </c>
      <c r="T34" s="55">
        <v>80.2</v>
      </c>
      <c r="U34" s="55">
        <v>84.6</v>
      </c>
      <c r="V34" s="55">
        <v>73.599999999999994</v>
      </c>
      <c r="W34" s="55">
        <v>67.7</v>
      </c>
      <c r="X34" s="55">
        <v>83.4</v>
      </c>
      <c r="Y34" s="55">
        <v>82.4</v>
      </c>
      <c r="Z34" s="55">
        <v>76.2</v>
      </c>
      <c r="AA34" s="55">
        <v>71</v>
      </c>
      <c r="AB34" s="55">
        <v>91.4</v>
      </c>
      <c r="AC34" s="55">
        <v>96</v>
      </c>
      <c r="AD34" s="55">
        <v>81.400000000000006</v>
      </c>
      <c r="AE34" s="55">
        <v>80.5</v>
      </c>
      <c r="AF34" s="55">
        <v>95.4</v>
      </c>
      <c r="AG34" s="55">
        <v>109.6</v>
      </c>
      <c r="AH34" s="55">
        <v>93.7</v>
      </c>
      <c r="AI34" s="55">
        <v>77.8</v>
      </c>
      <c r="AJ34" s="55">
        <v>113.1</v>
      </c>
      <c r="AK34" s="55">
        <v>125.6</v>
      </c>
      <c r="AL34" s="55">
        <v>93.7</v>
      </c>
      <c r="AM34" s="55">
        <v>98.1</v>
      </c>
      <c r="AN34" s="55">
        <v>119.4</v>
      </c>
      <c r="AO34" s="55">
        <v>87.3</v>
      </c>
      <c r="AP34" s="55">
        <v>102.7</v>
      </c>
      <c r="AQ34" s="55">
        <v>97.5</v>
      </c>
      <c r="AR34" s="55">
        <v>126.6</v>
      </c>
      <c r="AS34" s="55">
        <v>131.4</v>
      </c>
      <c r="AT34" s="55">
        <v>107.6</v>
      </c>
      <c r="AU34" s="55">
        <v>92.2</v>
      </c>
      <c r="AV34" s="55">
        <v>33.6</v>
      </c>
    </row>
    <row r="35" spans="1:48" x14ac:dyDescent="0.25">
      <c r="A35" s="62" t="s">
        <v>236</v>
      </c>
      <c r="B35" s="71" t="s">
        <v>114</v>
      </c>
      <c r="D35" s="55"/>
      <c r="E35" s="55"/>
      <c r="F35" s="55"/>
      <c r="G35" s="55">
        <v>224.20000000000002</v>
      </c>
      <c r="H35" s="55">
        <v>260.39999999999998</v>
      </c>
      <c r="I35" s="55">
        <v>278.2</v>
      </c>
      <c r="J35" s="55">
        <v>272.7</v>
      </c>
      <c r="K35" s="55">
        <v>231.3</v>
      </c>
      <c r="L35" s="55">
        <v>261.60000000000002</v>
      </c>
      <c r="M35" s="55">
        <v>259.3</v>
      </c>
      <c r="N35" s="55">
        <v>256.8</v>
      </c>
      <c r="O35" s="55">
        <v>255.2</v>
      </c>
      <c r="P35" s="55">
        <v>259.39999999999998</v>
      </c>
      <c r="Q35" s="55">
        <v>275.7</v>
      </c>
      <c r="R35" s="55">
        <v>274.5</v>
      </c>
      <c r="S35" s="55">
        <v>247.39999999999998</v>
      </c>
      <c r="T35" s="55">
        <v>259.10000000000002</v>
      </c>
      <c r="U35" s="55">
        <v>269.89999999999998</v>
      </c>
      <c r="V35" s="55">
        <v>261.89999999999998</v>
      </c>
      <c r="W35" s="55">
        <v>242.8</v>
      </c>
      <c r="X35" s="55">
        <v>267.5</v>
      </c>
      <c r="Y35" s="55">
        <v>277.3</v>
      </c>
      <c r="Z35" s="55">
        <v>291.60000000000002</v>
      </c>
      <c r="AA35" s="55">
        <v>276.39999999999998</v>
      </c>
      <c r="AB35" s="55">
        <v>286</v>
      </c>
      <c r="AC35" s="55">
        <v>295.10000000000002</v>
      </c>
      <c r="AD35" s="55">
        <v>298.40000000000003</v>
      </c>
      <c r="AE35" s="55">
        <v>261.10000000000002</v>
      </c>
      <c r="AF35" s="55">
        <v>284.70000000000005</v>
      </c>
      <c r="AG35" s="55">
        <v>324.00000000000006</v>
      </c>
      <c r="AH35" s="55">
        <v>320.89999999999998</v>
      </c>
      <c r="AI35" s="55">
        <v>268.8</v>
      </c>
      <c r="AJ35" s="55">
        <v>273.5</v>
      </c>
      <c r="AK35" s="55">
        <v>270.09999999999997</v>
      </c>
      <c r="AL35" s="55">
        <v>290.7</v>
      </c>
      <c r="AM35" s="55">
        <v>249.5</v>
      </c>
      <c r="AN35" s="55">
        <v>273.90000000000003</v>
      </c>
      <c r="AO35" s="55">
        <v>284.5</v>
      </c>
      <c r="AP35" s="55">
        <v>324.8</v>
      </c>
      <c r="AQ35" s="55">
        <v>283.8</v>
      </c>
      <c r="AR35" s="55">
        <v>296.10000000000002</v>
      </c>
      <c r="AS35" s="55">
        <v>317.5</v>
      </c>
      <c r="AT35" s="55">
        <v>313.10000000000002</v>
      </c>
      <c r="AU35" s="55">
        <v>293.7</v>
      </c>
      <c r="AV35" s="55">
        <v>254.3</v>
      </c>
    </row>
    <row r="36" spans="1:48" x14ac:dyDescent="0.25">
      <c r="A36" s="72" t="s">
        <v>237</v>
      </c>
      <c r="B36" s="71" t="s">
        <v>115</v>
      </c>
      <c r="D36" s="55"/>
      <c r="E36" s="55"/>
      <c r="F36" s="55"/>
      <c r="G36" s="55">
        <v>6.3999999999999995</v>
      </c>
      <c r="H36" s="55">
        <v>7.1</v>
      </c>
      <c r="I36" s="55">
        <v>8.4</v>
      </c>
      <c r="J36" s="55">
        <v>7.6000000000000005</v>
      </c>
      <c r="K36" s="55">
        <v>6.2</v>
      </c>
      <c r="L36" s="55">
        <v>7.6</v>
      </c>
      <c r="M36" s="55">
        <v>8.3000000000000007</v>
      </c>
      <c r="N36" s="55">
        <v>7.6</v>
      </c>
      <c r="O36" s="55">
        <v>6.8</v>
      </c>
      <c r="P36" s="55">
        <v>7.6</v>
      </c>
      <c r="Q36" s="55">
        <v>8.3000000000000007</v>
      </c>
      <c r="R36" s="55">
        <v>7.3999999999999995</v>
      </c>
      <c r="S36" s="55">
        <v>6.3999999999999995</v>
      </c>
      <c r="T36" s="55">
        <v>6.8999999999999995</v>
      </c>
      <c r="U36" s="55">
        <v>8</v>
      </c>
      <c r="V36" s="55">
        <v>7.4</v>
      </c>
      <c r="W36" s="55">
        <v>5.8999999999999995</v>
      </c>
      <c r="X36" s="55">
        <v>7.8999999999999995</v>
      </c>
      <c r="Y36" s="55">
        <v>8.8000000000000007</v>
      </c>
      <c r="Z36" s="55">
        <v>7.8999999999999995</v>
      </c>
      <c r="AA36" s="55">
        <v>11.8</v>
      </c>
      <c r="AB36" s="55">
        <v>13</v>
      </c>
      <c r="AC36" s="55">
        <v>15</v>
      </c>
      <c r="AD36" s="55">
        <v>14.9</v>
      </c>
      <c r="AE36" s="55">
        <v>12.4</v>
      </c>
      <c r="AF36" s="55">
        <v>13.1</v>
      </c>
      <c r="AG36" s="55">
        <v>15.100000000000001</v>
      </c>
      <c r="AH36" s="55">
        <v>15.5</v>
      </c>
      <c r="AI36" s="55">
        <v>12.399999999999999</v>
      </c>
      <c r="AJ36" s="55">
        <v>14</v>
      </c>
      <c r="AK36" s="55">
        <v>15.6</v>
      </c>
      <c r="AL36" s="55">
        <v>15.8</v>
      </c>
      <c r="AM36" s="55">
        <v>12.6</v>
      </c>
      <c r="AN36" s="55">
        <v>13.8</v>
      </c>
      <c r="AO36" s="55">
        <v>15.7</v>
      </c>
      <c r="AP36" s="55">
        <v>15.5</v>
      </c>
      <c r="AQ36" s="55">
        <v>12.3</v>
      </c>
      <c r="AR36" s="55">
        <v>14.600000000000001</v>
      </c>
      <c r="AS36" s="55">
        <v>15.899999999999999</v>
      </c>
      <c r="AT36" s="55">
        <v>16.200000000000003</v>
      </c>
      <c r="AU36" s="55">
        <v>11.5</v>
      </c>
      <c r="AV36" s="55">
        <v>5.2</v>
      </c>
    </row>
    <row r="37" spans="1:48" x14ac:dyDescent="0.25">
      <c r="A37" s="62" t="s">
        <v>238</v>
      </c>
      <c r="B37" s="70" t="s">
        <v>117</v>
      </c>
      <c r="D37" s="55"/>
      <c r="E37" s="55"/>
      <c r="F37" s="55"/>
      <c r="G37" s="55">
        <v>1283.3</v>
      </c>
      <c r="H37" s="55">
        <v>911.80000000000007</v>
      </c>
      <c r="I37" s="55">
        <v>1001.9000000000001</v>
      </c>
      <c r="J37" s="55">
        <v>964.7</v>
      </c>
      <c r="K37" s="55">
        <v>1321.0000000000002</v>
      </c>
      <c r="L37" s="55">
        <v>980.99999999999989</v>
      </c>
      <c r="M37" s="55">
        <v>1025.8999999999999</v>
      </c>
      <c r="N37" s="55">
        <v>1057.8</v>
      </c>
      <c r="O37" s="55">
        <v>1441.7</v>
      </c>
      <c r="P37" s="55">
        <v>1079.7</v>
      </c>
      <c r="Q37" s="55">
        <v>1096.2</v>
      </c>
      <c r="R37" s="55">
        <v>1062.5</v>
      </c>
      <c r="S37" s="55">
        <v>1418.0000000000002</v>
      </c>
      <c r="T37" s="55">
        <v>1170.5000000000002</v>
      </c>
      <c r="U37" s="55">
        <v>1246.8999999999999</v>
      </c>
      <c r="V37" s="55">
        <v>1219.2999999999997</v>
      </c>
      <c r="W37" s="55">
        <v>1548.9999999999995</v>
      </c>
      <c r="X37" s="55">
        <v>1344.8</v>
      </c>
      <c r="Y37" s="55">
        <v>1384.2</v>
      </c>
      <c r="Z37" s="55">
        <v>1351.8000000000004</v>
      </c>
      <c r="AA37" s="55">
        <v>1664.7000000000003</v>
      </c>
      <c r="AB37" s="55">
        <v>1467.8999999999996</v>
      </c>
      <c r="AC37" s="55">
        <v>1489</v>
      </c>
      <c r="AD37" s="55">
        <v>1494.3000000000002</v>
      </c>
      <c r="AE37" s="55">
        <v>1800.8</v>
      </c>
      <c r="AF37" s="55">
        <v>1591.1</v>
      </c>
      <c r="AG37" s="55">
        <v>1693.9</v>
      </c>
      <c r="AH37" s="55">
        <v>1633.8000000000002</v>
      </c>
      <c r="AI37" s="55">
        <v>1978.6000000000001</v>
      </c>
      <c r="AJ37" s="55">
        <v>1790.1000000000001</v>
      </c>
      <c r="AK37" s="55">
        <v>1724.8</v>
      </c>
      <c r="AL37" s="55">
        <v>1690.6</v>
      </c>
      <c r="AM37" s="55">
        <v>2070.1000000000004</v>
      </c>
      <c r="AN37" s="55">
        <v>1887.6999999999998</v>
      </c>
      <c r="AO37" s="55">
        <v>1854</v>
      </c>
      <c r="AP37" s="55">
        <v>1748.8999999999999</v>
      </c>
      <c r="AQ37" s="55">
        <v>2178.6999999999998</v>
      </c>
      <c r="AR37" s="55">
        <v>1907.4</v>
      </c>
      <c r="AS37" s="55">
        <v>1673.4</v>
      </c>
      <c r="AT37" s="55">
        <v>1708.6</v>
      </c>
      <c r="AU37" s="55">
        <v>1610.6</v>
      </c>
      <c r="AV37" s="55">
        <v>29.9</v>
      </c>
    </row>
    <row r="38" spans="1:48" hidden="1" x14ac:dyDescent="0.25">
      <c r="A38" s="62" t="s">
        <v>239</v>
      </c>
      <c r="B38" s="73" t="s">
        <v>118</v>
      </c>
      <c r="D38" s="55"/>
      <c r="E38" s="55"/>
      <c r="F38" s="55"/>
      <c r="G38" s="55">
        <v>13.3</v>
      </c>
      <c r="H38" s="55">
        <v>13.5</v>
      </c>
      <c r="I38" s="55">
        <v>11.4</v>
      </c>
      <c r="J38" s="55">
        <v>13.2</v>
      </c>
      <c r="K38" s="55">
        <v>13.4</v>
      </c>
      <c r="L38" s="55">
        <v>13.5</v>
      </c>
      <c r="M38" s="55">
        <v>12.8</v>
      </c>
      <c r="N38" s="55">
        <v>13.8</v>
      </c>
      <c r="O38" s="55">
        <v>15</v>
      </c>
      <c r="P38" s="55">
        <v>13.8</v>
      </c>
      <c r="Q38" s="55">
        <v>12.8</v>
      </c>
      <c r="R38" s="55">
        <v>12.9</v>
      </c>
      <c r="S38" s="55">
        <v>12.4</v>
      </c>
      <c r="T38" s="55">
        <v>13.4</v>
      </c>
      <c r="U38" s="55">
        <v>13.3</v>
      </c>
      <c r="V38" s="55">
        <v>14.1</v>
      </c>
      <c r="W38" s="55">
        <v>13.6</v>
      </c>
      <c r="X38" s="55">
        <v>13.9</v>
      </c>
      <c r="Y38" s="55">
        <v>13.5</v>
      </c>
      <c r="Z38" s="55">
        <v>14.2</v>
      </c>
      <c r="AA38" s="55">
        <v>13.9</v>
      </c>
      <c r="AB38" s="55">
        <v>14.3</v>
      </c>
      <c r="AC38" s="55">
        <v>13.4</v>
      </c>
      <c r="AD38" s="55">
        <v>14.2</v>
      </c>
      <c r="AE38" s="55">
        <v>13.1</v>
      </c>
      <c r="AF38" s="55">
        <v>15.2</v>
      </c>
      <c r="AG38" s="55">
        <v>14.2</v>
      </c>
      <c r="AH38" s="55">
        <v>15.9</v>
      </c>
      <c r="AI38" s="55">
        <v>14.8</v>
      </c>
      <c r="AJ38" s="55">
        <v>16.899999999999999</v>
      </c>
      <c r="AK38" s="55">
        <v>16</v>
      </c>
      <c r="AL38" s="55">
        <v>18.5</v>
      </c>
      <c r="AM38" s="55">
        <v>16.3</v>
      </c>
      <c r="AN38" s="55">
        <v>19.3</v>
      </c>
      <c r="AO38" s="55">
        <v>17.8</v>
      </c>
      <c r="AP38" s="55">
        <v>18.600000000000001</v>
      </c>
      <c r="AQ38" s="55">
        <v>17.2</v>
      </c>
      <c r="AR38" s="55">
        <v>19</v>
      </c>
      <c r="AS38" s="55">
        <v>18.600000000000001</v>
      </c>
      <c r="AT38" s="55">
        <v>18</v>
      </c>
      <c r="AU38" s="55">
        <v>13.2</v>
      </c>
      <c r="AV38" s="55">
        <v>15.1</v>
      </c>
    </row>
    <row r="39" spans="1:48" hidden="1" x14ac:dyDescent="0.25">
      <c r="A39" s="62" t="s">
        <v>240</v>
      </c>
      <c r="B39" s="73" t="s">
        <v>119</v>
      </c>
      <c r="D39" s="55"/>
      <c r="E39" s="55"/>
      <c r="F39" s="55"/>
      <c r="G39" s="55">
        <v>1270</v>
      </c>
      <c r="H39" s="55">
        <v>898.30000000000007</v>
      </c>
      <c r="I39" s="55">
        <v>990.50000000000011</v>
      </c>
      <c r="J39" s="55">
        <v>951.5</v>
      </c>
      <c r="K39" s="55">
        <v>1307.6000000000001</v>
      </c>
      <c r="L39" s="55">
        <v>967.49999999999989</v>
      </c>
      <c r="M39" s="55">
        <v>1013.0999999999999</v>
      </c>
      <c r="N39" s="55">
        <v>1044</v>
      </c>
      <c r="O39" s="55">
        <v>1426.7</v>
      </c>
      <c r="P39" s="55">
        <v>1065.9000000000001</v>
      </c>
      <c r="Q39" s="55">
        <v>1083.4000000000001</v>
      </c>
      <c r="R39" s="55">
        <v>1049.5999999999999</v>
      </c>
      <c r="S39" s="55">
        <v>1405.6000000000001</v>
      </c>
      <c r="T39" s="55">
        <v>1157.1000000000001</v>
      </c>
      <c r="U39" s="55">
        <v>1233.5999999999999</v>
      </c>
      <c r="V39" s="55">
        <v>1205.1999999999998</v>
      </c>
      <c r="W39" s="55">
        <v>1535.3999999999996</v>
      </c>
      <c r="X39" s="55">
        <v>1330.8999999999999</v>
      </c>
      <c r="Y39" s="55">
        <v>1370.7</v>
      </c>
      <c r="Z39" s="55">
        <v>1337.6000000000004</v>
      </c>
      <c r="AA39" s="55">
        <v>1650.8000000000002</v>
      </c>
      <c r="AB39" s="55">
        <v>1453.5999999999997</v>
      </c>
      <c r="AC39" s="55">
        <v>1475.6</v>
      </c>
      <c r="AD39" s="55">
        <v>1480.1000000000001</v>
      </c>
      <c r="AE39" s="55">
        <v>1787.7</v>
      </c>
      <c r="AF39" s="55">
        <v>1575.8999999999999</v>
      </c>
      <c r="AG39" s="55">
        <v>1679.7</v>
      </c>
      <c r="AH39" s="55">
        <v>1617.9</v>
      </c>
      <c r="AI39" s="55">
        <v>1963.8000000000002</v>
      </c>
      <c r="AJ39" s="55">
        <v>1773.2</v>
      </c>
      <c r="AK39" s="55">
        <v>1708.8</v>
      </c>
      <c r="AL39" s="55">
        <v>1672.1</v>
      </c>
      <c r="AM39" s="55">
        <v>2053.8000000000002</v>
      </c>
      <c r="AN39" s="55">
        <v>1868.3999999999999</v>
      </c>
      <c r="AO39" s="55">
        <v>1836.2</v>
      </c>
      <c r="AP39" s="55">
        <v>1730.3</v>
      </c>
      <c r="AQ39" s="55">
        <v>2161.5</v>
      </c>
      <c r="AR39" s="55">
        <v>1888.4</v>
      </c>
      <c r="AS39" s="55">
        <v>1654.8</v>
      </c>
      <c r="AT39" s="55">
        <v>1690.6</v>
      </c>
      <c r="AU39" s="55">
        <v>1597.3999999999999</v>
      </c>
      <c r="AV39" s="55">
        <v>14.8</v>
      </c>
    </row>
    <row r="40" spans="1:48" x14ac:dyDescent="0.25">
      <c r="A40" s="62" t="s">
        <v>241</v>
      </c>
      <c r="B40" s="70" t="s">
        <v>120</v>
      </c>
      <c r="D40" s="55"/>
      <c r="E40" s="55"/>
      <c r="F40" s="55"/>
      <c r="G40" s="55">
        <v>87</v>
      </c>
      <c r="H40" s="55">
        <v>93.1</v>
      </c>
      <c r="I40" s="55">
        <v>107.89999999999999</v>
      </c>
      <c r="J40" s="55">
        <v>107.2</v>
      </c>
      <c r="K40" s="55">
        <v>76.100000000000009</v>
      </c>
      <c r="L40" s="55">
        <v>104.1</v>
      </c>
      <c r="M40" s="55">
        <v>103.10000000000001</v>
      </c>
      <c r="N40" s="55">
        <v>105.5</v>
      </c>
      <c r="O40" s="55">
        <v>86.2</v>
      </c>
      <c r="P40" s="55">
        <v>99.7</v>
      </c>
      <c r="Q40" s="55">
        <v>104</v>
      </c>
      <c r="R40" s="55">
        <v>100.9</v>
      </c>
      <c r="S40" s="55">
        <v>89.100000000000009</v>
      </c>
      <c r="T40" s="55">
        <v>85.4</v>
      </c>
      <c r="U40" s="55">
        <v>108.9</v>
      </c>
      <c r="V40" s="55">
        <v>98.1</v>
      </c>
      <c r="W40" s="55">
        <v>81.3</v>
      </c>
      <c r="X40" s="55">
        <v>96.8</v>
      </c>
      <c r="Y40" s="55">
        <v>122.89999999999999</v>
      </c>
      <c r="Z40" s="55">
        <v>106.2</v>
      </c>
      <c r="AA40" s="55">
        <v>92.699999999999989</v>
      </c>
      <c r="AB40" s="55">
        <v>107.69999999999999</v>
      </c>
      <c r="AC40" s="55">
        <v>137.19999999999999</v>
      </c>
      <c r="AD40" s="55">
        <v>125.2</v>
      </c>
      <c r="AE40" s="55">
        <v>105.60000000000001</v>
      </c>
      <c r="AF40" s="55">
        <v>116.9</v>
      </c>
      <c r="AG40" s="55">
        <v>144.5</v>
      </c>
      <c r="AH40" s="55">
        <v>136</v>
      </c>
      <c r="AI40" s="55">
        <v>103.7</v>
      </c>
      <c r="AJ40" s="55">
        <v>131.79999999999998</v>
      </c>
      <c r="AK40" s="55">
        <v>151.79999999999998</v>
      </c>
      <c r="AL40" s="55">
        <v>143</v>
      </c>
      <c r="AM40" s="55">
        <v>119</v>
      </c>
      <c r="AN40" s="55">
        <v>137.4</v>
      </c>
      <c r="AO40" s="55">
        <v>153.9</v>
      </c>
      <c r="AP40" s="55">
        <v>138.20000000000002</v>
      </c>
      <c r="AQ40" s="55">
        <v>112.5</v>
      </c>
      <c r="AR40" s="55">
        <v>162.69999999999999</v>
      </c>
      <c r="AS40" s="55">
        <v>180.8</v>
      </c>
      <c r="AT40" s="55">
        <v>163.9</v>
      </c>
      <c r="AU40" s="55">
        <v>96.399999999999991</v>
      </c>
      <c r="AV40" s="55">
        <v>9.4</v>
      </c>
    </row>
    <row r="41" spans="1:48" hidden="1" x14ac:dyDescent="0.25">
      <c r="A41" s="62" t="s">
        <v>242</v>
      </c>
      <c r="B41" s="73" t="s">
        <v>118</v>
      </c>
      <c r="D41" s="55"/>
      <c r="E41" s="55"/>
      <c r="F41" s="55"/>
      <c r="G41" s="55">
        <v>0</v>
      </c>
      <c r="H41" s="55">
        <v>0</v>
      </c>
      <c r="I41" s="55">
        <v>0</v>
      </c>
      <c r="J41" s="55">
        <v>0</v>
      </c>
      <c r="K41" s="55">
        <v>0</v>
      </c>
      <c r="L41" s="55">
        <v>0</v>
      </c>
      <c r="M41" s="55">
        <v>0</v>
      </c>
      <c r="N41" s="55">
        <v>0</v>
      </c>
      <c r="O41" s="55">
        <v>0</v>
      </c>
      <c r="P41" s="55">
        <v>0</v>
      </c>
      <c r="Q41" s="55">
        <v>0</v>
      </c>
      <c r="R41" s="55">
        <v>0</v>
      </c>
      <c r="S41" s="55">
        <v>0</v>
      </c>
      <c r="T41" s="55">
        <v>0</v>
      </c>
      <c r="U41" s="55">
        <v>0</v>
      </c>
      <c r="V41" s="55">
        <v>0</v>
      </c>
      <c r="W41" s="55">
        <v>0</v>
      </c>
      <c r="X41" s="55">
        <v>0</v>
      </c>
      <c r="Y41" s="55">
        <v>0</v>
      </c>
      <c r="Z41" s="55">
        <v>0</v>
      </c>
      <c r="AA41" s="55">
        <v>0</v>
      </c>
      <c r="AB41" s="55">
        <v>0</v>
      </c>
      <c r="AC41" s="55">
        <v>0</v>
      </c>
      <c r="AD41" s="55">
        <v>0</v>
      </c>
      <c r="AE41" s="55">
        <v>0</v>
      </c>
      <c r="AF41" s="55">
        <v>0</v>
      </c>
      <c r="AG41" s="55">
        <v>0</v>
      </c>
      <c r="AH41" s="55">
        <v>0</v>
      </c>
      <c r="AI41" s="55">
        <v>0</v>
      </c>
      <c r="AJ41" s="55">
        <v>0</v>
      </c>
      <c r="AK41" s="55">
        <v>0</v>
      </c>
      <c r="AL41" s="55">
        <v>0</v>
      </c>
      <c r="AM41" s="55">
        <v>0</v>
      </c>
      <c r="AN41" s="55">
        <v>0</v>
      </c>
      <c r="AO41" s="55">
        <v>0</v>
      </c>
      <c r="AP41" s="55">
        <v>0</v>
      </c>
      <c r="AQ41" s="55">
        <v>0</v>
      </c>
      <c r="AR41" s="55">
        <v>0</v>
      </c>
      <c r="AS41" s="55">
        <v>0</v>
      </c>
      <c r="AT41" s="55">
        <v>0</v>
      </c>
      <c r="AU41" s="55">
        <v>0</v>
      </c>
      <c r="AV41" s="55">
        <v>0</v>
      </c>
    </row>
    <row r="42" spans="1:48" hidden="1" x14ac:dyDescent="0.25">
      <c r="A42" s="62" t="s">
        <v>243</v>
      </c>
      <c r="B42" s="73" t="s">
        <v>119</v>
      </c>
      <c r="D42" s="55"/>
      <c r="E42" s="55"/>
      <c r="F42" s="55"/>
      <c r="G42" s="55">
        <v>87</v>
      </c>
      <c r="H42" s="55">
        <v>93.1</v>
      </c>
      <c r="I42" s="55">
        <v>107.89999999999999</v>
      </c>
      <c r="J42" s="55">
        <v>107.2</v>
      </c>
      <c r="K42" s="55">
        <v>76.100000000000009</v>
      </c>
      <c r="L42" s="55">
        <v>104.1</v>
      </c>
      <c r="M42" s="55">
        <v>103.10000000000001</v>
      </c>
      <c r="N42" s="55">
        <v>105.5</v>
      </c>
      <c r="O42" s="55">
        <v>86.2</v>
      </c>
      <c r="P42" s="55">
        <v>99.7</v>
      </c>
      <c r="Q42" s="55">
        <v>104</v>
      </c>
      <c r="R42" s="55">
        <v>100.9</v>
      </c>
      <c r="S42" s="55">
        <v>89.100000000000009</v>
      </c>
      <c r="T42" s="55">
        <v>85.4</v>
      </c>
      <c r="U42" s="55">
        <v>108.9</v>
      </c>
      <c r="V42" s="55">
        <v>98.1</v>
      </c>
      <c r="W42" s="55">
        <v>81.3</v>
      </c>
      <c r="X42" s="55">
        <v>96.8</v>
      </c>
      <c r="Y42" s="55">
        <v>122.89999999999999</v>
      </c>
      <c r="Z42" s="55">
        <v>106.2</v>
      </c>
      <c r="AA42" s="55">
        <v>92.699999999999989</v>
      </c>
      <c r="AB42" s="55">
        <v>107.69999999999999</v>
      </c>
      <c r="AC42" s="55">
        <v>137.19999999999999</v>
      </c>
      <c r="AD42" s="55">
        <v>125.2</v>
      </c>
      <c r="AE42" s="55">
        <v>105.60000000000001</v>
      </c>
      <c r="AF42" s="55">
        <v>116.9</v>
      </c>
      <c r="AG42" s="55">
        <v>144.5</v>
      </c>
      <c r="AH42" s="55">
        <v>136</v>
      </c>
      <c r="AI42" s="55">
        <v>103.7</v>
      </c>
      <c r="AJ42" s="55">
        <v>131.79999999999998</v>
      </c>
      <c r="AK42" s="55">
        <v>151.79999999999998</v>
      </c>
      <c r="AL42" s="55">
        <v>143</v>
      </c>
      <c r="AM42" s="55">
        <v>119</v>
      </c>
      <c r="AN42" s="55">
        <v>137.4</v>
      </c>
      <c r="AO42" s="55">
        <v>153.9</v>
      </c>
      <c r="AP42" s="55">
        <v>138.20000000000002</v>
      </c>
      <c r="AQ42" s="55">
        <v>112.5</v>
      </c>
      <c r="AR42" s="55">
        <v>162.69999999999999</v>
      </c>
      <c r="AS42" s="55">
        <v>180.8</v>
      </c>
      <c r="AT42" s="55">
        <v>163.9</v>
      </c>
      <c r="AU42" s="55">
        <v>96.399999999999991</v>
      </c>
      <c r="AV42" s="55">
        <v>9.4</v>
      </c>
    </row>
    <row r="43" spans="1:48" x14ac:dyDescent="0.25">
      <c r="A43" s="62" t="s">
        <v>244</v>
      </c>
      <c r="B43" s="70" t="s">
        <v>121</v>
      </c>
      <c r="D43" s="55"/>
      <c r="E43" s="55"/>
      <c r="F43" s="55"/>
      <c r="G43" s="55">
        <v>196.6</v>
      </c>
      <c r="H43" s="55">
        <v>191.70000000000002</v>
      </c>
      <c r="I43" s="55">
        <v>202</v>
      </c>
      <c r="J43" s="55">
        <v>205.8</v>
      </c>
      <c r="K43" s="55">
        <v>205.40000000000003</v>
      </c>
      <c r="L43" s="55">
        <v>202.20000000000002</v>
      </c>
      <c r="M43" s="55">
        <v>215.5</v>
      </c>
      <c r="N43" s="55">
        <v>221.90000000000003</v>
      </c>
      <c r="O43" s="55">
        <v>201.89999999999998</v>
      </c>
      <c r="P43" s="55">
        <v>223.10000000000002</v>
      </c>
      <c r="Q43" s="55">
        <v>209.5</v>
      </c>
      <c r="R43" s="55">
        <v>217.7</v>
      </c>
      <c r="S43" s="55">
        <v>188</v>
      </c>
      <c r="T43" s="55">
        <v>203.39999999999998</v>
      </c>
      <c r="U43" s="55">
        <v>193</v>
      </c>
      <c r="V43" s="55">
        <v>208</v>
      </c>
      <c r="W43" s="55">
        <v>200</v>
      </c>
      <c r="X43" s="55">
        <v>207.8</v>
      </c>
      <c r="Y43" s="55">
        <v>223.7</v>
      </c>
      <c r="Z43" s="55">
        <v>227.90000000000003</v>
      </c>
      <c r="AA43" s="55">
        <v>184.2</v>
      </c>
      <c r="AB43" s="55">
        <v>210.7</v>
      </c>
      <c r="AC43" s="55">
        <v>196.2</v>
      </c>
      <c r="AD43" s="55">
        <v>208.10000000000002</v>
      </c>
      <c r="AE43" s="55">
        <v>220.59999999999997</v>
      </c>
      <c r="AF43" s="55">
        <v>229.10000000000002</v>
      </c>
      <c r="AG43" s="55">
        <v>227.5</v>
      </c>
      <c r="AH43" s="55">
        <v>256.7</v>
      </c>
      <c r="AI43" s="55">
        <v>231.9</v>
      </c>
      <c r="AJ43" s="55">
        <v>254.89999999999998</v>
      </c>
      <c r="AK43" s="55">
        <v>253.39999999999998</v>
      </c>
      <c r="AL43" s="55">
        <v>264.89999999999998</v>
      </c>
      <c r="AM43" s="55">
        <v>240.2</v>
      </c>
      <c r="AN43" s="55">
        <v>261</v>
      </c>
      <c r="AO43" s="55">
        <v>255.7</v>
      </c>
      <c r="AP43" s="55">
        <v>262.89999999999998</v>
      </c>
      <c r="AQ43" s="55">
        <v>270.89999999999998</v>
      </c>
      <c r="AR43" s="55">
        <v>294</v>
      </c>
      <c r="AS43" s="55">
        <v>282.3</v>
      </c>
      <c r="AT43" s="55">
        <v>300.2</v>
      </c>
      <c r="AU43" s="55">
        <v>292</v>
      </c>
      <c r="AV43" s="55">
        <v>295.00000000000006</v>
      </c>
    </row>
    <row r="44" spans="1:48" x14ac:dyDescent="0.25">
      <c r="A44" s="72" t="s">
        <v>245</v>
      </c>
      <c r="B44" s="71" t="s">
        <v>122</v>
      </c>
      <c r="D44" s="55"/>
      <c r="E44" s="55"/>
      <c r="F44" s="55"/>
      <c r="G44" s="55">
        <v>0</v>
      </c>
      <c r="H44" s="55">
        <v>0</v>
      </c>
      <c r="I44" s="55">
        <v>0</v>
      </c>
      <c r="J44" s="55">
        <v>0</v>
      </c>
      <c r="K44" s="55">
        <v>0</v>
      </c>
      <c r="L44" s="55">
        <v>0</v>
      </c>
      <c r="M44" s="55">
        <v>0</v>
      </c>
      <c r="N44" s="55">
        <v>0</v>
      </c>
      <c r="O44" s="55">
        <v>0</v>
      </c>
      <c r="P44" s="55">
        <v>0</v>
      </c>
      <c r="Q44" s="55">
        <v>0</v>
      </c>
      <c r="R44" s="55">
        <v>0</v>
      </c>
      <c r="S44" s="55">
        <v>0</v>
      </c>
      <c r="T44" s="55">
        <v>0</v>
      </c>
      <c r="U44" s="55">
        <v>0</v>
      </c>
      <c r="V44" s="55">
        <v>0</v>
      </c>
      <c r="W44" s="55">
        <v>0</v>
      </c>
      <c r="X44" s="55">
        <v>0</v>
      </c>
      <c r="Y44" s="55">
        <v>0</v>
      </c>
      <c r="Z44" s="55">
        <v>0</v>
      </c>
      <c r="AA44" s="55">
        <v>0</v>
      </c>
      <c r="AB44" s="55">
        <v>0</v>
      </c>
      <c r="AC44" s="55">
        <v>0</v>
      </c>
      <c r="AD44" s="55">
        <v>0</v>
      </c>
      <c r="AE44" s="55">
        <v>0</v>
      </c>
      <c r="AF44" s="55">
        <v>0</v>
      </c>
      <c r="AG44" s="55">
        <v>0</v>
      </c>
      <c r="AH44" s="55">
        <v>0</v>
      </c>
      <c r="AI44" s="55">
        <v>0</v>
      </c>
      <c r="AJ44" s="55">
        <v>0</v>
      </c>
      <c r="AK44" s="55">
        <v>0</v>
      </c>
      <c r="AL44" s="55">
        <v>0</v>
      </c>
      <c r="AM44" s="55">
        <v>0</v>
      </c>
      <c r="AN44" s="55">
        <v>0</v>
      </c>
      <c r="AO44" s="55">
        <v>0</v>
      </c>
      <c r="AP44" s="55">
        <v>0</v>
      </c>
      <c r="AQ44" s="55">
        <v>0</v>
      </c>
      <c r="AR44" s="55">
        <v>0</v>
      </c>
      <c r="AS44" s="55">
        <v>0</v>
      </c>
      <c r="AT44" s="55">
        <v>0</v>
      </c>
      <c r="AU44" s="55">
        <v>0</v>
      </c>
      <c r="AV44" s="55">
        <v>0</v>
      </c>
    </row>
    <row r="45" spans="1:48" x14ac:dyDescent="0.25">
      <c r="A45" s="72" t="s">
        <v>246</v>
      </c>
      <c r="B45" s="71" t="s">
        <v>123</v>
      </c>
      <c r="D45" s="55"/>
      <c r="E45" s="55"/>
      <c r="F45" s="55"/>
      <c r="G45" s="55">
        <v>6.3</v>
      </c>
      <c r="H45" s="55">
        <v>9.3000000000000007</v>
      </c>
      <c r="I45" s="55">
        <v>7.5</v>
      </c>
      <c r="J45" s="55">
        <v>11.1</v>
      </c>
      <c r="K45" s="55">
        <v>7.6</v>
      </c>
      <c r="L45" s="55">
        <v>9.6999999999999993</v>
      </c>
      <c r="M45" s="55">
        <v>8.1999999999999993</v>
      </c>
      <c r="N45" s="55">
        <v>11.600000000000001</v>
      </c>
      <c r="O45" s="55">
        <v>8.5</v>
      </c>
      <c r="P45" s="55">
        <v>11</v>
      </c>
      <c r="Q45" s="55">
        <v>9.1999999999999993</v>
      </c>
      <c r="R45" s="55">
        <v>12.6</v>
      </c>
      <c r="S45" s="55">
        <v>9.1</v>
      </c>
      <c r="T45" s="55">
        <v>10.899999999999999</v>
      </c>
      <c r="U45" s="55">
        <v>7.6999999999999993</v>
      </c>
      <c r="V45" s="55">
        <v>11.3</v>
      </c>
      <c r="W45" s="55">
        <v>8</v>
      </c>
      <c r="X45" s="55">
        <v>12.3</v>
      </c>
      <c r="Y45" s="55">
        <v>9.6999999999999993</v>
      </c>
      <c r="Z45" s="55">
        <v>12.9</v>
      </c>
      <c r="AA45" s="55">
        <v>8.3000000000000007</v>
      </c>
      <c r="AB45" s="55">
        <v>14.5</v>
      </c>
      <c r="AC45" s="55">
        <v>9.3000000000000007</v>
      </c>
      <c r="AD45" s="55">
        <v>13.2</v>
      </c>
      <c r="AE45" s="55">
        <v>9.3000000000000007</v>
      </c>
      <c r="AF45" s="55">
        <v>13.5</v>
      </c>
      <c r="AG45" s="55">
        <v>11</v>
      </c>
      <c r="AH45" s="55">
        <v>13.9</v>
      </c>
      <c r="AI45" s="55">
        <v>13.9</v>
      </c>
      <c r="AJ45" s="55">
        <v>16.399999999999999</v>
      </c>
      <c r="AK45" s="55">
        <v>17.899999999999999</v>
      </c>
      <c r="AL45" s="55">
        <v>20.399999999999999</v>
      </c>
      <c r="AM45" s="55">
        <v>16</v>
      </c>
      <c r="AN45" s="55">
        <v>19.2</v>
      </c>
      <c r="AO45" s="55">
        <v>20.599999999999998</v>
      </c>
      <c r="AP45" s="55">
        <v>22.299999999999997</v>
      </c>
      <c r="AQ45" s="55">
        <v>18.100000000000001</v>
      </c>
      <c r="AR45" s="55">
        <v>22.2</v>
      </c>
      <c r="AS45" s="55">
        <v>17.600000000000001</v>
      </c>
      <c r="AT45" s="55">
        <v>22.3</v>
      </c>
      <c r="AU45" s="55">
        <v>18.399999999999999</v>
      </c>
      <c r="AV45" s="55">
        <v>20.900000000000002</v>
      </c>
    </row>
    <row r="46" spans="1:48" x14ac:dyDescent="0.25">
      <c r="A46" s="72" t="s">
        <v>247</v>
      </c>
      <c r="B46" s="71" t="s">
        <v>124</v>
      </c>
      <c r="D46" s="55"/>
      <c r="E46" s="55"/>
      <c r="F46" s="55"/>
      <c r="G46" s="55">
        <v>3.6999999999999997</v>
      </c>
      <c r="H46" s="55">
        <v>3.3</v>
      </c>
      <c r="I46" s="55">
        <v>4.5999999999999996</v>
      </c>
      <c r="J46" s="55">
        <v>11.7</v>
      </c>
      <c r="K46" s="55">
        <v>7.4</v>
      </c>
      <c r="L46" s="55">
        <v>11.700000000000001</v>
      </c>
      <c r="M46" s="55">
        <v>13.3</v>
      </c>
      <c r="N46" s="55">
        <v>19.2</v>
      </c>
      <c r="O46" s="55">
        <v>6.1000000000000005</v>
      </c>
      <c r="P46" s="55">
        <v>10</v>
      </c>
      <c r="Q46" s="55">
        <v>15</v>
      </c>
      <c r="R46" s="55">
        <v>20.2</v>
      </c>
      <c r="S46" s="55">
        <v>4.2</v>
      </c>
      <c r="T46" s="55">
        <v>7.1000000000000005</v>
      </c>
      <c r="U46" s="55">
        <v>10</v>
      </c>
      <c r="V46" s="55">
        <v>12.100000000000001</v>
      </c>
      <c r="W46" s="55">
        <v>5.0999999999999996</v>
      </c>
      <c r="X46" s="55">
        <v>17.400000000000002</v>
      </c>
      <c r="Y46" s="55">
        <v>23.900000000000002</v>
      </c>
      <c r="Z46" s="55">
        <v>30.900000000000002</v>
      </c>
      <c r="AA46" s="55">
        <v>2.4000000000000004</v>
      </c>
      <c r="AB46" s="55">
        <v>12.799999999999999</v>
      </c>
      <c r="AC46" s="55">
        <v>2.4000000000000004</v>
      </c>
      <c r="AD46" s="55">
        <v>12</v>
      </c>
      <c r="AE46" s="55">
        <v>13</v>
      </c>
      <c r="AF46" s="55">
        <v>21.1</v>
      </c>
      <c r="AG46" s="55">
        <v>2.4</v>
      </c>
      <c r="AH46" s="55">
        <v>2.5</v>
      </c>
      <c r="AI46" s="55">
        <v>12.4</v>
      </c>
      <c r="AJ46" s="55">
        <v>25.400000000000002</v>
      </c>
      <c r="AK46" s="55">
        <v>1.8</v>
      </c>
      <c r="AL46" s="55">
        <v>6.5</v>
      </c>
      <c r="AM46" s="55">
        <v>12.1</v>
      </c>
      <c r="AN46" s="55">
        <v>22.8</v>
      </c>
      <c r="AO46" s="55">
        <v>1.8</v>
      </c>
      <c r="AP46" s="55">
        <v>4.4000000000000004</v>
      </c>
      <c r="AQ46" s="55">
        <v>13.2</v>
      </c>
      <c r="AR46" s="55">
        <v>24.3</v>
      </c>
      <c r="AS46" s="55">
        <v>2.9</v>
      </c>
      <c r="AT46" s="55">
        <v>5.3</v>
      </c>
      <c r="AU46" s="55">
        <v>24.299999999999997</v>
      </c>
      <c r="AV46" s="55">
        <v>23.8</v>
      </c>
    </row>
    <row r="47" spans="1:48" x14ac:dyDescent="0.25">
      <c r="A47" s="72" t="s">
        <v>248</v>
      </c>
      <c r="B47" s="71" t="s">
        <v>125</v>
      </c>
      <c r="D47" s="55"/>
      <c r="E47" s="55"/>
      <c r="F47" s="55"/>
      <c r="G47" s="55">
        <v>0</v>
      </c>
      <c r="H47" s="55">
        <v>0</v>
      </c>
      <c r="I47" s="55">
        <v>0</v>
      </c>
      <c r="J47" s="55">
        <v>0</v>
      </c>
      <c r="K47" s="55">
        <v>0</v>
      </c>
      <c r="L47" s="55">
        <v>0</v>
      </c>
      <c r="M47" s="55">
        <v>0</v>
      </c>
      <c r="N47" s="55">
        <v>0</v>
      </c>
      <c r="O47" s="55">
        <v>0</v>
      </c>
      <c r="P47" s="55">
        <v>0</v>
      </c>
      <c r="Q47" s="55">
        <v>0</v>
      </c>
      <c r="R47" s="55">
        <v>0</v>
      </c>
      <c r="S47" s="55">
        <v>0</v>
      </c>
      <c r="T47" s="55">
        <v>0</v>
      </c>
      <c r="U47" s="55">
        <v>0</v>
      </c>
      <c r="V47" s="55">
        <v>0</v>
      </c>
      <c r="W47" s="55">
        <v>0</v>
      </c>
      <c r="X47" s="55">
        <v>0</v>
      </c>
      <c r="Y47" s="55">
        <v>0</v>
      </c>
      <c r="Z47" s="55">
        <v>0</v>
      </c>
      <c r="AA47" s="55">
        <v>0</v>
      </c>
      <c r="AB47" s="55">
        <v>0</v>
      </c>
      <c r="AC47" s="55">
        <v>0</v>
      </c>
      <c r="AD47" s="55">
        <v>0</v>
      </c>
      <c r="AE47" s="55">
        <v>0</v>
      </c>
      <c r="AF47" s="55">
        <v>0</v>
      </c>
      <c r="AG47" s="55">
        <v>0</v>
      </c>
      <c r="AH47" s="55">
        <v>0</v>
      </c>
      <c r="AI47" s="55">
        <v>0</v>
      </c>
      <c r="AJ47" s="55">
        <v>0</v>
      </c>
      <c r="AK47" s="55">
        <v>0</v>
      </c>
      <c r="AL47" s="55">
        <v>0</v>
      </c>
      <c r="AM47" s="55">
        <v>0</v>
      </c>
      <c r="AN47" s="55">
        <v>0</v>
      </c>
      <c r="AO47" s="55">
        <v>0</v>
      </c>
      <c r="AP47" s="55">
        <v>0</v>
      </c>
      <c r="AQ47" s="55">
        <v>0</v>
      </c>
      <c r="AR47" s="55">
        <v>0</v>
      </c>
      <c r="AS47" s="55">
        <v>0</v>
      </c>
      <c r="AT47" s="55">
        <v>0</v>
      </c>
      <c r="AU47" s="55">
        <v>0</v>
      </c>
      <c r="AV47" s="55">
        <v>0</v>
      </c>
    </row>
    <row r="48" spans="1:48" x14ac:dyDescent="0.25">
      <c r="A48" s="72" t="s">
        <v>249</v>
      </c>
      <c r="B48" s="71" t="s">
        <v>126</v>
      </c>
      <c r="D48" s="55"/>
      <c r="E48" s="55"/>
      <c r="F48" s="55"/>
      <c r="G48" s="55">
        <v>59.4</v>
      </c>
      <c r="H48" s="55">
        <v>55.1</v>
      </c>
      <c r="I48" s="55">
        <v>55.9</v>
      </c>
      <c r="J48" s="55">
        <v>57.2</v>
      </c>
      <c r="K48" s="55">
        <v>54.800000000000004</v>
      </c>
      <c r="L48" s="55">
        <v>54.5</v>
      </c>
      <c r="M48" s="55">
        <v>55.5</v>
      </c>
      <c r="N48" s="55">
        <v>57.4</v>
      </c>
      <c r="O48" s="55">
        <v>60.199999999999996</v>
      </c>
      <c r="P48" s="55">
        <v>55.2</v>
      </c>
      <c r="Q48" s="55">
        <v>57.499999999999993</v>
      </c>
      <c r="R48" s="55">
        <v>56.3</v>
      </c>
      <c r="S48" s="55">
        <v>53.7</v>
      </c>
      <c r="T48" s="55">
        <v>54.5</v>
      </c>
      <c r="U48" s="55">
        <v>54.7</v>
      </c>
      <c r="V48" s="55">
        <v>49.6</v>
      </c>
      <c r="W48" s="55">
        <v>51.5</v>
      </c>
      <c r="X48" s="55">
        <v>47.8</v>
      </c>
      <c r="Y48" s="55">
        <v>49.8</v>
      </c>
      <c r="Z48" s="55">
        <v>43.599999999999994</v>
      </c>
      <c r="AA48" s="55">
        <v>42.099999999999994</v>
      </c>
      <c r="AB48" s="55">
        <v>42.3</v>
      </c>
      <c r="AC48" s="55">
        <v>43</v>
      </c>
      <c r="AD48" s="55">
        <v>40.9</v>
      </c>
      <c r="AE48" s="55">
        <v>42.3</v>
      </c>
      <c r="AF48" s="55">
        <v>36</v>
      </c>
      <c r="AG48" s="55">
        <v>35.700000000000003</v>
      </c>
      <c r="AH48" s="55">
        <v>33.200000000000003</v>
      </c>
      <c r="AI48" s="55">
        <v>29.8</v>
      </c>
      <c r="AJ48" s="55">
        <v>30.099999999999998</v>
      </c>
      <c r="AK48" s="55">
        <v>34.5</v>
      </c>
      <c r="AL48" s="55">
        <v>35.700000000000003</v>
      </c>
      <c r="AM48" s="55">
        <v>29.900000000000002</v>
      </c>
      <c r="AN48" s="55">
        <v>29.7</v>
      </c>
      <c r="AO48" s="55">
        <v>29.6</v>
      </c>
      <c r="AP48" s="55">
        <v>27</v>
      </c>
      <c r="AQ48" s="55">
        <v>24.8</v>
      </c>
      <c r="AR48" s="55">
        <v>21.1</v>
      </c>
      <c r="AS48" s="55">
        <v>18.3</v>
      </c>
      <c r="AT48" s="55">
        <v>26.8</v>
      </c>
      <c r="AU48" s="55">
        <v>23.5</v>
      </c>
      <c r="AV48" s="55">
        <v>23</v>
      </c>
    </row>
    <row r="49" spans="1:48" x14ac:dyDescent="0.25">
      <c r="A49" s="72" t="s">
        <v>250</v>
      </c>
      <c r="B49" s="71" t="s">
        <v>127</v>
      </c>
      <c r="D49" s="55"/>
      <c r="E49" s="55"/>
      <c r="F49" s="55"/>
      <c r="G49" s="55">
        <v>38.1</v>
      </c>
      <c r="H49" s="55">
        <v>40.1</v>
      </c>
      <c r="I49" s="55">
        <v>40.999999999999993</v>
      </c>
      <c r="J49" s="55">
        <v>38.300000000000004</v>
      </c>
      <c r="K49" s="55">
        <v>41.5</v>
      </c>
      <c r="L49" s="55">
        <v>40.5</v>
      </c>
      <c r="M49" s="55">
        <v>41.8</v>
      </c>
      <c r="N49" s="55">
        <v>37.1</v>
      </c>
      <c r="O49" s="55">
        <v>43.399999999999991</v>
      </c>
      <c r="P49" s="55">
        <v>64.099999999999994</v>
      </c>
      <c r="Q49" s="55">
        <v>42.1</v>
      </c>
      <c r="R49" s="55">
        <v>37</v>
      </c>
      <c r="S49" s="55">
        <v>43.599999999999994</v>
      </c>
      <c r="T49" s="55">
        <v>46.9</v>
      </c>
      <c r="U49" s="55">
        <v>41.8</v>
      </c>
      <c r="V49" s="55">
        <v>52.399999999999991</v>
      </c>
      <c r="W49" s="55">
        <v>57.7</v>
      </c>
      <c r="X49" s="55">
        <v>49.2</v>
      </c>
      <c r="Y49" s="55">
        <v>56.3</v>
      </c>
      <c r="Z49" s="55">
        <v>59.5</v>
      </c>
      <c r="AA49" s="55">
        <v>61.5</v>
      </c>
      <c r="AB49" s="55">
        <v>68.099999999999994</v>
      </c>
      <c r="AC49" s="55">
        <v>73.2</v>
      </c>
      <c r="AD49" s="55">
        <v>70.2</v>
      </c>
      <c r="AE49" s="55">
        <v>77.8</v>
      </c>
      <c r="AF49" s="55">
        <v>80.2</v>
      </c>
      <c r="AG49" s="55">
        <v>83.6</v>
      </c>
      <c r="AH49" s="55">
        <v>94.5</v>
      </c>
      <c r="AI49" s="55">
        <v>96.100000000000009</v>
      </c>
      <c r="AJ49" s="55">
        <v>100.19999999999999</v>
      </c>
      <c r="AK49" s="55">
        <v>104.80000000000001</v>
      </c>
      <c r="AL49" s="55">
        <v>103.2</v>
      </c>
      <c r="AM49" s="55">
        <v>102.39999999999999</v>
      </c>
      <c r="AN49" s="55">
        <v>110.80000000000001</v>
      </c>
      <c r="AO49" s="55">
        <v>106.8</v>
      </c>
      <c r="AP49" s="55">
        <v>112</v>
      </c>
      <c r="AQ49" s="55">
        <v>127.4</v>
      </c>
      <c r="AR49" s="55">
        <v>143.9</v>
      </c>
      <c r="AS49" s="55">
        <v>143.30000000000001</v>
      </c>
      <c r="AT49" s="55">
        <v>143.5</v>
      </c>
      <c r="AU49" s="55">
        <v>133.60000000000002</v>
      </c>
      <c r="AV49" s="55">
        <v>149.20000000000002</v>
      </c>
    </row>
    <row r="50" spans="1:48" x14ac:dyDescent="0.25">
      <c r="A50" s="72" t="s">
        <v>251</v>
      </c>
      <c r="B50" s="71" t="s">
        <v>128</v>
      </c>
      <c r="D50" s="55"/>
      <c r="E50" s="55"/>
      <c r="F50" s="55"/>
      <c r="G50" s="55">
        <v>0</v>
      </c>
      <c r="H50" s="55">
        <v>0</v>
      </c>
      <c r="I50" s="55">
        <v>0</v>
      </c>
      <c r="J50" s="55">
        <v>0</v>
      </c>
      <c r="K50" s="55">
        <v>1.4</v>
      </c>
      <c r="L50" s="55">
        <v>1.4</v>
      </c>
      <c r="M50" s="55">
        <v>1.4</v>
      </c>
      <c r="N50" s="55">
        <v>1.4</v>
      </c>
      <c r="O50" s="55">
        <v>1.2</v>
      </c>
      <c r="P50" s="55">
        <v>1.2</v>
      </c>
      <c r="Q50" s="55">
        <v>1.2</v>
      </c>
      <c r="R50" s="55">
        <v>1.2</v>
      </c>
      <c r="S50" s="55">
        <v>1.3</v>
      </c>
      <c r="T50" s="55">
        <v>1.3</v>
      </c>
      <c r="U50" s="55">
        <v>1.2</v>
      </c>
      <c r="V50" s="55">
        <v>1.2</v>
      </c>
      <c r="W50" s="55">
        <v>1.3</v>
      </c>
      <c r="X50" s="55">
        <v>1.3</v>
      </c>
      <c r="Y50" s="55">
        <v>1.3</v>
      </c>
      <c r="Z50" s="55">
        <v>1.3</v>
      </c>
      <c r="AA50" s="55">
        <v>2.2000000000000002</v>
      </c>
      <c r="AB50" s="55">
        <v>2.2000000000000002</v>
      </c>
      <c r="AC50" s="55">
        <v>2.1</v>
      </c>
      <c r="AD50" s="55">
        <v>2.1</v>
      </c>
      <c r="AE50" s="55">
        <v>10.9</v>
      </c>
      <c r="AF50" s="55">
        <v>10.8</v>
      </c>
      <c r="AG50" s="55">
        <v>10.8</v>
      </c>
      <c r="AH50" s="55">
        <v>10.7</v>
      </c>
      <c r="AI50" s="55">
        <v>10.199999999999999</v>
      </c>
      <c r="AJ50" s="55">
        <v>10.5</v>
      </c>
      <c r="AK50" s="55">
        <v>10.1</v>
      </c>
      <c r="AL50" s="55">
        <v>10.1</v>
      </c>
      <c r="AM50" s="55">
        <v>8.6</v>
      </c>
      <c r="AN50" s="55">
        <v>6.4</v>
      </c>
      <c r="AO50" s="55">
        <v>10</v>
      </c>
      <c r="AP50" s="55">
        <v>10</v>
      </c>
      <c r="AQ50" s="55">
        <v>19.399999999999999</v>
      </c>
      <c r="AR50" s="55">
        <v>12.9</v>
      </c>
      <c r="AS50" s="55">
        <v>12.6</v>
      </c>
      <c r="AT50" s="55">
        <v>13.2</v>
      </c>
      <c r="AU50" s="55">
        <v>15</v>
      </c>
      <c r="AV50" s="55">
        <v>1.3</v>
      </c>
    </row>
    <row r="51" spans="1:48" x14ac:dyDescent="0.25">
      <c r="A51" s="72" t="s">
        <v>252</v>
      </c>
      <c r="B51" s="71" t="s">
        <v>129</v>
      </c>
      <c r="D51" s="55"/>
      <c r="E51" s="55"/>
      <c r="F51" s="55"/>
      <c r="G51" s="55">
        <v>89.1</v>
      </c>
      <c r="H51" s="55">
        <v>83.9</v>
      </c>
      <c r="I51" s="55">
        <v>93</v>
      </c>
      <c r="J51" s="55">
        <v>87.5</v>
      </c>
      <c r="K51" s="55">
        <v>92.7</v>
      </c>
      <c r="L51" s="55">
        <v>84.4</v>
      </c>
      <c r="M51" s="55">
        <v>95.3</v>
      </c>
      <c r="N51" s="55">
        <v>95.2</v>
      </c>
      <c r="O51" s="55">
        <v>82.5</v>
      </c>
      <c r="P51" s="55">
        <v>81.600000000000009</v>
      </c>
      <c r="Q51" s="55">
        <v>84.5</v>
      </c>
      <c r="R51" s="55">
        <v>90.399999999999991</v>
      </c>
      <c r="S51" s="55">
        <v>76.100000000000009</v>
      </c>
      <c r="T51" s="55">
        <v>82.699999999999989</v>
      </c>
      <c r="U51" s="55">
        <v>77.600000000000009</v>
      </c>
      <c r="V51" s="55">
        <v>81.400000000000006</v>
      </c>
      <c r="W51" s="55">
        <v>76.399999999999991</v>
      </c>
      <c r="X51" s="55">
        <v>79.8</v>
      </c>
      <c r="Y51" s="55">
        <v>82.7</v>
      </c>
      <c r="Z51" s="55">
        <v>79.7</v>
      </c>
      <c r="AA51" s="55">
        <v>67.7</v>
      </c>
      <c r="AB51" s="55">
        <v>70.8</v>
      </c>
      <c r="AC51" s="55">
        <v>66.2</v>
      </c>
      <c r="AD51" s="55">
        <v>69.7</v>
      </c>
      <c r="AE51" s="55">
        <v>67.3</v>
      </c>
      <c r="AF51" s="55">
        <v>67.5</v>
      </c>
      <c r="AG51" s="55">
        <v>84</v>
      </c>
      <c r="AH51" s="55">
        <v>101.9</v>
      </c>
      <c r="AI51" s="55">
        <v>69.5</v>
      </c>
      <c r="AJ51" s="55">
        <v>72.3</v>
      </c>
      <c r="AK51" s="55">
        <v>84.3</v>
      </c>
      <c r="AL51" s="55">
        <v>89</v>
      </c>
      <c r="AM51" s="55">
        <v>71.2</v>
      </c>
      <c r="AN51" s="55">
        <v>72.099999999999994</v>
      </c>
      <c r="AO51" s="55">
        <v>86.899999999999991</v>
      </c>
      <c r="AP51" s="55">
        <v>87.199999999999989</v>
      </c>
      <c r="AQ51" s="55">
        <v>68</v>
      </c>
      <c r="AR51" s="55">
        <v>69.599999999999994</v>
      </c>
      <c r="AS51" s="55">
        <v>87.6</v>
      </c>
      <c r="AT51" s="55">
        <v>89.1</v>
      </c>
      <c r="AU51" s="55">
        <v>77.2</v>
      </c>
      <c r="AV51" s="55">
        <v>76.8</v>
      </c>
    </row>
    <row r="52" spans="1:48" x14ac:dyDescent="0.25">
      <c r="A52" s="62" t="s">
        <v>253</v>
      </c>
      <c r="B52" s="70" t="s">
        <v>130</v>
      </c>
      <c r="D52" s="55"/>
      <c r="E52" s="55"/>
      <c r="F52" s="55"/>
      <c r="G52" s="55">
        <v>194.9</v>
      </c>
      <c r="H52" s="55">
        <v>205.3</v>
      </c>
      <c r="I52" s="55">
        <v>212.79999999999998</v>
      </c>
      <c r="J52" s="55">
        <v>247.60000000000002</v>
      </c>
      <c r="K52" s="55">
        <v>218.5</v>
      </c>
      <c r="L52" s="55">
        <v>245.2</v>
      </c>
      <c r="M52" s="55">
        <v>268.89999999999998</v>
      </c>
      <c r="N52" s="55">
        <v>271.8</v>
      </c>
      <c r="O52" s="55">
        <v>237.30000000000004</v>
      </c>
      <c r="P52" s="55">
        <v>240.8</v>
      </c>
      <c r="Q52" s="55">
        <v>221.6</v>
      </c>
      <c r="R52" s="55">
        <v>233.9</v>
      </c>
      <c r="S52" s="55">
        <v>237.99999999999997</v>
      </c>
      <c r="T52" s="55">
        <v>265.10000000000002</v>
      </c>
      <c r="U52" s="55">
        <v>274.60000000000002</v>
      </c>
      <c r="V52" s="55">
        <v>255</v>
      </c>
      <c r="W52" s="55">
        <v>257.20000000000005</v>
      </c>
      <c r="X52" s="55">
        <v>306.60000000000008</v>
      </c>
      <c r="Y52" s="55">
        <v>295.20000000000005</v>
      </c>
      <c r="Z52" s="55">
        <v>284.2</v>
      </c>
      <c r="AA52" s="55">
        <v>283.8</v>
      </c>
      <c r="AB52" s="55">
        <v>288.90000000000003</v>
      </c>
      <c r="AC52" s="55">
        <v>328.4</v>
      </c>
      <c r="AD52" s="55">
        <v>259.7</v>
      </c>
      <c r="AE52" s="55">
        <v>316.59999999999997</v>
      </c>
      <c r="AF52" s="55">
        <v>301.8</v>
      </c>
      <c r="AG52" s="55">
        <v>328.3</v>
      </c>
      <c r="AH52" s="55">
        <v>293.90000000000003</v>
      </c>
      <c r="AI52" s="55">
        <v>316</v>
      </c>
      <c r="AJ52" s="55">
        <v>308.10000000000008</v>
      </c>
      <c r="AK52" s="55">
        <v>297</v>
      </c>
      <c r="AL52" s="55">
        <v>284.5</v>
      </c>
      <c r="AM52" s="55">
        <v>327.79999999999995</v>
      </c>
      <c r="AN52" s="55">
        <v>307.70000000000005</v>
      </c>
      <c r="AO52" s="55">
        <v>302.70000000000005</v>
      </c>
      <c r="AP52" s="55">
        <v>313.99999999999994</v>
      </c>
      <c r="AQ52" s="55">
        <v>400.4</v>
      </c>
      <c r="AR52" s="55">
        <v>390.29999999999995</v>
      </c>
      <c r="AS52" s="55">
        <v>325.7</v>
      </c>
      <c r="AT52" s="55">
        <v>424.29999999999995</v>
      </c>
      <c r="AU52" s="55">
        <v>427</v>
      </c>
      <c r="AV52" s="55">
        <v>322.5</v>
      </c>
    </row>
    <row r="53" spans="1:48" x14ac:dyDescent="0.25">
      <c r="A53" s="72" t="s">
        <v>254</v>
      </c>
      <c r="B53" s="71" t="s">
        <v>122</v>
      </c>
      <c r="D53" s="55"/>
      <c r="E53" s="55"/>
      <c r="F53" s="55"/>
      <c r="G53" s="55">
        <v>0</v>
      </c>
      <c r="H53" s="55">
        <v>0</v>
      </c>
      <c r="I53" s="55">
        <v>0</v>
      </c>
      <c r="J53" s="55">
        <v>0</v>
      </c>
      <c r="K53" s="55">
        <v>0</v>
      </c>
      <c r="L53" s="55">
        <v>0</v>
      </c>
      <c r="M53" s="55">
        <v>0</v>
      </c>
      <c r="N53" s="55">
        <v>0</v>
      </c>
      <c r="O53" s="55">
        <v>0</v>
      </c>
      <c r="P53" s="55">
        <v>0</v>
      </c>
      <c r="Q53" s="55">
        <v>0</v>
      </c>
      <c r="R53" s="55">
        <v>0</v>
      </c>
      <c r="S53" s="55">
        <v>0</v>
      </c>
      <c r="T53" s="55">
        <v>0</v>
      </c>
      <c r="U53" s="55">
        <v>0</v>
      </c>
      <c r="V53" s="55">
        <v>0</v>
      </c>
      <c r="W53" s="55">
        <v>0</v>
      </c>
      <c r="X53" s="55">
        <v>0</v>
      </c>
      <c r="Y53" s="55">
        <v>0</v>
      </c>
      <c r="Z53" s="55">
        <v>0</v>
      </c>
      <c r="AA53" s="55">
        <v>0</v>
      </c>
      <c r="AB53" s="55">
        <v>0</v>
      </c>
      <c r="AC53" s="55">
        <v>0</v>
      </c>
      <c r="AD53" s="55">
        <v>0</v>
      </c>
      <c r="AE53" s="55">
        <v>0</v>
      </c>
      <c r="AF53" s="55">
        <v>0</v>
      </c>
      <c r="AG53" s="55">
        <v>0</v>
      </c>
      <c r="AH53" s="55">
        <v>0</v>
      </c>
      <c r="AI53" s="55">
        <v>0</v>
      </c>
      <c r="AJ53" s="55">
        <v>0</v>
      </c>
      <c r="AK53" s="55">
        <v>0</v>
      </c>
      <c r="AL53" s="55">
        <v>0</v>
      </c>
      <c r="AM53" s="55">
        <v>0</v>
      </c>
      <c r="AN53" s="55">
        <v>0</v>
      </c>
      <c r="AO53" s="55">
        <v>0</v>
      </c>
      <c r="AP53" s="55">
        <v>0</v>
      </c>
      <c r="AQ53" s="55">
        <v>0</v>
      </c>
      <c r="AR53" s="55">
        <v>0</v>
      </c>
      <c r="AS53" s="55">
        <v>0</v>
      </c>
      <c r="AT53" s="55">
        <v>0</v>
      </c>
      <c r="AU53" s="55">
        <v>0</v>
      </c>
      <c r="AV53" s="55">
        <v>0</v>
      </c>
    </row>
    <row r="54" spans="1:48" x14ac:dyDescent="0.25">
      <c r="A54" s="72" t="s">
        <v>255</v>
      </c>
      <c r="B54" s="71" t="s">
        <v>131</v>
      </c>
      <c r="D54" s="55"/>
      <c r="E54" s="55"/>
      <c r="F54" s="55"/>
      <c r="G54" s="55">
        <v>32.6</v>
      </c>
      <c r="H54" s="55">
        <v>42.5</v>
      </c>
      <c r="I54" s="55">
        <v>39.5</v>
      </c>
      <c r="J54" s="55">
        <v>41.7</v>
      </c>
      <c r="K54" s="55">
        <v>37.4</v>
      </c>
      <c r="L54" s="55">
        <v>44.5</v>
      </c>
      <c r="M54" s="55">
        <v>43.8</v>
      </c>
      <c r="N54" s="55">
        <v>42.2</v>
      </c>
      <c r="O54" s="55">
        <v>39.4</v>
      </c>
      <c r="P54" s="55">
        <v>48.099999999999994</v>
      </c>
      <c r="Q54" s="55">
        <v>44.900000000000006</v>
      </c>
      <c r="R54" s="55">
        <v>44.6</v>
      </c>
      <c r="S54" s="55">
        <v>40.700000000000003</v>
      </c>
      <c r="T54" s="55">
        <v>49.099999999999994</v>
      </c>
      <c r="U54" s="55">
        <v>45</v>
      </c>
      <c r="V54" s="55">
        <v>47.3</v>
      </c>
      <c r="W54" s="55">
        <v>42.7</v>
      </c>
      <c r="X54" s="55">
        <v>47</v>
      </c>
      <c r="Y54" s="55">
        <v>46.300000000000004</v>
      </c>
      <c r="Z54" s="55">
        <v>47.8</v>
      </c>
      <c r="AA54" s="55">
        <v>44.400000000000006</v>
      </c>
      <c r="AB54" s="55">
        <v>52</v>
      </c>
      <c r="AC54" s="55">
        <v>46.1</v>
      </c>
      <c r="AD54" s="55">
        <v>46.8</v>
      </c>
      <c r="AE54" s="55">
        <v>46.9</v>
      </c>
      <c r="AF54" s="55">
        <v>49.7</v>
      </c>
      <c r="AG54" s="55">
        <v>47.8</v>
      </c>
      <c r="AH54" s="55">
        <v>49.800000000000004</v>
      </c>
      <c r="AI54" s="55">
        <v>51.2</v>
      </c>
      <c r="AJ54" s="55">
        <v>54.400000000000006</v>
      </c>
      <c r="AK54" s="55">
        <v>52.4</v>
      </c>
      <c r="AL54" s="55">
        <v>61.1</v>
      </c>
      <c r="AM54" s="55">
        <v>55</v>
      </c>
      <c r="AN54" s="55">
        <v>60</v>
      </c>
      <c r="AO54" s="55">
        <v>56.900000000000006</v>
      </c>
      <c r="AP54" s="55">
        <v>63.599999999999994</v>
      </c>
      <c r="AQ54" s="55">
        <v>58.7</v>
      </c>
      <c r="AR54" s="55">
        <v>66.7</v>
      </c>
      <c r="AS54" s="55">
        <v>61.5</v>
      </c>
      <c r="AT54" s="55">
        <v>64.3</v>
      </c>
      <c r="AU54" s="55">
        <v>60.7</v>
      </c>
      <c r="AV54" s="55">
        <v>54.9</v>
      </c>
    </row>
    <row r="55" spans="1:48" x14ac:dyDescent="0.25">
      <c r="A55" s="72" t="s">
        <v>256</v>
      </c>
      <c r="B55" s="71" t="s">
        <v>124</v>
      </c>
      <c r="D55" s="55"/>
      <c r="E55" s="55"/>
      <c r="F55" s="55"/>
      <c r="G55" s="55">
        <v>65.5</v>
      </c>
      <c r="H55" s="55">
        <v>71.099999999999994</v>
      </c>
      <c r="I55" s="55">
        <v>69.599999999999994</v>
      </c>
      <c r="J55" s="55">
        <v>81.300000000000011</v>
      </c>
      <c r="K55" s="55">
        <v>76.7</v>
      </c>
      <c r="L55" s="55">
        <v>82.3</v>
      </c>
      <c r="M55" s="55">
        <v>100.4</v>
      </c>
      <c r="N55" s="55">
        <v>103.80000000000001</v>
      </c>
      <c r="O55" s="55">
        <v>72.599999999999994</v>
      </c>
      <c r="P55" s="55">
        <v>74.599999999999994</v>
      </c>
      <c r="Q55" s="55">
        <v>81</v>
      </c>
      <c r="R55" s="55">
        <v>78</v>
      </c>
      <c r="S55" s="55">
        <v>77</v>
      </c>
      <c r="T55" s="55">
        <v>86.600000000000009</v>
      </c>
      <c r="U55" s="55">
        <v>85.6</v>
      </c>
      <c r="V55" s="55">
        <v>97.5</v>
      </c>
      <c r="W55" s="55">
        <v>77.400000000000006</v>
      </c>
      <c r="X55" s="55">
        <v>92.4</v>
      </c>
      <c r="Y55" s="55">
        <v>80.3</v>
      </c>
      <c r="Z55" s="55">
        <v>89.9</v>
      </c>
      <c r="AA55" s="55">
        <v>83.4</v>
      </c>
      <c r="AB55" s="55">
        <v>80.600000000000009</v>
      </c>
      <c r="AC55" s="55">
        <v>82.6</v>
      </c>
      <c r="AD55" s="55">
        <v>78.899999999999991</v>
      </c>
      <c r="AE55" s="55">
        <v>68.900000000000006</v>
      </c>
      <c r="AF55" s="55">
        <v>74.8</v>
      </c>
      <c r="AG55" s="55">
        <v>57.099999999999994</v>
      </c>
      <c r="AH55" s="55">
        <v>56.699999999999996</v>
      </c>
      <c r="AI55" s="55">
        <v>67.099999999999994</v>
      </c>
      <c r="AJ55" s="55">
        <v>68.599999999999994</v>
      </c>
      <c r="AK55" s="55">
        <v>50.9</v>
      </c>
      <c r="AL55" s="55">
        <v>44.6</v>
      </c>
      <c r="AM55" s="55">
        <v>65.3</v>
      </c>
      <c r="AN55" s="55">
        <v>59.599999999999994</v>
      </c>
      <c r="AO55" s="55">
        <v>49.4</v>
      </c>
      <c r="AP55" s="55">
        <v>48.5</v>
      </c>
      <c r="AQ55" s="55">
        <v>48.9</v>
      </c>
      <c r="AR55" s="55">
        <v>62.1</v>
      </c>
      <c r="AS55" s="55">
        <v>47.5</v>
      </c>
      <c r="AT55" s="55">
        <v>46.9</v>
      </c>
      <c r="AU55" s="55">
        <v>63.8</v>
      </c>
      <c r="AV55" s="55">
        <v>58.900000000000006</v>
      </c>
    </row>
    <row r="56" spans="1:48" x14ac:dyDescent="0.25">
      <c r="A56" s="72" t="s">
        <v>257</v>
      </c>
      <c r="B56" s="71" t="s">
        <v>125</v>
      </c>
      <c r="D56" s="55"/>
      <c r="E56" s="55"/>
      <c r="F56" s="55"/>
      <c r="G56" s="55">
        <v>11.6</v>
      </c>
      <c r="H56" s="55">
        <v>12.9</v>
      </c>
      <c r="I56" s="55">
        <v>19.7</v>
      </c>
      <c r="J56" s="55">
        <v>22.9</v>
      </c>
      <c r="K56" s="55">
        <v>15.9</v>
      </c>
      <c r="L56" s="55">
        <v>13.2</v>
      </c>
      <c r="M56" s="55">
        <v>26</v>
      </c>
      <c r="N56" s="55">
        <v>16.3</v>
      </c>
      <c r="O56" s="55">
        <v>14.7</v>
      </c>
      <c r="P56" s="55">
        <v>15.3</v>
      </c>
      <c r="Q56" s="55">
        <v>16.2</v>
      </c>
      <c r="R56" s="55">
        <v>13</v>
      </c>
      <c r="S56" s="55">
        <v>15.8</v>
      </c>
      <c r="T56" s="55">
        <v>16.5</v>
      </c>
      <c r="U56" s="55">
        <v>17.399999999999999</v>
      </c>
      <c r="V56" s="55">
        <v>14</v>
      </c>
      <c r="W56" s="55">
        <v>23.5</v>
      </c>
      <c r="X56" s="55">
        <v>20.399999999999999</v>
      </c>
      <c r="Y56" s="55">
        <v>21.3</v>
      </c>
      <c r="Z56" s="55">
        <v>16.2</v>
      </c>
      <c r="AA56" s="55">
        <v>25.7</v>
      </c>
      <c r="AB56" s="55">
        <v>20.9</v>
      </c>
      <c r="AC56" s="55">
        <v>24.7</v>
      </c>
      <c r="AD56" s="55">
        <v>17.600000000000001</v>
      </c>
      <c r="AE56" s="55">
        <v>30.2</v>
      </c>
      <c r="AF56" s="55">
        <v>24</v>
      </c>
      <c r="AG56" s="55">
        <v>25.6</v>
      </c>
      <c r="AH56" s="55">
        <v>18.600000000000001</v>
      </c>
      <c r="AI56" s="55">
        <v>45.4</v>
      </c>
      <c r="AJ56" s="55">
        <v>31.8</v>
      </c>
      <c r="AK56" s="55">
        <v>33.5</v>
      </c>
      <c r="AL56" s="55">
        <v>23.3</v>
      </c>
      <c r="AM56" s="55">
        <v>54.7</v>
      </c>
      <c r="AN56" s="55">
        <v>37.200000000000003</v>
      </c>
      <c r="AO56" s="55">
        <v>39.200000000000003</v>
      </c>
      <c r="AP56" s="55">
        <v>26.6</v>
      </c>
      <c r="AQ56" s="55">
        <v>76.599999999999994</v>
      </c>
      <c r="AR56" s="55">
        <v>49.2</v>
      </c>
      <c r="AS56" s="55">
        <v>51.3</v>
      </c>
      <c r="AT56" s="55">
        <v>71.8</v>
      </c>
      <c r="AU56" s="55">
        <v>80.099999999999994</v>
      </c>
      <c r="AV56" s="55">
        <v>39.700000000000003</v>
      </c>
    </row>
    <row r="57" spans="1:48" x14ac:dyDescent="0.25">
      <c r="A57" s="72" t="s">
        <v>258</v>
      </c>
      <c r="B57" s="71" t="s">
        <v>126</v>
      </c>
      <c r="D57" s="55"/>
      <c r="E57" s="55"/>
      <c r="F57" s="55"/>
      <c r="G57" s="55">
        <v>19.5</v>
      </c>
      <c r="H57" s="55">
        <v>15.799999999999999</v>
      </c>
      <c r="I57" s="55">
        <v>15.2</v>
      </c>
      <c r="J57" s="55">
        <v>17.899999999999999</v>
      </c>
      <c r="K57" s="55">
        <v>16.100000000000001</v>
      </c>
      <c r="L57" s="55">
        <v>22.4</v>
      </c>
      <c r="M57" s="55">
        <v>22.1</v>
      </c>
      <c r="N57" s="55">
        <v>23.099999999999998</v>
      </c>
      <c r="O57" s="55">
        <v>17.600000000000001</v>
      </c>
      <c r="P57" s="55">
        <v>15.399999999999999</v>
      </c>
      <c r="Q57" s="55">
        <v>14.6</v>
      </c>
      <c r="R57" s="55">
        <v>12.9</v>
      </c>
      <c r="S57" s="55">
        <v>12.2</v>
      </c>
      <c r="T57" s="55">
        <v>14.8</v>
      </c>
      <c r="U57" s="55">
        <v>14.5</v>
      </c>
      <c r="V57" s="55">
        <v>14</v>
      </c>
      <c r="W57" s="55">
        <v>12.3</v>
      </c>
      <c r="X57" s="55">
        <v>12.6</v>
      </c>
      <c r="Y57" s="55">
        <v>10.7</v>
      </c>
      <c r="Z57" s="55">
        <v>13.9</v>
      </c>
      <c r="AA57" s="55">
        <v>19.299999999999997</v>
      </c>
      <c r="AB57" s="55">
        <v>12.5</v>
      </c>
      <c r="AC57" s="55">
        <v>15.100000000000001</v>
      </c>
      <c r="AD57" s="55">
        <v>16.2</v>
      </c>
      <c r="AE57" s="55">
        <v>18.8</v>
      </c>
      <c r="AF57" s="55">
        <v>17.399999999999999</v>
      </c>
      <c r="AG57" s="55">
        <v>24.4</v>
      </c>
      <c r="AH57" s="55">
        <v>27.7</v>
      </c>
      <c r="AI57" s="55">
        <v>28.299999999999997</v>
      </c>
      <c r="AJ57" s="55">
        <v>25.900000000000002</v>
      </c>
      <c r="AK57" s="55">
        <v>22.1</v>
      </c>
      <c r="AL57" s="55">
        <v>22</v>
      </c>
      <c r="AM57" s="55">
        <v>21.3</v>
      </c>
      <c r="AN57" s="55">
        <v>22.2</v>
      </c>
      <c r="AO57" s="55">
        <v>24.299999999999997</v>
      </c>
      <c r="AP57" s="55">
        <v>24.1</v>
      </c>
      <c r="AQ57" s="55">
        <v>24.4</v>
      </c>
      <c r="AR57" s="55">
        <v>18.2</v>
      </c>
      <c r="AS57" s="55">
        <v>9.6</v>
      </c>
      <c r="AT57" s="55">
        <v>10.6</v>
      </c>
      <c r="AU57" s="55">
        <v>9.6000000000000014</v>
      </c>
      <c r="AV57" s="55">
        <v>10.5</v>
      </c>
    </row>
    <row r="58" spans="1:48" x14ac:dyDescent="0.25">
      <c r="A58" s="72" t="s">
        <v>259</v>
      </c>
      <c r="B58" s="71" t="s">
        <v>127</v>
      </c>
      <c r="D58" s="55"/>
      <c r="E58" s="55"/>
      <c r="F58" s="55"/>
      <c r="G58" s="55">
        <v>30.900000000000006</v>
      </c>
      <c r="H58" s="55">
        <v>33</v>
      </c>
      <c r="I58" s="55">
        <v>35.9</v>
      </c>
      <c r="J58" s="55">
        <v>44.8</v>
      </c>
      <c r="K58" s="55">
        <v>38</v>
      </c>
      <c r="L58" s="55">
        <v>48.4</v>
      </c>
      <c r="M58" s="55">
        <v>40.400000000000006</v>
      </c>
      <c r="N58" s="55">
        <v>48.599999999999994</v>
      </c>
      <c r="O58" s="55">
        <v>57.100000000000009</v>
      </c>
      <c r="P58" s="55">
        <v>52.400000000000006</v>
      </c>
      <c r="Q58" s="55">
        <v>30.599999999999998</v>
      </c>
      <c r="R58" s="55">
        <v>47.3</v>
      </c>
      <c r="S58" s="55">
        <v>56.899999999999991</v>
      </c>
      <c r="T58" s="55">
        <v>58.2</v>
      </c>
      <c r="U58" s="55">
        <v>72</v>
      </c>
      <c r="V58" s="55">
        <v>45.599999999999994</v>
      </c>
      <c r="W58" s="55">
        <v>57.099999999999994</v>
      </c>
      <c r="X58" s="55">
        <v>95.300000000000011</v>
      </c>
      <c r="Y58" s="55">
        <v>100</v>
      </c>
      <c r="Z58" s="55">
        <v>79.300000000000011</v>
      </c>
      <c r="AA58" s="55">
        <v>64</v>
      </c>
      <c r="AB58" s="55">
        <v>83.800000000000011</v>
      </c>
      <c r="AC58" s="55">
        <v>121.3</v>
      </c>
      <c r="AD58" s="55">
        <v>60.300000000000004</v>
      </c>
      <c r="AE58" s="55">
        <v>101.6</v>
      </c>
      <c r="AF58" s="55">
        <v>96.9</v>
      </c>
      <c r="AG58" s="55">
        <v>130.4</v>
      </c>
      <c r="AH58" s="55">
        <v>103.69999999999999</v>
      </c>
      <c r="AI58" s="55">
        <v>77.5</v>
      </c>
      <c r="AJ58" s="55">
        <v>83.5</v>
      </c>
      <c r="AK58" s="55">
        <v>83.9</v>
      </c>
      <c r="AL58" s="55">
        <v>87.6</v>
      </c>
      <c r="AM58" s="55">
        <v>96.6</v>
      </c>
      <c r="AN58" s="55">
        <v>87.100000000000009</v>
      </c>
      <c r="AO58" s="55">
        <v>88.8</v>
      </c>
      <c r="AP58" s="55">
        <v>99</v>
      </c>
      <c r="AQ58" s="55">
        <v>139.1</v>
      </c>
      <c r="AR58" s="55">
        <v>141.5</v>
      </c>
      <c r="AS58" s="55">
        <v>103.8</v>
      </c>
      <c r="AT58" s="55">
        <v>177.9</v>
      </c>
      <c r="AU58" s="55">
        <v>160.5</v>
      </c>
      <c r="AV58" s="55">
        <v>108.4</v>
      </c>
    </row>
    <row r="59" spans="1:48" x14ac:dyDescent="0.25">
      <c r="A59" s="72" t="s">
        <v>260</v>
      </c>
      <c r="B59" s="71" t="s">
        <v>128</v>
      </c>
      <c r="D59" s="55"/>
      <c r="E59" s="55"/>
      <c r="F59" s="55"/>
      <c r="G59" s="55">
        <v>1.3</v>
      </c>
      <c r="H59" s="55">
        <v>1.2000000000000002</v>
      </c>
      <c r="I59" s="55">
        <v>2.2999999999999998</v>
      </c>
      <c r="J59" s="55">
        <v>1.2000000000000002</v>
      </c>
      <c r="K59" s="55">
        <v>1.5</v>
      </c>
      <c r="L59" s="55">
        <v>2.1</v>
      </c>
      <c r="M59" s="55">
        <v>1</v>
      </c>
      <c r="N59" s="55">
        <v>2</v>
      </c>
      <c r="O59" s="55">
        <v>1.5</v>
      </c>
      <c r="P59" s="55">
        <v>2</v>
      </c>
      <c r="Q59" s="55">
        <v>1.9000000000000001</v>
      </c>
      <c r="R59" s="55">
        <v>3</v>
      </c>
      <c r="S59" s="55">
        <v>1.5</v>
      </c>
      <c r="T59" s="55">
        <v>3.5</v>
      </c>
      <c r="U59" s="55">
        <v>3</v>
      </c>
      <c r="V59" s="55">
        <v>3.6</v>
      </c>
      <c r="W59" s="55">
        <v>2.6</v>
      </c>
      <c r="X59" s="55">
        <v>2.5999999999999996</v>
      </c>
      <c r="Y59" s="55">
        <v>2.8000000000000003</v>
      </c>
      <c r="Z59" s="55">
        <v>3.9</v>
      </c>
      <c r="AA59" s="55">
        <v>3.2</v>
      </c>
      <c r="AB59" s="55">
        <v>4.3</v>
      </c>
      <c r="AC59" s="55">
        <v>4.6000000000000005</v>
      </c>
      <c r="AD59" s="55">
        <v>5.2</v>
      </c>
      <c r="AE59" s="55">
        <v>7.5</v>
      </c>
      <c r="AF59" s="55">
        <v>5.3999999999999995</v>
      </c>
      <c r="AG59" s="55">
        <v>7.7</v>
      </c>
      <c r="AH59" s="55">
        <v>8.2999999999999989</v>
      </c>
      <c r="AI59" s="55">
        <v>7.8000000000000007</v>
      </c>
      <c r="AJ59" s="55">
        <v>9.2999999999999989</v>
      </c>
      <c r="AK59" s="55">
        <v>7.3</v>
      </c>
      <c r="AL59" s="55">
        <v>11.3</v>
      </c>
      <c r="AM59" s="55">
        <v>8</v>
      </c>
      <c r="AN59" s="55">
        <v>10.100000000000001</v>
      </c>
      <c r="AO59" s="55">
        <v>8.1</v>
      </c>
      <c r="AP59" s="55">
        <v>13</v>
      </c>
      <c r="AQ59" s="55">
        <v>9.1999999999999993</v>
      </c>
      <c r="AR59" s="55">
        <v>8.9</v>
      </c>
      <c r="AS59" s="55">
        <v>11.4</v>
      </c>
      <c r="AT59" s="55">
        <v>8.4</v>
      </c>
      <c r="AU59" s="55">
        <v>9.8000000000000007</v>
      </c>
      <c r="AV59" s="55">
        <v>7</v>
      </c>
    </row>
    <row r="60" spans="1:48" x14ac:dyDescent="0.25">
      <c r="A60" s="72" t="s">
        <v>261</v>
      </c>
      <c r="B60" s="71" t="s">
        <v>129</v>
      </c>
      <c r="D60" s="55"/>
      <c r="E60" s="55"/>
      <c r="F60" s="55"/>
      <c r="G60" s="55">
        <v>33.5</v>
      </c>
      <c r="H60" s="55">
        <v>28.8</v>
      </c>
      <c r="I60" s="55">
        <v>30.6</v>
      </c>
      <c r="J60" s="55">
        <v>37.799999999999997</v>
      </c>
      <c r="K60" s="55">
        <v>32.9</v>
      </c>
      <c r="L60" s="55">
        <v>32.299999999999997</v>
      </c>
      <c r="M60" s="55">
        <v>35.200000000000003</v>
      </c>
      <c r="N60" s="55">
        <v>35.799999999999997</v>
      </c>
      <c r="O60" s="55">
        <v>34.4</v>
      </c>
      <c r="P60" s="55">
        <v>33</v>
      </c>
      <c r="Q60" s="55">
        <v>32.4</v>
      </c>
      <c r="R60" s="55">
        <v>35.099999999999994</v>
      </c>
      <c r="S60" s="55">
        <v>33.900000000000006</v>
      </c>
      <c r="T60" s="55">
        <v>36.400000000000006</v>
      </c>
      <c r="U60" s="55">
        <v>37.1</v>
      </c>
      <c r="V60" s="55">
        <v>33</v>
      </c>
      <c r="W60" s="55">
        <v>41.6</v>
      </c>
      <c r="X60" s="55">
        <v>36.299999999999997</v>
      </c>
      <c r="Y60" s="55">
        <v>33.799999999999997</v>
      </c>
      <c r="Z60" s="55">
        <v>33.200000000000003</v>
      </c>
      <c r="AA60" s="55">
        <v>43.8</v>
      </c>
      <c r="AB60" s="55">
        <v>34.799999999999997</v>
      </c>
      <c r="AC60" s="55">
        <v>34</v>
      </c>
      <c r="AD60" s="55">
        <v>34.700000000000003</v>
      </c>
      <c r="AE60" s="55">
        <v>42.7</v>
      </c>
      <c r="AF60" s="55">
        <v>33.6</v>
      </c>
      <c r="AG60" s="55">
        <v>35.300000000000004</v>
      </c>
      <c r="AH60" s="55">
        <v>29.1</v>
      </c>
      <c r="AI60" s="55">
        <v>38.700000000000003</v>
      </c>
      <c r="AJ60" s="55">
        <v>34.6</v>
      </c>
      <c r="AK60" s="55">
        <v>46.9</v>
      </c>
      <c r="AL60" s="55">
        <v>34.6</v>
      </c>
      <c r="AM60" s="55">
        <v>26.900000000000002</v>
      </c>
      <c r="AN60" s="55">
        <v>31.5</v>
      </c>
      <c r="AO60" s="55">
        <v>36</v>
      </c>
      <c r="AP60" s="55">
        <v>39.200000000000003</v>
      </c>
      <c r="AQ60" s="55">
        <v>43.5</v>
      </c>
      <c r="AR60" s="55">
        <v>43.7</v>
      </c>
      <c r="AS60" s="55">
        <v>40.6</v>
      </c>
      <c r="AT60" s="55">
        <v>44.4</v>
      </c>
      <c r="AU60" s="55">
        <v>42.5</v>
      </c>
      <c r="AV60" s="55">
        <v>43.1</v>
      </c>
    </row>
    <row r="61" spans="1:48" x14ac:dyDescent="0.25">
      <c r="A61" s="72" t="s">
        <v>262</v>
      </c>
      <c r="B61" s="63" t="s">
        <v>132</v>
      </c>
      <c r="D61" s="55"/>
      <c r="E61" s="55"/>
      <c r="F61" s="55"/>
      <c r="G61" s="55">
        <v>-381.3</v>
      </c>
      <c r="H61" s="55">
        <v>-469.4</v>
      </c>
      <c r="I61" s="55">
        <v>-557</v>
      </c>
      <c r="J61" s="55">
        <v>-519.49999999999989</v>
      </c>
      <c r="K61" s="55">
        <v>-536.29999999999995</v>
      </c>
      <c r="L61" s="55">
        <v>-588.80000000000007</v>
      </c>
      <c r="M61" s="55">
        <v>-646.4</v>
      </c>
      <c r="N61" s="55">
        <v>-482.99999999999989</v>
      </c>
      <c r="O61" s="55">
        <v>-574</v>
      </c>
      <c r="P61" s="55">
        <v>-525.30000000000007</v>
      </c>
      <c r="Q61" s="55">
        <v>-680.99999999999989</v>
      </c>
      <c r="R61" s="55">
        <v>-619.30000000000018</v>
      </c>
      <c r="S61" s="55">
        <v>-619.79999999999995</v>
      </c>
      <c r="T61" s="55">
        <v>-689.4</v>
      </c>
      <c r="U61" s="55">
        <v>-979.7</v>
      </c>
      <c r="V61" s="55">
        <v>-683.40000000000009</v>
      </c>
      <c r="W61" s="55">
        <v>-620.50000000000011</v>
      </c>
      <c r="X61" s="55">
        <v>-894.5</v>
      </c>
      <c r="Y61" s="55">
        <v>-798.99999999999989</v>
      </c>
      <c r="Z61" s="55">
        <v>-933.40000000000009</v>
      </c>
      <c r="AA61" s="55">
        <v>-552.79999999999995</v>
      </c>
      <c r="AB61" s="55">
        <v>-732.7</v>
      </c>
      <c r="AC61" s="55">
        <v>-695.60000000000014</v>
      </c>
      <c r="AD61" s="55">
        <v>-955.30000000000007</v>
      </c>
      <c r="AE61" s="55">
        <v>-635.89999999999986</v>
      </c>
      <c r="AF61" s="55">
        <v>-865.8</v>
      </c>
      <c r="AG61" s="55">
        <v>-956.50000000000023</v>
      </c>
      <c r="AH61" s="55">
        <v>-794.9</v>
      </c>
      <c r="AI61" s="55">
        <v>-849.60000000000014</v>
      </c>
      <c r="AJ61" s="55">
        <v>-1010.4999999999997</v>
      </c>
      <c r="AK61" s="55">
        <v>-932.19999999999993</v>
      </c>
      <c r="AL61" s="55">
        <v>-1001.5000000000001</v>
      </c>
      <c r="AM61" s="55">
        <v>-822.3</v>
      </c>
      <c r="AN61" s="55">
        <v>-1036.7</v>
      </c>
      <c r="AO61" s="55">
        <v>-1114.3999999999999</v>
      </c>
      <c r="AP61" s="55">
        <v>-871.59999999999991</v>
      </c>
      <c r="AQ61" s="55">
        <v>-1003.2</v>
      </c>
      <c r="AR61" s="55">
        <v>-976</v>
      </c>
      <c r="AS61" s="55">
        <v>-1275</v>
      </c>
      <c r="AT61" s="55">
        <v>-1019.9</v>
      </c>
      <c r="AU61" s="55">
        <v>-1024.8000000000002</v>
      </c>
      <c r="AV61" s="55">
        <v>-627.70000000000005</v>
      </c>
    </row>
    <row r="62" spans="1:48" x14ac:dyDescent="0.25">
      <c r="A62" s="72" t="s">
        <v>263</v>
      </c>
      <c r="B62" s="66" t="s">
        <v>103</v>
      </c>
      <c r="D62" s="55"/>
      <c r="E62" s="55"/>
      <c r="F62" s="55"/>
      <c r="G62" s="55">
        <v>119.7</v>
      </c>
      <c r="H62" s="55">
        <v>120.4</v>
      </c>
      <c r="I62" s="55">
        <v>123.29999999999998</v>
      </c>
      <c r="J62" s="55">
        <v>122.7</v>
      </c>
      <c r="K62" s="55">
        <v>142.60000000000002</v>
      </c>
      <c r="L62" s="55">
        <v>141.29999999999998</v>
      </c>
      <c r="M62" s="55">
        <v>145.9</v>
      </c>
      <c r="N62" s="55">
        <v>146.6</v>
      </c>
      <c r="O62" s="55">
        <v>126.39999999999999</v>
      </c>
      <c r="P62" s="55">
        <v>128.5</v>
      </c>
      <c r="Q62" s="55">
        <v>130.10000000000002</v>
      </c>
      <c r="R62" s="55">
        <v>125.69999999999999</v>
      </c>
      <c r="S62" s="55">
        <v>134.90000000000003</v>
      </c>
      <c r="T62" s="55">
        <v>144.9</v>
      </c>
      <c r="U62" s="55">
        <v>134</v>
      </c>
      <c r="V62" s="55">
        <v>140.79999999999998</v>
      </c>
      <c r="W62" s="55">
        <v>133.5</v>
      </c>
      <c r="X62" s="55">
        <v>145.19999999999999</v>
      </c>
      <c r="Y62" s="55">
        <v>136.29999999999998</v>
      </c>
      <c r="Z62" s="55">
        <v>137.30000000000001</v>
      </c>
      <c r="AA62" s="55">
        <v>136.39999999999998</v>
      </c>
      <c r="AB62" s="55">
        <v>135.4</v>
      </c>
      <c r="AC62" s="55">
        <v>137.79999999999998</v>
      </c>
      <c r="AD62" s="55">
        <v>135.89999999999998</v>
      </c>
      <c r="AE62" s="55">
        <v>120.5</v>
      </c>
      <c r="AF62" s="55">
        <v>117.8</v>
      </c>
      <c r="AG62" s="55">
        <v>119.5</v>
      </c>
      <c r="AH62" s="55">
        <v>120.89999999999999</v>
      </c>
      <c r="AI62" s="55">
        <v>124.8</v>
      </c>
      <c r="AJ62" s="55">
        <v>118.6</v>
      </c>
      <c r="AK62" s="55">
        <v>111.6</v>
      </c>
      <c r="AL62" s="55">
        <v>104.4</v>
      </c>
      <c r="AM62" s="55">
        <v>130.6</v>
      </c>
      <c r="AN62" s="55">
        <v>121.8</v>
      </c>
      <c r="AO62" s="55">
        <v>125.5</v>
      </c>
      <c r="AP62" s="55">
        <v>123.6</v>
      </c>
      <c r="AQ62" s="55">
        <v>123.4</v>
      </c>
      <c r="AR62" s="55">
        <v>126.2</v>
      </c>
      <c r="AS62" s="55">
        <v>126.6</v>
      </c>
      <c r="AT62" s="55">
        <v>124.2</v>
      </c>
      <c r="AU62" s="55">
        <v>64.8</v>
      </c>
      <c r="AV62" s="55">
        <v>63.5</v>
      </c>
    </row>
    <row r="63" spans="1:48" ht="15" customHeight="1" x14ac:dyDescent="0.25">
      <c r="A63" s="72" t="s">
        <v>264</v>
      </c>
      <c r="B63" s="66" t="s">
        <v>104</v>
      </c>
      <c r="D63" s="55"/>
      <c r="E63" s="55"/>
      <c r="F63" s="55"/>
      <c r="G63" s="55">
        <v>501</v>
      </c>
      <c r="H63" s="55">
        <v>589.79999999999995</v>
      </c>
      <c r="I63" s="55">
        <v>680.3</v>
      </c>
      <c r="J63" s="55">
        <v>642.19999999999993</v>
      </c>
      <c r="K63" s="55">
        <v>678.9</v>
      </c>
      <c r="L63" s="55">
        <v>730.1</v>
      </c>
      <c r="M63" s="55">
        <v>792.3</v>
      </c>
      <c r="N63" s="55">
        <v>629.59999999999991</v>
      </c>
      <c r="O63" s="55">
        <v>700.4</v>
      </c>
      <c r="P63" s="55">
        <v>653.80000000000007</v>
      </c>
      <c r="Q63" s="55">
        <v>811.09999999999991</v>
      </c>
      <c r="R63" s="55">
        <v>745.00000000000011</v>
      </c>
      <c r="S63" s="55">
        <v>754.69999999999993</v>
      </c>
      <c r="T63" s="55">
        <v>834.3</v>
      </c>
      <c r="U63" s="55">
        <v>1113.7</v>
      </c>
      <c r="V63" s="55">
        <v>824.2</v>
      </c>
      <c r="W63" s="55">
        <v>754.00000000000011</v>
      </c>
      <c r="X63" s="55">
        <v>1039.7</v>
      </c>
      <c r="Y63" s="55">
        <v>935.29999999999984</v>
      </c>
      <c r="Z63" s="55">
        <v>1070.7</v>
      </c>
      <c r="AA63" s="55">
        <v>689.19999999999993</v>
      </c>
      <c r="AB63" s="55">
        <v>868.1</v>
      </c>
      <c r="AC63" s="55">
        <v>833.40000000000009</v>
      </c>
      <c r="AD63" s="55">
        <v>1091.2</v>
      </c>
      <c r="AE63" s="55">
        <v>756.39999999999986</v>
      </c>
      <c r="AF63" s="55">
        <v>983.59999999999991</v>
      </c>
      <c r="AG63" s="55">
        <v>1076.0000000000002</v>
      </c>
      <c r="AH63" s="55">
        <v>915.8</v>
      </c>
      <c r="AI63" s="55">
        <v>974.40000000000009</v>
      </c>
      <c r="AJ63" s="55">
        <v>1129.0999999999997</v>
      </c>
      <c r="AK63" s="55">
        <v>1043.8</v>
      </c>
      <c r="AL63" s="55">
        <v>1105.9000000000001</v>
      </c>
      <c r="AM63" s="55">
        <v>952.9</v>
      </c>
      <c r="AN63" s="55">
        <v>1158.5</v>
      </c>
      <c r="AO63" s="55">
        <v>1239.8999999999999</v>
      </c>
      <c r="AP63" s="55">
        <v>995.19999999999993</v>
      </c>
      <c r="AQ63" s="55">
        <v>1126.5999999999999</v>
      </c>
      <c r="AR63" s="55">
        <v>1102.2</v>
      </c>
      <c r="AS63" s="55">
        <v>1401.6</v>
      </c>
      <c r="AT63" s="55">
        <v>1144.0999999999999</v>
      </c>
      <c r="AU63" s="55">
        <v>1089.6000000000001</v>
      </c>
      <c r="AV63" s="55">
        <v>691.2</v>
      </c>
    </row>
    <row r="64" spans="1:48" ht="15" customHeight="1" x14ac:dyDescent="0.25">
      <c r="A64" s="72" t="s">
        <v>265</v>
      </c>
      <c r="B64" s="67" t="s">
        <v>133</v>
      </c>
      <c r="D64" s="55"/>
      <c r="E64" s="55"/>
      <c r="F64" s="55"/>
      <c r="G64" s="55">
        <v>51.2</v>
      </c>
      <c r="H64" s="55">
        <v>50.7</v>
      </c>
      <c r="I64" s="55">
        <v>51.199999999999996</v>
      </c>
      <c r="J64" s="55">
        <v>51</v>
      </c>
      <c r="K64" s="55">
        <v>60.800000000000004</v>
      </c>
      <c r="L64" s="55">
        <v>60.300000000000004</v>
      </c>
      <c r="M64" s="55">
        <v>60.7</v>
      </c>
      <c r="N64" s="55">
        <v>60.7</v>
      </c>
      <c r="O64" s="55">
        <v>54.3</v>
      </c>
      <c r="P64" s="55">
        <v>54.199999999999996</v>
      </c>
      <c r="Q64" s="55">
        <v>54</v>
      </c>
      <c r="R64" s="55">
        <v>54.199999999999996</v>
      </c>
      <c r="S64" s="55">
        <v>56</v>
      </c>
      <c r="T64" s="55">
        <v>55.8</v>
      </c>
      <c r="U64" s="55">
        <v>55.6</v>
      </c>
      <c r="V64" s="55">
        <v>55.8</v>
      </c>
      <c r="W64" s="55">
        <v>60</v>
      </c>
      <c r="X64" s="55">
        <v>59.8</v>
      </c>
      <c r="Y64" s="55">
        <v>59.599999999999994</v>
      </c>
      <c r="Z64" s="55">
        <v>59.8</v>
      </c>
      <c r="AA64" s="55">
        <v>59.099999999999994</v>
      </c>
      <c r="AB64" s="55">
        <v>58.9</v>
      </c>
      <c r="AC64" s="55">
        <v>58.699999999999996</v>
      </c>
      <c r="AD64" s="55">
        <v>58.9</v>
      </c>
      <c r="AE64" s="55">
        <v>62.099999999999994</v>
      </c>
      <c r="AF64" s="55">
        <v>61.9</v>
      </c>
      <c r="AG64" s="55">
        <v>61.699999999999996</v>
      </c>
      <c r="AH64" s="55">
        <v>61.9</v>
      </c>
      <c r="AI64" s="55">
        <v>66.7</v>
      </c>
      <c r="AJ64" s="55">
        <v>66.5</v>
      </c>
      <c r="AK64" s="55">
        <v>66.3</v>
      </c>
      <c r="AL64" s="55">
        <v>66.5</v>
      </c>
      <c r="AM64" s="55">
        <v>80.2</v>
      </c>
      <c r="AN64" s="55">
        <v>80</v>
      </c>
      <c r="AO64" s="55">
        <v>79.800000000000011</v>
      </c>
      <c r="AP64" s="55">
        <v>80</v>
      </c>
      <c r="AQ64" s="55">
        <v>83.6</v>
      </c>
      <c r="AR64" s="55">
        <v>83.4</v>
      </c>
      <c r="AS64" s="55">
        <v>83.1</v>
      </c>
      <c r="AT64" s="55">
        <v>83.4</v>
      </c>
      <c r="AU64" s="55">
        <v>28.3</v>
      </c>
      <c r="AV64" s="55">
        <v>28.1</v>
      </c>
    </row>
    <row r="65" spans="1:48" ht="15" customHeight="1" x14ac:dyDescent="0.25">
      <c r="A65" s="72" t="s">
        <v>266</v>
      </c>
      <c r="B65" s="67" t="s">
        <v>134</v>
      </c>
      <c r="D65" s="55"/>
      <c r="E65" s="55"/>
      <c r="F65" s="55"/>
      <c r="G65" s="55">
        <v>38.4</v>
      </c>
      <c r="H65" s="55">
        <v>36.500000000000007</v>
      </c>
      <c r="I65" s="55">
        <v>31.3</v>
      </c>
      <c r="J65" s="55">
        <v>35.9</v>
      </c>
      <c r="K65" s="55">
        <v>36.1</v>
      </c>
      <c r="L65" s="55">
        <v>36.9</v>
      </c>
      <c r="M65" s="55">
        <v>35.299999999999997</v>
      </c>
      <c r="N65" s="55">
        <v>37</v>
      </c>
      <c r="O65" s="55">
        <v>40.900000000000006</v>
      </c>
      <c r="P65" s="55">
        <v>38.6</v>
      </c>
      <c r="Q65" s="55">
        <v>35.5</v>
      </c>
      <c r="R65" s="55">
        <v>35.6</v>
      </c>
      <c r="S65" s="55">
        <v>34.299999999999997</v>
      </c>
      <c r="T65" s="55">
        <v>37.300000000000004</v>
      </c>
      <c r="U65" s="55">
        <v>37.200000000000003</v>
      </c>
      <c r="V65" s="55">
        <v>38.799999999999997</v>
      </c>
      <c r="W65" s="55">
        <v>37.700000000000003</v>
      </c>
      <c r="X65" s="55">
        <v>39.299999999999997</v>
      </c>
      <c r="Y65" s="55">
        <v>38</v>
      </c>
      <c r="Z65" s="55">
        <v>39.700000000000003</v>
      </c>
      <c r="AA65" s="55">
        <v>39.6</v>
      </c>
      <c r="AB65" s="55">
        <v>41.1</v>
      </c>
      <c r="AC65" s="55">
        <v>39.1</v>
      </c>
      <c r="AD65" s="55">
        <v>40.500000000000007</v>
      </c>
      <c r="AE65" s="55">
        <v>38</v>
      </c>
      <c r="AF65" s="55">
        <v>43.800000000000004</v>
      </c>
      <c r="AG65" s="55">
        <v>41.699999999999996</v>
      </c>
      <c r="AH65" s="55">
        <v>44.9</v>
      </c>
      <c r="AI65" s="55">
        <v>42.3</v>
      </c>
      <c r="AJ65" s="55">
        <v>48.6</v>
      </c>
      <c r="AK65" s="55">
        <v>46.699999999999996</v>
      </c>
      <c r="AL65" s="55">
        <v>52</v>
      </c>
      <c r="AM65" s="55">
        <v>46.800000000000004</v>
      </c>
      <c r="AN65" s="55">
        <v>55.199999999999996</v>
      </c>
      <c r="AO65" s="55">
        <v>52</v>
      </c>
      <c r="AP65" s="55">
        <v>52.699999999999996</v>
      </c>
      <c r="AQ65" s="55">
        <v>58.6</v>
      </c>
      <c r="AR65" s="55">
        <v>63</v>
      </c>
      <c r="AS65" s="55">
        <v>62</v>
      </c>
      <c r="AT65" s="55">
        <v>58.9</v>
      </c>
      <c r="AU65" s="55">
        <v>57</v>
      </c>
      <c r="AV65" s="55">
        <v>50.500000000000007</v>
      </c>
    </row>
    <row r="66" spans="1:48" ht="15" customHeight="1" x14ac:dyDescent="0.25">
      <c r="A66" s="72" t="s">
        <v>267</v>
      </c>
      <c r="B66" s="67" t="s">
        <v>135</v>
      </c>
      <c r="D66" s="55"/>
      <c r="E66" s="55"/>
      <c r="F66" s="55"/>
      <c r="G66" s="55">
        <v>68.5</v>
      </c>
      <c r="H66" s="55">
        <v>69.7</v>
      </c>
      <c r="I66" s="55">
        <v>72.099999999999994</v>
      </c>
      <c r="J66" s="55">
        <v>71.7</v>
      </c>
      <c r="K66" s="55">
        <v>81.800000000000011</v>
      </c>
      <c r="L66" s="55">
        <v>80.999999999999986</v>
      </c>
      <c r="M66" s="55">
        <v>85.2</v>
      </c>
      <c r="N66" s="55">
        <v>85.899999999999991</v>
      </c>
      <c r="O66" s="55">
        <v>72.099999999999994</v>
      </c>
      <c r="P66" s="55">
        <v>74.3</v>
      </c>
      <c r="Q66" s="55">
        <v>76.100000000000009</v>
      </c>
      <c r="R66" s="55">
        <v>71.499999999999986</v>
      </c>
      <c r="S66" s="55">
        <v>78.90000000000002</v>
      </c>
      <c r="T66" s="55">
        <v>89.100000000000009</v>
      </c>
      <c r="U66" s="55">
        <v>78.399999999999991</v>
      </c>
      <c r="V66" s="55">
        <v>84.999999999999986</v>
      </c>
      <c r="W66" s="55">
        <v>73.5</v>
      </c>
      <c r="X66" s="55">
        <v>85.4</v>
      </c>
      <c r="Y66" s="55">
        <v>76.699999999999989</v>
      </c>
      <c r="Z66" s="55">
        <v>77.5</v>
      </c>
      <c r="AA66" s="55">
        <v>77.3</v>
      </c>
      <c r="AB66" s="55">
        <v>76.5</v>
      </c>
      <c r="AC66" s="55">
        <v>79.099999999999994</v>
      </c>
      <c r="AD66" s="55">
        <v>76.999999999999986</v>
      </c>
      <c r="AE66" s="55">
        <v>58.4</v>
      </c>
      <c r="AF66" s="55">
        <v>55.9</v>
      </c>
      <c r="AG66" s="55">
        <v>57.8</v>
      </c>
      <c r="AH66" s="55">
        <v>58.999999999999993</v>
      </c>
      <c r="AI66" s="55">
        <v>58.099999999999994</v>
      </c>
      <c r="AJ66" s="55">
        <v>52.1</v>
      </c>
      <c r="AK66" s="55">
        <v>45.3</v>
      </c>
      <c r="AL66" s="55">
        <v>37.9</v>
      </c>
      <c r="AM66" s="55">
        <v>50.4</v>
      </c>
      <c r="AN66" s="55">
        <v>41.8</v>
      </c>
      <c r="AO66" s="55">
        <v>45.699999999999996</v>
      </c>
      <c r="AP66" s="55">
        <v>43.6</v>
      </c>
      <c r="AQ66" s="55">
        <v>39.799999999999997</v>
      </c>
      <c r="AR66" s="55">
        <v>42.8</v>
      </c>
      <c r="AS66" s="55">
        <v>43.5</v>
      </c>
      <c r="AT66" s="55">
        <v>40.799999999999997</v>
      </c>
      <c r="AU66" s="55">
        <v>36.5</v>
      </c>
      <c r="AV66" s="55">
        <v>35.4</v>
      </c>
    </row>
    <row r="67" spans="1:48" ht="15" customHeight="1" x14ac:dyDescent="0.25">
      <c r="A67" s="72" t="s">
        <v>268</v>
      </c>
      <c r="B67" s="68" t="s">
        <v>136</v>
      </c>
      <c r="D67" s="55"/>
      <c r="E67" s="55"/>
      <c r="F67" s="55"/>
      <c r="G67" s="55">
        <v>0</v>
      </c>
      <c r="H67" s="55">
        <v>0</v>
      </c>
      <c r="I67" s="55">
        <v>0</v>
      </c>
      <c r="J67" s="55">
        <v>0</v>
      </c>
      <c r="K67" s="55">
        <v>0</v>
      </c>
      <c r="L67" s="55">
        <v>0</v>
      </c>
      <c r="M67" s="55">
        <v>0</v>
      </c>
      <c r="N67" s="55">
        <v>0</v>
      </c>
      <c r="O67" s="55">
        <v>0</v>
      </c>
      <c r="P67" s="55">
        <v>0</v>
      </c>
      <c r="Q67" s="55">
        <v>0</v>
      </c>
      <c r="R67" s="55">
        <v>0</v>
      </c>
      <c r="S67" s="55">
        <v>0</v>
      </c>
      <c r="T67" s="55">
        <v>0</v>
      </c>
      <c r="U67" s="55">
        <v>0</v>
      </c>
      <c r="V67" s="55">
        <v>0</v>
      </c>
      <c r="W67" s="55">
        <v>0</v>
      </c>
      <c r="X67" s="55">
        <v>0</v>
      </c>
      <c r="Y67" s="55">
        <v>0</v>
      </c>
      <c r="Z67" s="55">
        <v>0</v>
      </c>
      <c r="AA67" s="55">
        <v>0</v>
      </c>
      <c r="AB67" s="55">
        <v>0</v>
      </c>
      <c r="AC67" s="55">
        <v>0</v>
      </c>
      <c r="AD67" s="55">
        <v>0</v>
      </c>
      <c r="AE67" s="55">
        <v>0</v>
      </c>
      <c r="AF67" s="55">
        <v>0</v>
      </c>
      <c r="AG67" s="55">
        <v>0</v>
      </c>
      <c r="AH67" s="55">
        <v>0</v>
      </c>
      <c r="AI67" s="55">
        <v>0</v>
      </c>
      <c r="AJ67" s="55">
        <v>0</v>
      </c>
      <c r="AK67" s="55">
        <v>0</v>
      </c>
      <c r="AL67" s="55">
        <v>0</v>
      </c>
      <c r="AM67" s="55">
        <v>0</v>
      </c>
      <c r="AN67" s="55">
        <v>0</v>
      </c>
      <c r="AO67" s="55">
        <v>0</v>
      </c>
      <c r="AP67" s="55">
        <v>0</v>
      </c>
      <c r="AQ67" s="55">
        <v>0</v>
      </c>
      <c r="AR67" s="55">
        <v>0</v>
      </c>
      <c r="AS67" s="55">
        <v>0</v>
      </c>
      <c r="AT67" s="55">
        <v>0</v>
      </c>
      <c r="AU67" s="55">
        <v>0</v>
      </c>
      <c r="AV67" s="55">
        <v>0</v>
      </c>
    </row>
    <row r="68" spans="1:48" ht="15" customHeight="1" x14ac:dyDescent="0.25">
      <c r="A68" s="72" t="s">
        <v>269</v>
      </c>
      <c r="B68" s="69" t="s">
        <v>137</v>
      </c>
      <c r="D68" s="55"/>
      <c r="E68" s="55"/>
      <c r="F68" s="55"/>
      <c r="G68" s="55">
        <v>0</v>
      </c>
      <c r="H68" s="55">
        <v>0</v>
      </c>
      <c r="I68" s="55">
        <v>0</v>
      </c>
      <c r="J68" s="55">
        <v>0</v>
      </c>
      <c r="K68" s="55">
        <v>0</v>
      </c>
      <c r="L68" s="55">
        <v>0</v>
      </c>
      <c r="M68" s="55">
        <v>0</v>
      </c>
      <c r="N68" s="55">
        <v>0</v>
      </c>
      <c r="O68" s="55">
        <v>0</v>
      </c>
      <c r="P68" s="55">
        <v>0</v>
      </c>
      <c r="Q68" s="55">
        <v>0</v>
      </c>
      <c r="R68" s="55">
        <v>0</v>
      </c>
      <c r="S68" s="55">
        <v>0</v>
      </c>
      <c r="T68" s="55">
        <v>0</v>
      </c>
      <c r="U68" s="55">
        <v>0</v>
      </c>
      <c r="V68" s="55">
        <v>0</v>
      </c>
      <c r="W68" s="55">
        <v>0</v>
      </c>
      <c r="X68" s="55">
        <v>0</v>
      </c>
      <c r="Y68" s="55">
        <v>0</v>
      </c>
      <c r="Z68" s="55">
        <v>0</v>
      </c>
      <c r="AA68" s="55">
        <v>0</v>
      </c>
      <c r="AB68" s="55">
        <v>0</v>
      </c>
      <c r="AC68" s="55">
        <v>0</v>
      </c>
      <c r="AD68" s="55">
        <v>0</v>
      </c>
      <c r="AE68" s="55">
        <v>0</v>
      </c>
      <c r="AF68" s="55">
        <v>0</v>
      </c>
      <c r="AG68" s="55">
        <v>0</v>
      </c>
      <c r="AH68" s="55">
        <v>0</v>
      </c>
      <c r="AI68" s="55">
        <v>0</v>
      </c>
      <c r="AJ68" s="55">
        <v>0</v>
      </c>
      <c r="AK68" s="55">
        <v>0</v>
      </c>
      <c r="AL68" s="55">
        <v>0</v>
      </c>
      <c r="AM68" s="55">
        <v>0</v>
      </c>
      <c r="AN68" s="55">
        <v>0</v>
      </c>
      <c r="AO68" s="55">
        <v>0</v>
      </c>
      <c r="AP68" s="55">
        <v>0</v>
      </c>
      <c r="AQ68" s="55">
        <v>0</v>
      </c>
      <c r="AR68" s="55">
        <v>0</v>
      </c>
      <c r="AS68" s="55">
        <v>0</v>
      </c>
      <c r="AT68" s="55">
        <v>0</v>
      </c>
      <c r="AU68" s="55">
        <v>0</v>
      </c>
      <c r="AV68" s="55">
        <v>0</v>
      </c>
    </row>
    <row r="69" spans="1:48" ht="15" customHeight="1" x14ac:dyDescent="0.25">
      <c r="A69" s="72" t="s">
        <v>270</v>
      </c>
      <c r="B69" s="70" t="s">
        <v>138</v>
      </c>
      <c r="D69" s="55"/>
      <c r="E69" s="55"/>
      <c r="F69" s="55"/>
      <c r="G69" s="55">
        <v>0</v>
      </c>
      <c r="H69" s="55">
        <v>0</v>
      </c>
      <c r="I69" s="55">
        <v>0</v>
      </c>
      <c r="J69" s="55">
        <v>0</v>
      </c>
      <c r="K69" s="55">
        <v>0</v>
      </c>
      <c r="L69" s="55">
        <v>0</v>
      </c>
      <c r="M69" s="55">
        <v>0</v>
      </c>
      <c r="N69" s="55">
        <v>0</v>
      </c>
      <c r="O69" s="55">
        <v>0</v>
      </c>
      <c r="P69" s="55">
        <v>0</v>
      </c>
      <c r="Q69" s="55">
        <v>0</v>
      </c>
      <c r="R69" s="55">
        <v>0</v>
      </c>
      <c r="S69" s="55">
        <v>0</v>
      </c>
      <c r="T69" s="55">
        <v>0</v>
      </c>
      <c r="U69" s="55">
        <v>0</v>
      </c>
      <c r="V69" s="55">
        <v>0</v>
      </c>
      <c r="W69" s="55">
        <v>0</v>
      </c>
      <c r="X69" s="55">
        <v>0</v>
      </c>
      <c r="Y69" s="55">
        <v>0</v>
      </c>
      <c r="Z69" s="55">
        <v>0</v>
      </c>
      <c r="AA69" s="55">
        <v>0</v>
      </c>
      <c r="AB69" s="55">
        <v>0</v>
      </c>
      <c r="AC69" s="55">
        <v>0</v>
      </c>
      <c r="AD69" s="55">
        <v>0</v>
      </c>
      <c r="AE69" s="55">
        <v>0</v>
      </c>
      <c r="AF69" s="55">
        <v>0</v>
      </c>
      <c r="AG69" s="55">
        <v>0</v>
      </c>
      <c r="AH69" s="55">
        <v>0</v>
      </c>
      <c r="AI69" s="55">
        <v>0</v>
      </c>
      <c r="AJ69" s="55">
        <v>0</v>
      </c>
      <c r="AK69" s="55">
        <v>0</v>
      </c>
      <c r="AL69" s="55">
        <v>0</v>
      </c>
      <c r="AM69" s="55">
        <v>0</v>
      </c>
      <c r="AN69" s="55">
        <v>0</v>
      </c>
      <c r="AO69" s="55">
        <v>0</v>
      </c>
      <c r="AP69" s="55">
        <v>0</v>
      </c>
      <c r="AQ69" s="55">
        <v>0</v>
      </c>
      <c r="AR69" s="55">
        <v>0</v>
      </c>
      <c r="AS69" s="55">
        <v>0</v>
      </c>
      <c r="AT69" s="55">
        <v>0</v>
      </c>
      <c r="AU69" s="55">
        <v>0</v>
      </c>
      <c r="AV69" s="55">
        <v>0</v>
      </c>
    </row>
    <row r="70" spans="1:48" ht="15" customHeight="1" x14ac:dyDescent="0.25">
      <c r="A70" s="72" t="s">
        <v>271</v>
      </c>
      <c r="B70" s="70" t="s">
        <v>139</v>
      </c>
      <c r="D70" s="55"/>
      <c r="E70" s="55"/>
      <c r="F70" s="55"/>
      <c r="G70" s="55">
        <v>0</v>
      </c>
      <c r="H70" s="55">
        <v>0</v>
      </c>
      <c r="I70" s="55">
        <v>0</v>
      </c>
      <c r="J70" s="55">
        <v>0</v>
      </c>
      <c r="K70" s="55">
        <v>0</v>
      </c>
      <c r="L70" s="55">
        <v>0</v>
      </c>
      <c r="M70" s="55">
        <v>0</v>
      </c>
      <c r="N70" s="55">
        <v>0</v>
      </c>
      <c r="O70" s="55">
        <v>0</v>
      </c>
      <c r="P70" s="55">
        <v>0</v>
      </c>
      <c r="Q70" s="55">
        <v>0</v>
      </c>
      <c r="R70" s="55">
        <v>0</v>
      </c>
      <c r="S70" s="55">
        <v>0</v>
      </c>
      <c r="T70" s="55">
        <v>0</v>
      </c>
      <c r="U70" s="55">
        <v>0</v>
      </c>
      <c r="V70" s="55">
        <v>0</v>
      </c>
      <c r="W70" s="55">
        <v>0</v>
      </c>
      <c r="X70" s="55">
        <v>0</v>
      </c>
      <c r="Y70" s="55">
        <v>0</v>
      </c>
      <c r="Z70" s="55">
        <v>0</v>
      </c>
      <c r="AA70" s="55">
        <v>0</v>
      </c>
      <c r="AB70" s="55">
        <v>0</v>
      </c>
      <c r="AC70" s="55">
        <v>0</v>
      </c>
      <c r="AD70" s="55">
        <v>0</v>
      </c>
      <c r="AE70" s="55">
        <v>0</v>
      </c>
      <c r="AF70" s="55">
        <v>0</v>
      </c>
      <c r="AG70" s="55">
        <v>0</v>
      </c>
      <c r="AH70" s="55">
        <v>0</v>
      </c>
      <c r="AI70" s="55">
        <v>0</v>
      </c>
      <c r="AJ70" s="55">
        <v>0</v>
      </c>
      <c r="AK70" s="55">
        <v>0</v>
      </c>
      <c r="AL70" s="55">
        <v>0</v>
      </c>
      <c r="AM70" s="55">
        <v>0</v>
      </c>
      <c r="AN70" s="55">
        <v>0</v>
      </c>
      <c r="AO70" s="55">
        <v>0</v>
      </c>
      <c r="AP70" s="55">
        <v>0</v>
      </c>
      <c r="AQ70" s="55">
        <v>0</v>
      </c>
      <c r="AR70" s="55">
        <v>0</v>
      </c>
      <c r="AS70" s="55">
        <v>0</v>
      </c>
      <c r="AT70" s="55">
        <v>0</v>
      </c>
      <c r="AU70" s="55">
        <v>0</v>
      </c>
      <c r="AV70" s="55">
        <v>0</v>
      </c>
    </row>
    <row r="71" spans="1:48" ht="15" customHeight="1" x14ac:dyDescent="0.25">
      <c r="A71" s="72" t="s">
        <v>272</v>
      </c>
      <c r="B71" s="69" t="s">
        <v>17</v>
      </c>
      <c r="D71" s="55"/>
      <c r="E71" s="55"/>
      <c r="F71" s="55"/>
      <c r="G71" s="55">
        <v>0</v>
      </c>
      <c r="H71" s="55">
        <v>0</v>
      </c>
      <c r="I71" s="55">
        <v>0</v>
      </c>
      <c r="J71" s="55">
        <v>0</v>
      </c>
      <c r="K71" s="55">
        <v>0</v>
      </c>
      <c r="L71" s="55">
        <v>0</v>
      </c>
      <c r="M71" s="55">
        <v>0</v>
      </c>
      <c r="N71" s="55">
        <v>0</v>
      </c>
      <c r="O71" s="55">
        <v>0</v>
      </c>
      <c r="P71" s="55">
        <v>0</v>
      </c>
      <c r="Q71" s="55">
        <v>0</v>
      </c>
      <c r="R71" s="55">
        <v>0</v>
      </c>
      <c r="S71" s="55">
        <v>0</v>
      </c>
      <c r="T71" s="55">
        <v>0</v>
      </c>
      <c r="U71" s="55">
        <v>0</v>
      </c>
      <c r="V71" s="55">
        <v>0</v>
      </c>
      <c r="W71" s="55">
        <v>0</v>
      </c>
      <c r="X71" s="55">
        <v>0</v>
      </c>
      <c r="Y71" s="55">
        <v>0</v>
      </c>
      <c r="Z71" s="55">
        <v>0</v>
      </c>
      <c r="AA71" s="55">
        <v>0</v>
      </c>
      <c r="AB71" s="55">
        <v>0</v>
      </c>
      <c r="AC71" s="55">
        <v>0</v>
      </c>
      <c r="AD71" s="55">
        <v>0</v>
      </c>
      <c r="AE71" s="55">
        <v>0</v>
      </c>
      <c r="AF71" s="55">
        <v>0</v>
      </c>
      <c r="AG71" s="55">
        <v>0</v>
      </c>
      <c r="AH71" s="55">
        <v>0</v>
      </c>
      <c r="AI71" s="55">
        <v>0</v>
      </c>
      <c r="AJ71" s="55">
        <v>0</v>
      </c>
      <c r="AK71" s="55">
        <v>0</v>
      </c>
      <c r="AL71" s="55">
        <v>0</v>
      </c>
      <c r="AM71" s="55">
        <v>0</v>
      </c>
      <c r="AN71" s="55">
        <v>0</v>
      </c>
      <c r="AO71" s="55">
        <v>0</v>
      </c>
      <c r="AP71" s="55">
        <v>0</v>
      </c>
      <c r="AQ71" s="55">
        <v>0</v>
      </c>
      <c r="AR71" s="55">
        <v>0</v>
      </c>
      <c r="AS71" s="55">
        <v>0</v>
      </c>
      <c r="AT71" s="55">
        <v>0</v>
      </c>
      <c r="AU71" s="55">
        <v>0</v>
      </c>
      <c r="AV71" s="55">
        <v>0</v>
      </c>
    </row>
    <row r="72" spans="1:48" ht="15" customHeight="1" x14ac:dyDescent="0.25">
      <c r="A72" s="72" t="s">
        <v>273</v>
      </c>
      <c r="B72" s="68" t="s">
        <v>53</v>
      </c>
      <c r="D72" s="55"/>
      <c r="E72" s="55"/>
      <c r="F72" s="55"/>
      <c r="G72" s="55">
        <v>2.2999999999999998</v>
      </c>
      <c r="H72" s="55">
        <v>0</v>
      </c>
      <c r="I72" s="55">
        <v>4.8</v>
      </c>
      <c r="J72" s="55">
        <v>2.5</v>
      </c>
      <c r="K72" s="55">
        <v>2.5</v>
      </c>
      <c r="L72" s="55">
        <v>2.6</v>
      </c>
      <c r="M72" s="55">
        <v>2.6</v>
      </c>
      <c r="N72" s="55">
        <v>2.6</v>
      </c>
      <c r="O72" s="55">
        <v>2.7</v>
      </c>
      <c r="P72" s="55">
        <v>2.8</v>
      </c>
      <c r="Q72" s="55">
        <v>2.8</v>
      </c>
      <c r="R72" s="55">
        <v>2.8</v>
      </c>
      <c r="S72" s="55">
        <v>2.9</v>
      </c>
      <c r="T72" s="55">
        <v>3</v>
      </c>
      <c r="U72" s="55">
        <v>3.1</v>
      </c>
      <c r="V72" s="55">
        <v>3</v>
      </c>
      <c r="W72" s="55">
        <v>3.1</v>
      </c>
      <c r="X72" s="55">
        <v>3.2</v>
      </c>
      <c r="Y72" s="55">
        <v>3.3</v>
      </c>
      <c r="Z72" s="55">
        <v>3.3</v>
      </c>
      <c r="AA72" s="55">
        <v>3.3</v>
      </c>
      <c r="AB72" s="55">
        <v>3.5</v>
      </c>
      <c r="AC72" s="55">
        <v>3.5</v>
      </c>
      <c r="AD72" s="55">
        <v>3.6</v>
      </c>
      <c r="AE72" s="55">
        <v>3.6</v>
      </c>
      <c r="AF72" s="55">
        <v>3.7</v>
      </c>
      <c r="AG72" s="55">
        <v>3.8</v>
      </c>
      <c r="AH72" s="55">
        <v>3.9</v>
      </c>
      <c r="AI72" s="55">
        <v>3.9</v>
      </c>
      <c r="AJ72" s="55">
        <v>4</v>
      </c>
      <c r="AK72" s="55">
        <v>0</v>
      </c>
      <c r="AL72" s="55">
        <v>0</v>
      </c>
      <c r="AM72" s="55">
        <v>0</v>
      </c>
      <c r="AN72" s="55">
        <v>0</v>
      </c>
      <c r="AO72" s="55">
        <v>0</v>
      </c>
      <c r="AP72" s="55">
        <v>0</v>
      </c>
      <c r="AQ72" s="55">
        <v>0</v>
      </c>
      <c r="AR72" s="55">
        <v>0</v>
      </c>
      <c r="AS72" s="55">
        <v>0</v>
      </c>
      <c r="AT72" s="55">
        <v>0</v>
      </c>
      <c r="AU72" s="55">
        <v>0</v>
      </c>
      <c r="AV72" s="55">
        <v>0</v>
      </c>
    </row>
    <row r="73" spans="1:48" ht="15.75" customHeight="1" x14ac:dyDescent="0.25">
      <c r="A73" s="72" t="s">
        <v>274</v>
      </c>
      <c r="B73" s="69" t="s">
        <v>140</v>
      </c>
      <c r="D73" s="55"/>
      <c r="E73" s="55"/>
      <c r="F73" s="55"/>
      <c r="G73" s="55">
        <v>0</v>
      </c>
      <c r="H73" s="55">
        <v>0</v>
      </c>
      <c r="I73" s="55">
        <v>0</v>
      </c>
      <c r="J73" s="55">
        <v>0</v>
      </c>
      <c r="K73" s="55">
        <v>0</v>
      </c>
      <c r="L73" s="55">
        <v>0</v>
      </c>
      <c r="M73" s="55">
        <v>0</v>
      </c>
      <c r="N73" s="55">
        <v>0</v>
      </c>
      <c r="O73" s="55">
        <v>0</v>
      </c>
      <c r="P73" s="55">
        <v>0</v>
      </c>
      <c r="Q73" s="55">
        <v>0</v>
      </c>
      <c r="R73" s="55">
        <v>0</v>
      </c>
      <c r="S73" s="55">
        <v>0</v>
      </c>
      <c r="T73" s="55">
        <v>0</v>
      </c>
      <c r="U73" s="55">
        <v>0</v>
      </c>
      <c r="V73" s="55">
        <v>0</v>
      </c>
      <c r="W73" s="55">
        <v>0</v>
      </c>
      <c r="X73" s="55">
        <v>0</v>
      </c>
      <c r="Y73" s="55">
        <v>0</v>
      </c>
      <c r="Z73" s="55">
        <v>0</v>
      </c>
      <c r="AA73" s="55">
        <v>0</v>
      </c>
      <c r="AB73" s="55">
        <v>0</v>
      </c>
      <c r="AC73" s="55">
        <v>0</v>
      </c>
      <c r="AD73" s="55">
        <v>0</v>
      </c>
      <c r="AE73" s="55">
        <v>0</v>
      </c>
      <c r="AF73" s="55">
        <v>0</v>
      </c>
      <c r="AG73" s="55">
        <v>0</v>
      </c>
      <c r="AH73" s="55">
        <v>0</v>
      </c>
      <c r="AI73" s="55">
        <v>0</v>
      </c>
      <c r="AJ73" s="55">
        <v>0</v>
      </c>
      <c r="AK73" s="55">
        <v>0</v>
      </c>
      <c r="AL73" s="55">
        <v>0</v>
      </c>
      <c r="AM73" s="55">
        <v>0</v>
      </c>
      <c r="AN73" s="55">
        <v>0</v>
      </c>
      <c r="AO73" s="55">
        <v>0</v>
      </c>
      <c r="AP73" s="55">
        <v>0</v>
      </c>
      <c r="AQ73" s="55">
        <v>0</v>
      </c>
      <c r="AR73" s="55">
        <v>0</v>
      </c>
      <c r="AS73" s="55">
        <v>0</v>
      </c>
      <c r="AT73" s="55">
        <v>0</v>
      </c>
      <c r="AU73" s="55">
        <v>0</v>
      </c>
      <c r="AV73" s="55">
        <v>0</v>
      </c>
    </row>
    <row r="74" spans="1:48" ht="15" customHeight="1" x14ac:dyDescent="0.25">
      <c r="A74" s="72" t="s">
        <v>275</v>
      </c>
      <c r="B74" s="70" t="s">
        <v>141</v>
      </c>
      <c r="D74" s="55"/>
      <c r="E74" s="55"/>
      <c r="F74" s="55"/>
      <c r="G74" s="55">
        <v>0</v>
      </c>
      <c r="H74" s="55">
        <v>0</v>
      </c>
      <c r="I74" s="55">
        <v>0</v>
      </c>
      <c r="J74" s="55">
        <v>0</v>
      </c>
      <c r="K74" s="55">
        <v>0</v>
      </c>
      <c r="L74" s="55">
        <v>0</v>
      </c>
      <c r="M74" s="55">
        <v>0</v>
      </c>
      <c r="N74" s="55">
        <v>0</v>
      </c>
      <c r="O74" s="55">
        <v>0</v>
      </c>
      <c r="P74" s="55">
        <v>0</v>
      </c>
      <c r="Q74" s="55">
        <v>0</v>
      </c>
      <c r="R74" s="55">
        <v>0</v>
      </c>
      <c r="S74" s="55">
        <v>0</v>
      </c>
      <c r="T74" s="55">
        <v>0</v>
      </c>
      <c r="U74" s="55">
        <v>0</v>
      </c>
      <c r="V74" s="55">
        <v>0</v>
      </c>
      <c r="W74" s="55">
        <v>0</v>
      </c>
      <c r="X74" s="55">
        <v>0</v>
      </c>
      <c r="Y74" s="55">
        <v>0</v>
      </c>
      <c r="Z74" s="55">
        <v>0</v>
      </c>
      <c r="AA74" s="55">
        <v>0</v>
      </c>
      <c r="AB74" s="55">
        <v>0</v>
      </c>
      <c r="AC74" s="55">
        <v>0</v>
      </c>
      <c r="AD74" s="55">
        <v>0</v>
      </c>
      <c r="AE74" s="55">
        <v>0</v>
      </c>
      <c r="AF74" s="55">
        <v>0</v>
      </c>
      <c r="AG74" s="55">
        <v>0</v>
      </c>
      <c r="AH74" s="55">
        <v>0</v>
      </c>
      <c r="AI74" s="55">
        <v>0</v>
      </c>
      <c r="AJ74" s="55">
        <v>0</v>
      </c>
      <c r="AK74" s="55">
        <v>0</v>
      </c>
      <c r="AL74" s="55">
        <v>0</v>
      </c>
      <c r="AM74" s="55">
        <v>0</v>
      </c>
      <c r="AN74" s="55">
        <v>0</v>
      </c>
      <c r="AO74" s="55">
        <v>0</v>
      </c>
      <c r="AP74" s="55">
        <v>0</v>
      </c>
      <c r="AQ74" s="55">
        <v>0</v>
      </c>
      <c r="AR74" s="55">
        <v>0</v>
      </c>
      <c r="AS74" s="55">
        <v>0</v>
      </c>
      <c r="AT74" s="55">
        <v>0</v>
      </c>
      <c r="AU74" s="55">
        <v>0</v>
      </c>
      <c r="AV74" s="55">
        <v>0</v>
      </c>
    </row>
    <row r="75" spans="1:48" ht="15" customHeight="1" x14ac:dyDescent="0.25">
      <c r="A75" s="72" t="s">
        <v>276</v>
      </c>
      <c r="B75" s="70" t="s">
        <v>142</v>
      </c>
      <c r="D75" s="55"/>
      <c r="E75" s="55"/>
      <c r="F75" s="55"/>
      <c r="G75" s="55">
        <v>0</v>
      </c>
      <c r="H75" s="55">
        <v>0</v>
      </c>
      <c r="I75" s="55">
        <v>0</v>
      </c>
      <c r="J75" s="55">
        <v>0</v>
      </c>
      <c r="K75" s="55">
        <v>0</v>
      </c>
      <c r="L75" s="55">
        <v>0</v>
      </c>
      <c r="M75" s="55">
        <v>0</v>
      </c>
      <c r="N75" s="55">
        <v>0</v>
      </c>
      <c r="O75" s="55">
        <v>0</v>
      </c>
      <c r="P75" s="55">
        <v>0</v>
      </c>
      <c r="Q75" s="55">
        <v>0</v>
      </c>
      <c r="R75" s="55">
        <v>0</v>
      </c>
      <c r="S75" s="55">
        <v>0</v>
      </c>
      <c r="T75" s="55">
        <v>0</v>
      </c>
      <c r="U75" s="55">
        <v>0</v>
      </c>
      <c r="V75" s="55">
        <v>0</v>
      </c>
      <c r="W75" s="55">
        <v>0</v>
      </c>
      <c r="X75" s="55">
        <v>0</v>
      </c>
      <c r="Y75" s="55">
        <v>0</v>
      </c>
      <c r="Z75" s="55">
        <v>0</v>
      </c>
      <c r="AA75" s="55">
        <v>0</v>
      </c>
      <c r="AB75" s="55">
        <v>0</v>
      </c>
      <c r="AC75" s="55">
        <v>0</v>
      </c>
      <c r="AD75" s="55">
        <v>0</v>
      </c>
      <c r="AE75" s="55">
        <v>0</v>
      </c>
      <c r="AF75" s="55">
        <v>0</v>
      </c>
      <c r="AG75" s="55">
        <v>0</v>
      </c>
      <c r="AH75" s="55">
        <v>0</v>
      </c>
      <c r="AI75" s="55">
        <v>0</v>
      </c>
      <c r="AJ75" s="55">
        <v>0</v>
      </c>
      <c r="AK75" s="55">
        <v>0</v>
      </c>
      <c r="AL75" s="55">
        <v>0</v>
      </c>
      <c r="AM75" s="55">
        <v>0</v>
      </c>
      <c r="AN75" s="55">
        <v>0</v>
      </c>
      <c r="AO75" s="55">
        <v>0</v>
      </c>
      <c r="AP75" s="55">
        <v>0</v>
      </c>
      <c r="AQ75" s="55">
        <v>0</v>
      </c>
      <c r="AR75" s="55">
        <v>0</v>
      </c>
      <c r="AS75" s="55">
        <v>0</v>
      </c>
      <c r="AT75" s="55">
        <v>0</v>
      </c>
      <c r="AU75" s="55">
        <v>0</v>
      </c>
      <c r="AV75" s="55">
        <v>0</v>
      </c>
    </row>
    <row r="76" spans="1:48" ht="15" customHeight="1" x14ac:dyDescent="0.25">
      <c r="A76" s="72" t="s">
        <v>277</v>
      </c>
      <c r="B76" s="69" t="s">
        <v>17</v>
      </c>
      <c r="D76" s="55"/>
      <c r="E76" s="55"/>
      <c r="F76" s="55"/>
      <c r="G76" s="55">
        <v>2.2999999999999998</v>
      </c>
      <c r="H76" s="55">
        <v>0</v>
      </c>
      <c r="I76" s="55">
        <v>4.8</v>
      </c>
      <c r="J76" s="55">
        <v>2.5</v>
      </c>
      <c r="K76" s="55">
        <v>2.5</v>
      </c>
      <c r="L76" s="55">
        <v>2.6</v>
      </c>
      <c r="M76" s="55">
        <v>2.6</v>
      </c>
      <c r="N76" s="55">
        <v>2.6</v>
      </c>
      <c r="O76" s="55">
        <v>2.7</v>
      </c>
      <c r="P76" s="55">
        <v>2.8</v>
      </c>
      <c r="Q76" s="55">
        <v>2.8</v>
      </c>
      <c r="R76" s="55">
        <v>2.8</v>
      </c>
      <c r="S76" s="55">
        <v>2.9</v>
      </c>
      <c r="T76" s="55">
        <v>3</v>
      </c>
      <c r="U76" s="55">
        <v>3.1</v>
      </c>
      <c r="V76" s="55">
        <v>3</v>
      </c>
      <c r="W76" s="55">
        <v>3.1</v>
      </c>
      <c r="X76" s="55">
        <v>3.2</v>
      </c>
      <c r="Y76" s="55">
        <v>3.3</v>
      </c>
      <c r="Z76" s="55">
        <v>3.3</v>
      </c>
      <c r="AA76" s="55">
        <v>3.3</v>
      </c>
      <c r="AB76" s="55">
        <v>3.5</v>
      </c>
      <c r="AC76" s="55">
        <v>3.5</v>
      </c>
      <c r="AD76" s="55">
        <v>3.6</v>
      </c>
      <c r="AE76" s="55">
        <v>3.6</v>
      </c>
      <c r="AF76" s="55">
        <v>3.7</v>
      </c>
      <c r="AG76" s="55">
        <v>3.8</v>
      </c>
      <c r="AH76" s="55">
        <v>3.9</v>
      </c>
      <c r="AI76" s="55">
        <v>3.9</v>
      </c>
      <c r="AJ76" s="55">
        <v>4</v>
      </c>
      <c r="AK76" s="55">
        <v>0</v>
      </c>
      <c r="AL76" s="55">
        <v>0</v>
      </c>
      <c r="AM76" s="55">
        <v>0</v>
      </c>
      <c r="AN76" s="55">
        <v>0</v>
      </c>
      <c r="AO76" s="55">
        <v>0</v>
      </c>
      <c r="AP76" s="55">
        <v>0</v>
      </c>
      <c r="AQ76" s="55">
        <v>0</v>
      </c>
      <c r="AR76" s="55">
        <v>0</v>
      </c>
      <c r="AS76" s="55">
        <v>0</v>
      </c>
      <c r="AT76" s="55">
        <v>0</v>
      </c>
      <c r="AU76" s="55">
        <v>0</v>
      </c>
      <c r="AV76" s="55">
        <v>0</v>
      </c>
    </row>
    <row r="77" spans="1:48" ht="15" customHeight="1" x14ac:dyDescent="0.25">
      <c r="A77" s="72" t="s">
        <v>278</v>
      </c>
      <c r="B77" s="68" t="s">
        <v>143</v>
      </c>
      <c r="D77" s="55"/>
      <c r="E77" s="55"/>
      <c r="F77" s="55"/>
      <c r="G77" s="55">
        <v>66.2</v>
      </c>
      <c r="H77" s="55">
        <v>69.7</v>
      </c>
      <c r="I77" s="55">
        <v>67.3</v>
      </c>
      <c r="J77" s="55">
        <v>69.2</v>
      </c>
      <c r="K77" s="55">
        <v>79.300000000000011</v>
      </c>
      <c r="L77" s="55">
        <v>78.399999999999991</v>
      </c>
      <c r="M77" s="55">
        <v>82.600000000000009</v>
      </c>
      <c r="N77" s="55">
        <v>83.3</v>
      </c>
      <c r="O77" s="55">
        <v>69.399999999999991</v>
      </c>
      <c r="P77" s="55">
        <v>71.5</v>
      </c>
      <c r="Q77" s="55">
        <v>73.300000000000011</v>
      </c>
      <c r="R77" s="55">
        <v>68.699999999999989</v>
      </c>
      <c r="S77" s="55">
        <v>76.000000000000014</v>
      </c>
      <c r="T77" s="55">
        <v>86.100000000000009</v>
      </c>
      <c r="U77" s="55">
        <v>75.3</v>
      </c>
      <c r="V77" s="55">
        <v>81.999999999999986</v>
      </c>
      <c r="W77" s="55">
        <v>70.400000000000006</v>
      </c>
      <c r="X77" s="55">
        <v>82.2</v>
      </c>
      <c r="Y77" s="55">
        <v>73.399999999999991</v>
      </c>
      <c r="Z77" s="55">
        <v>74.2</v>
      </c>
      <c r="AA77" s="55">
        <v>74</v>
      </c>
      <c r="AB77" s="55">
        <v>73</v>
      </c>
      <c r="AC77" s="55">
        <v>75.599999999999994</v>
      </c>
      <c r="AD77" s="55">
        <v>73.399999999999991</v>
      </c>
      <c r="AE77" s="55">
        <v>54.8</v>
      </c>
      <c r="AF77" s="55">
        <v>52.199999999999996</v>
      </c>
      <c r="AG77" s="55">
        <v>54</v>
      </c>
      <c r="AH77" s="55">
        <v>55.099999999999994</v>
      </c>
      <c r="AI77" s="55">
        <v>54.199999999999996</v>
      </c>
      <c r="AJ77" s="55">
        <v>48.1</v>
      </c>
      <c r="AK77" s="55">
        <v>45.3</v>
      </c>
      <c r="AL77" s="55">
        <v>37.9</v>
      </c>
      <c r="AM77" s="55">
        <v>50.4</v>
      </c>
      <c r="AN77" s="55">
        <v>41.8</v>
      </c>
      <c r="AO77" s="55">
        <v>45.699999999999996</v>
      </c>
      <c r="AP77" s="55">
        <v>43.6</v>
      </c>
      <c r="AQ77" s="55">
        <v>39.799999999999997</v>
      </c>
      <c r="AR77" s="55">
        <v>42.8</v>
      </c>
      <c r="AS77" s="55">
        <v>43.5</v>
      </c>
      <c r="AT77" s="55">
        <v>40.799999999999997</v>
      </c>
      <c r="AU77" s="55">
        <v>36.5</v>
      </c>
      <c r="AV77" s="55">
        <v>35.4</v>
      </c>
    </row>
    <row r="78" spans="1:48" ht="15" customHeight="1" x14ac:dyDescent="0.25">
      <c r="A78" s="72" t="s">
        <v>279</v>
      </c>
      <c r="B78" s="69" t="s">
        <v>144</v>
      </c>
      <c r="D78" s="55"/>
      <c r="E78" s="55"/>
      <c r="F78" s="55"/>
      <c r="G78" s="55">
        <v>0</v>
      </c>
      <c r="H78" s="55">
        <v>0</v>
      </c>
      <c r="I78" s="55">
        <v>0</v>
      </c>
      <c r="J78" s="55">
        <v>0</v>
      </c>
      <c r="K78" s="55">
        <v>0</v>
      </c>
      <c r="L78" s="55">
        <v>0</v>
      </c>
      <c r="M78" s="55">
        <v>0</v>
      </c>
      <c r="N78" s="55">
        <v>0</v>
      </c>
      <c r="O78" s="55">
        <v>0</v>
      </c>
      <c r="P78" s="55">
        <v>0</v>
      </c>
      <c r="Q78" s="55">
        <v>0</v>
      </c>
      <c r="R78" s="55">
        <v>0</v>
      </c>
      <c r="S78" s="55">
        <v>0</v>
      </c>
      <c r="T78" s="55">
        <v>0</v>
      </c>
      <c r="U78" s="55">
        <v>0</v>
      </c>
      <c r="V78" s="55">
        <v>0</v>
      </c>
      <c r="W78" s="55">
        <v>0</v>
      </c>
      <c r="X78" s="55">
        <v>0</v>
      </c>
      <c r="Y78" s="55">
        <v>0</v>
      </c>
      <c r="Z78" s="55">
        <v>0</v>
      </c>
      <c r="AA78" s="55">
        <v>0</v>
      </c>
      <c r="AB78" s="55">
        <v>0</v>
      </c>
      <c r="AC78" s="55">
        <v>0</v>
      </c>
      <c r="AD78" s="55">
        <v>0</v>
      </c>
      <c r="AE78" s="55">
        <v>0</v>
      </c>
      <c r="AF78" s="55">
        <v>0</v>
      </c>
      <c r="AG78" s="55">
        <v>0</v>
      </c>
      <c r="AH78" s="55">
        <v>0</v>
      </c>
      <c r="AI78" s="55">
        <v>0</v>
      </c>
      <c r="AJ78" s="55">
        <v>0</v>
      </c>
      <c r="AK78" s="55">
        <v>0</v>
      </c>
      <c r="AL78" s="55">
        <v>0</v>
      </c>
      <c r="AM78" s="55">
        <v>0</v>
      </c>
      <c r="AN78" s="55">
        <v>0</v>
      </c>
      <c r="AO78" s="55">
        <v>0</v>
      </c>
      <c r="AP78" s="55">
        <v>0</v>
      </c>
      <c r="AQ78" s="55">
        <v>0</v>
      </c>
      <c r="AR78" s="55">
        <v>0</v>
      </c>
      <c r="AS78" s="55">
        <v>0</v>
      </c>
      <c r="AT78" s="55">
        <v>0</v>
      </c>
      <c r="AU78" s="55">
        <v>0</v>
      </c>
      <c r="AV78" s="55">
        <v>0</v>
      </c>
    </row>
    <row r="79" spans="1:48" ht="15" customHeight="1" x14ac:dyDescent="0.25">
      <c r="A79" s="72" t="s">
        <v>280</v>
      </c>
      <c r="B79" s="69" t="s">
        <v>17</v>
      </c>
      <c r="D79" s="55"/>
      <c r="E79" s="55"/>
      <c r="F79" s="55"/>
      <c r="G79" s="55">
        <v>66.2</v>
      </c>
      <c r="H79" s="55">
        <v>69.7</v>
      </c>
      <c r="I79" s="55">
        <v>67.3</v>
      </c>
      <c r="J79" s="55">
        <v>69.2</v>
      </c>
      <c r="K79" s="55">
        <v>79.300000000000011</v>
      </c>
      <c r="L79" s="55">
        <v>78.399999999999991</v>
      </c>
      <c r="M79" s="55">
        <v>82.600000000000009</v>
      </c>
      <c r="N79" s="55">
        <v>83.3</v>
      </c>
      <c r="O79" s="55">
        <v>69.399999999999991</v>
      </c>
      <c r="P79" s="55">
        <v>71.5</v>
      </c>
      <c r="Q79" s="55">
        <v>73.300000000000011</v>
      </c>
      <c r="R79" s="55">
        <v>68.699999999999989</v>
      </c>
      <c r="S79" s="55">
        <v>76.000000000000014</v>
      </c>
      <c r="T79" s="55">
        <v>86.100000000000009</v>
      </c>
      <c r="U79" s="55">
        <v>75.3</v>
      </c>
      <c r="V79" s="55">
        <v>81.999999999999986</v>
      </c>
      <c r="W79" s="55">
        <v>70.400000000000006</v>
      </c>
      <c r="X79" s="55">
        <v>82.2</v>
      </c>
      <c r="Y79" s="55">
        <v>73.399999999999991</v>
      </c>
      <c r="Z79" s="55">
        <v>74.2</v>
      </c>
      <c r="AA79" s="55">
        <v>74</v>
      </c>
      <c r="AB79" s="55">
        <v>73</v>
      </c>
      <c r="AC79" s="55">
        <v>75.599999999999994</v>
      </c>
      <c r="AD79" s="55">
        <v>73.399999999999991</v>
      </c>
      <c r="AE79" s="55">
        <v>54.8</v>
      </c>
      <c r="AF79" s="55">
        <v>52.199999999999996</v>
      </c>
      <c r="AG79" s="55">
        <v>54</v>
      </c>
      <c r="AH79" s="55">
        <v>55.099999999999994</v>
      </c>
      <c r="AI79" s="55">
        <v>54.199999999999996</v>
      </c>
      <c r="AJ79" s="55">
        <v>48.1</v>
      </c>
      <c r="AK79" s="55">
        <v>45.3</v>
      </c>
      <c r="AL79" s="55">
        <v>37.9</v>
      </c>
      <c r="AM79" s="55">
        <v>50.4</v>
      </c>
      <c r="AN79" s="55">
        <v>41.8</v>
      </c>
      <c r="AO79" s="55">
        <v>45.699999999999996</v>
      </c>
      <c r="AP79" s="55">
        <v>43.6</v>
      </c>
      <c r="AQ79" s="55">
        <v>39.799999999999997</v>
      </c>
      <c r="AR79" s="55">
        <v>42.8</v>
      </c>
      <c r="AS79" s="55">
        <v>43.5</v>
      </c>
      <c r="AT79" s="55">
        <v>40.799999999999997</v>
      </c>
      <c r="AU79" s="55">
        <v>36.5</v>
      </c>
      <c r="AV79" s="55">
        <v>35.4</v>
      </c>
    </row>
    <row r="80" spans="1:48" ht="27.75" customHeight="1" x14ac:dyDescent="0.25">
      <c r="A80" s="72" t="s">
        <v>281</v>
      </c>
      <c r="B80" s="69" t="s">
        <v>145</v>
      </c>
      <c r="D80" s="55"/>
      <c r="E80" s="55"/>
      <c r="F80" s="55"/>
      <c r="G80" s="55">
        <v>0</v>
      </c>
      <c r="H80" s="55">
        <v>0</v>
      </c>
      <c r="I80" s="55">
        <v>0</v>
      </c>
      <c r="J80" s="55">
        <v>0</v>
      </c>
      <c r="K80" s="55">
        <v>0</v>
      </c>
      <c r="L80" s="55">
        <v>0</v>
      </c>
      <c r="M80" s="55">
        <v>0</v>
      </c>
      <c r="N80" s="55">
        <v>0</v>
      </c>
      <c r="O80" s="55">
        <v>0</v>
      </c>
      <c r="P80" s="55">
        <v>0</v>
      </c>
      <c r="Q80" s="55">
        <v>0</v>
      </c>
      <c r="R80" s="55">
        <v>0</v>
      </c>
      <c r="S80" s="55">
        <v>0</v>
      </c>
      <c r="T80" s="55">
        <v>0</v>
      </c>
      <c r="U80" s="55">
        <v>0</v>
      </c>
      <c r="V80" s="55">
        <v>0</v>
      </c>
      <c r="W80" s="55">
        <v>0</v>
      </c>
      <c r="X80" s="55">
        <v>0</v>
      </c>
      <c r="Y80" s="55">
        <v>0</v>
      </c>
      <c r="Z80" s="55">
        <v>0</v>
      </c>
      <c r="AA80" s="55">
        <v>0</v>
      </c>
      <c r="AB80" s="55">
        <v>0</v>
      </c>
      <c r="AC80" s="55">
        <v>0</v>
      </c>
      <c r="AD80" s="55">
        <v>0</v>
      </c>
      <c r="AE80" s="55">
        <v>0</v>
      </c>
      <c r="AF80" s="55">
        <v>0</v>
      </c>
      <c r="AG80" s="55">
        <v>0</v>
      </c>
      <c r="AH80" s="55">
        <v>0</v>
      </c>
      <c r="AI80" s="55">
        <v>0</v>
      </c>
      <c r="AJ80" s="55">
        <v>0</v>
      </c>
      <c r="AK80" s="55">
        <v>0</v>
      </c>
      <c r="AL80" s="55">
        <v>0</v>
      </c>
      <c r="AM80" s="55">
        <v>0</v>
      </c>
      <c r="AN80" s="55">
        <v>0</v>
      </c>
      <c r="AO80" s="55">
        <v>0</v>
      </c>
      <c r="AP80" s="55">
        <v>0</v>
      </c>
      <c r="AQ80" s="55">
        <v>0</v>
      </c>
      <c r="AR80" s="55">
        <v>0</v>
      </c>
      <c r="AS80" s="55">
        <v>0</v>
      </c>
      <c r="AT80" s="55">
        <v>0</v>
      </c>
      <c r="AU80" s="55">
        <v>0</v>
      </c>
      <c r="AV80" s="55">
        <v>0</v>
      </c>
    </row>
    <row r="81" spans="1:48" ht="15" customHeight="1" x14ac:dyDescent="0.25">
      <c r="A81" s="72" t="s">
        <v>282</v>
      </c>
      <c r="B81" s="68" t="s">
        <v>95</v>
      </c>
      <c r="D81" s="55"/>
      <c r="E81" s="55"/>
      <c r="F81" s="55"/>
      <c r="G81" s="55">
        <v>0</v>
      </c>
      <c r="H81" s="55">
        <v>0</v>
      </c>
      <c r="I81" s="55">
        <v>0</v>
      </c>
      <c r="J81" s="55">
        <v>0</v>
      </c>
      <c r="K81" s="55">
        <v>0</v>
      </c>
      <c r="L81" s="55">
        <v>0</v>
      </c>
      <c r="M81" s="55">
        <v>0</v>
      </c>
      <c r="N81" s="55">
        <v>0</v>
      </c>
      <c r="O81" s="55">
        <v>0</v>
      </c>
      <c r="P81" s="55">
        <v>0</v>
      </c>
      <c r="Q81" s="55">
        <v>0</v>
      </c>
      <c r="R81" s="55">
        <v>0</v>
      </c>
      <c r="S81" s="55">
        <v>0</v>
      </c>
      <c r="T81" s="55">
        <v>0</v>
      </c>
      <c r="U81" s="55">
        <v>0</v>
      </c>
      <c r="V81" s="55">
        <v>0</v>
      </c>
      <c r="W81" s="55">
        <v>0</v>
      </c>
      <c r="X81" s="55">
        <v>0</v>
      </c>
      <c r="Y81" s="55">
        <v>0</v>
      </c>
      <c r="Z81" s="55">
        <v>0</v>
      </c>
      <c r="AA81" s="55">
        <v>0</v>
      </c>
      <c r="AB81" s="55">
        <v>0</v>
      </c>
      <c r="AC81" s="55">
        <v>0</v>
      </c>
      <c r="AD81" s="55">
        <v>0</v>
      </c>
      <c r="AE81" s="55">
        <v>0</v>
      </c>
      <c r="AF81" s="55">
        <v>0</v>
      </c>
      <c r="AG81" s="55">
        <v>0</v>
      </c>
      <c r="AH81" s="55">
        <v>0</v>
      </c>
      <c r="AI81" s="55">
        <v>0</v>
      </c>
      <c r="AJ81" s="55">
        <v>0</v>
      </c>
      <c r="AK81" s="55">
        <v>0</v>
      </c>
      <c r="AL81" s="55">
        <v>0</v>
      </c>
      <c r="AM81" s="55">
        <v>0</v>
      </c>
      <c r="AN81" s="55">
        <v>0</v>
      </c>
      <c r="AO81" s="55">
        <v>0</v>
      </c>
      <c r="AP81" s="55">
        <v>0</v>
      </c>
      <c r="AQ81" s="55">
        <v>0</v>
      </c>
      <c r="AR81" s="55">
        <v>0</v>
      </c>
      <c r="AS81" s="55">
        <v>0</v>
      </c>
      <c r="AT81" s="55">
        <v>0</v>
      </c>
      <c r="AU81" s="55">
        <v>0</v>
      </c>
      <c r="AV81" s="55">
        <v>0</v>
      </c>
    </row>
    <row r="82" spans="1:48" ht="30" x14ac:dyDescent="0.25">
      <c r="A82" s="72" t="s">
        <v>283</v>
      </c>
      <c r="B82" s="69" t="s">
        <v>137</v>
      </c>
      <c r="D82" s="55"/>
      <c r="E82" s="55"/>
      <c r="F82" s="55"/>
      <c r="G82" s="55">
        <v>0</v>
      </c>
      <c r="H82" s="55">
        <v>0</v>
      </c>
      <c r="I82" s="55">
        <v>0</v>
      </c>
      <c r="J82" s="55">
        <v>0</v>
      </c>
      <c r="K82" s="55">
        <v>0</v>
      </c>
      <c r="L82" s="55">
        <v>0</v>
      </c>
      <c r="M82" s="55">
        <v>0</v>
      </c>
      <c r="N82" s="55">
        <v>0</v>
      </c>
      <c r="O82" s="55">
        <v>0</v>
      </c>
      <c r="P82" s="55">
        <v>0</v>
      </c>
      <c r="Q82" s="55">
        <v>0</v>
      </c>
      <c r="R82" s="55">
        <v>0</v>
      </c>
      <c r="S82" s="55">
        <v>0</v>
      </c>
      <c r="T82" s="55">
        <v>0</v>
      </c>
      <c r="U82" s="55">
        <v>0</v>
      </c>
      <c r="V82" s="55">
        <v>0</v>
      </c>
      <c r="W82" s="55">
        <v>0</v>
      </c>
      <c r="X82" s="55">
        <v>0</v>
      </c>
      <c r="Y82" s="55">
        <v>0</v>
      </c>
      <c r="Z82" s="55">
        <v>0</v>
      </c>
      <c r="AA82" s="55">
        <v>0</v>
      </c>
      <c r="AB82" s="55">
        <v>0</v>
      </c>
      <c r="AC82" s="55">
        <v>0</v>
      </c>
      <c r="AD82" s="55">
        <v>0</v>
      </c>
      <c r="AE82" s="55">
        <v>0</v>
      </c>
      <c r="AF82" s="55">
        <v>0</v>
      </c>
      <c r="AG82" s="55">
        <v>0</v>
      </c>
      <c r="AH82" s="55">
        <v>0</v>
      </c>
      <c r="AI82" s="55">
        <v>0</v>
      </c>
      <c r="AJ82" s="55">
        <v>0</v>
      </c>
      <c r="AK82" s="55">
        <v>0</v>
      </c>
      <c r="AL82" s="55">
        <v>0</v>
      </c>
      <c r="AM82" s="55">
        <v>0</v>
      </c>
      <c r="AN82" s="55">
        <v>0</v>
      </c>
      <c r="AO82" s="55">
        <v>0</v>
      </c>
      <c r="AP82" s="55">
        <v>0</v>
      </c>
      <c r="AQ82" s="55">
        <v>0</v>
      </c>
      <c r="AR82" s="55">
        <v>0</v>
      </c>
      <c r="AS82" s="55">
        <v>0</v>
      </c>
      <c r="AT82" s="55">
        <v>0</v>
      </c>
      <c r="AU82" s="55">
        <v>0</v>
      </c>
      <c r="AV82" s="55">
        <v>0</v>
      </c>
    </row>
    <row r="83" spans="1:48" ht="15" customHeight="1" x14ac:dyDescent="0.25">
      <c r="A83" s="72" t="s">
        <v>284</v>
      </c>
      <c r="B83" s="69" t="s">
        <v>17</v>
      </c>
      <c r="D83" s="55"/>
      <c r="E83" s="55"/>
      <c r="F83" s="55"/>
      <c r="G83" s="55">
        <v>0</v>
      </c>
      <c r="H83" s="55">
        <v>0</v>
      </c>
      <c r="I83" s="55">
        <v>0</v>
      </c>
      <c r="J83" s="55">
        <v>0</v>
      </c>
      <c r="K83" s="55">
        <v>0</v>
      </c>
      <c r="L83" s="55">
        <v>0</v>
      </c>
      <c r="M83" s="55">
        <v>0</v>
      </c>
      <c r="N83" s="55">
        <v>0</v>
      </c>
      <c r="O83" s="55">
        <v>0</v>
      </c>
      <c r="P83" s="55">
        <v>0</v>
      </c>
      <c r="Q83" s="55">
        <v>0</v>
      </c>
      <c r="R83" s="55">
        <v>0</v>
      </c>
      <c r="S83" s="55">
        <v>0</v>
      </c>
      <c r="T83" s="55">
        <v>0</v>
      </c>
      <c r="U83" s="55">
        <v>0</v>
      </c>
      <c r="V83" s="55">
        <v>0</v>
      </c>
      <c r="W83" s="55">
        <v>0</v>
      </c>
      <c r="X83" s="55">
        <v>0</v>
      </c>
      <c r="Y83" s="55">
        <v>0</v>
      </c>
      <c r="Z83" s="55">
        <v>0</v>
      </c>
      <c r="AA83" s="55">
        <v>0</v>
      </c>
      <c r="AB83" s="55">
        <v>0</v>
      </c>
      <c r="AC83" s="55">
        <v>0</v>
      </c>
      <c r="AD83" s="55">
        <v>0</v>
      </c>
      <c r="AE83" s="55">
        <v>0</v>
      </c>
      <c r="AF83" s="55">
        <v>0</v>
      </c>
      <c r="AG83" s="55">
        <v>0</v>
      </c>
      <c r="AH83" s="55">
        <v>0</v>
      </c>
      <c r="AI83" s="55">
        <v>0</v>
      </c>
      <c r="AJ83" s="55">
        <v>0</v>
      </c>
      <c r="AK83" s="55">
        <v>0</v>
      </c>
      <c r="AL83" s="55">
        <v>0</v>
      </c>
      <c r="AM83" s="55">
        <v>0</v>
      </c>
      <c r="AN83" s="55">
        <v>0</v>
      </c>
      <c r="AO83" s="55">
        <v>0</v>
      </c>
      <c r="AP83" s="55">
        <v>0</v>
      </c>
      <c r="AQ83" s="55">
        <v>0</v>
      </c>
      <c r="AR83" s="55">
        <v>0</v>
      </c>
      <c r="AS83" s="55">
        <v>0</v>
      </c>
      <c r="AT83" s="55">
        <v>0</v>
      </c>
      <c r="AU83" s="55">
        <v>0</v>
      </c>
      <c r="AV83" s="55">
        <v>0</v>
      </c>
    </row>
    <row r="84" spans="1:48" ht="15" customHeight="1" x14ac:dyDescent="0.25">
      <c r="A84" s="72" t="s">
        <v>285</v>
      </c>
      <c r="B84" s="67" t="s">
        <v>146</v>
      </c>
      <c r="D84" s="55"/>
      <c r="E84" s="55"/>
      <c r="F84" s="55"/>
      <c r="G84" s="55">
        <v>462.6</v>
      </c>
      <c r="H84" s="55">
        <v>553.29999999999995</v>
      </c>
      <c r="I84" s="55">
        <v>649</v>
      </c>
      <c r="J84" s="55">
        <v>606.29999999999995</v>
      </c>
      <c r="K84" s="55">
        <v>642.79999999999995</v>
      </c>
      <c r="L84" s="55">
        <v>693.2</v>
      </c>
      <c r="M84" s="55">
        <v>757</v>
      </c>
      <c r="N84" s="55">
        <v>592.59999999999991</v>
      </c>
      <c r="O84" s="55">
        <v>659.5</v>
      </c>
      <c r="P84" s="55">
        <v>615.20000000000005</v>
      </c>
      <c r="Q84" s="55">
        <v>775.59999999999991</v>
      </c>
      <c r="R84" s="55">
        <v>709.40000000000009</v>
      </c>
      <c r="S84" s="55">
        <v>720.4</v>
      </c>
      <c r="T84" s="55">
        <v>797</v>
      </c>
      <c r="U84" s="55">
        <v>1076.5</v>
      </c>
      <c r="V84" s="55">
        <v>785.40000000000009</v>
      </c>
      <c r="W84" s="55">
        <v>716.30000000000007</v>
      </c>
      <c r="X84" s="55">
        <v>1000.4000000000001</v>
      </c>
      <c r="Y84" s="55">
        <v>897.29999999999984</v>
      </c>
      <c r="Z84" s="55">
        <v>1031</v>
      </c>
      <c r="AA84" s="55">
        <v>649.59999999999991</v>
      </c>
      <c r="AB84" s="55">
        <v>827</v>
      </c>
      <c r="AC84" s="55">
        <v>794.30000000000007</v>
      </c>
      <c r="AD84" s="55">
        <v>1050.7</v>
      </c>
      <c r="AE84" s="55">
        <v>718.39999999999986</v>
      </c>
      <c r="AF84" s="55">
        <v>939.8</v>
      </c>
      <c r="AG84" s="55">
        <v>1034.3000000000002</v>
      </c>
      <c r="AH84" s="55">
        <v>870.9</v>
      </c>
      <c r="AI84" s="55">
        <v>932.10000000000014</v>
      </c>
      <c r="AJ84" s="55">
        <v>1080.4999999999998</v>
      </c>
      <c r="AK84" s="55">
        <v>997.09999999999991</v>
      </c>
      <c r="AL84" s="55">
        <v>1053.9000000000001</v>
      </c>
      <c r="AM84" s="55">
        <v>906.1</v>
      </c>
      <c r="AN84" s="55">
        <v>1103.3</v>
      </c>
      <c r="AO84" s="55">
        <v>1187.8999999999999</v>
      </c>
      <c r="AP84" s="55">
        <v>942.49999999999989</v>
      </c>
      <c r="AQ84" s="55">
        <v>1068</v>
      </c>
      <c r="AR84" s="55">
        <v>1039.2</v>
      </c>
      <c r="AS84" s="55">
        <v>1339.6</v>
      </c>
      <c r="AT84" s="55">
        <v>1085.2</v>
      </c>
      <c r="AU84" s="55">
        <v>1032.6000000000001</v>
      </c>
      <c r="AV84" s="55">
        <v>640.70000000000005</v>
      </c>
    </row>
    <row r="85" spans="1:48" ht="15" customHeight="1" x14ac:dyDescent="0.25">
      <c r="A85" s="72" t="s">
        <v>286</v>
      </c>
      <c r="B85" s="68" t="s">
        <v>136</v>
      </c>
      <c r="D85" s="55"/>
      <c r="E85" s="55"/>
      <c r="F85" s="55"/>
      <c r="G85" s="55">
        <v>312.7</v>
      </c>
      <c r="H85" s="55">
        <v>420.9</v>
      </c>
      <c r="I85" s="55">
        <v>503.59999999999997</v>
      </c>
      <c r="J85" s="55">
        <v>422.20000000000005</v>
      </c>
      <c r="K85" s="55">
        <v>465.7</v>
      </c>
      <c r="L85" s="55">
        <v>507.7</v>
      </c>
      <c r="M85" s="55">
        <v>574</v>
      </c>
      <c r="N85" s="55">
        <v>361.6</v>
      </c>
      <c r="O85" s="55">
        <v>485.8</v>
      </c>
      <c r="P85" s="55">
        <v>411.8</v>
      </c>
      <c r="Q85" s="55">
        <v>527.09999999999991</v>
      </c>
      <c r="R85" s="55">
        <v>500.6</v>
      </c>
      <c r="S85" s="55">
        <v>526.69999999999993</v>
      </c>
      <c r="T85" s="55">
        <v>587.5</v>
      </c>
      <c r="U85" s="55">
        <v>870.6</v>
      </c>
      <c r="V85" s="55">
        <v>526.4</v>
      </c>
      <c r="W85" s="55">
        <v>544</v>
      </c>
      <c r="X85" s="55">
        <v>773.1</v>
      </c>
      <c r="Y85" s="55">
        <v>698.69999999999993</v>
      </c>
      <c r="Z85" s="55">
        <v>729.49999999999989</v>
      </c>
      <c r="AA85" s="55">
        <v>470.5</v>
      </c>
      <c r="AB85" s="55">
        <v>556.4</v>
      </c>
      <c r="AC85" s="55">
        <v>533</v>
      </c>
      <c r="AD85" s="55">
        <v>776.40000000000009</v>
      </c>
      <c r="AE85" s="55">
        <v>471.9</v>
      </c>
      <c r="AF85" s="55">
        <v>650.5</v>
      </c>
      <c r="AG85" s="55">
        <v>739.90000000000009</v>
      </c>
      <c r="AH85" s="55">
        <v>577.20000000000005</v>
      </c>
      <c r="AI85" s="55">
        <v>599.6</v>
      </c>
      <c r="AJ85" s="55">
        <v>745.89999999999986</v>
      </c>
      <c r="AK85" s="55">
        <v>636.20000000000005</v>
      </c>
      <c r="AL85" s="55">
        <v>742.80000000000007</v>
      </c>
      <c r="AM85" s="55">
        <v>550.9</v>
      </c>
      <c r="AN85" s="55">
        <v>790.80000000000007</v>
      </c>
      <c r="AO85" s="55">
        <v>766</v>
      </c>
      <c r="AP85" s="55">
        <v>653.29999999999995</v>
      </c>
      <c r="AQ85" s="55">
        <v>614.1</v>
      </c>
      <c r="AR85" s="55">
        <v>718</v>
      </c>
      <c r="AS85" s="55">
        <v>882</v>
      </c>
      <c r="AT85" s="55">
        <v>701.5</v>
      </c>
      <c r="AU85" s="55">
        <v>576</v>
      </c>
      <c r="AV85" s="55">
        <v>272.39999999999998</v>
      </c>
    </row>
    <row r="86" spans="1:48" ht="15" customHeight="1" x14ac:dyDescent="0.25">
      <c r="A86" s="72" t="s">
        <v>287</v>
      </c>
      <c r="B86" s="69" t="s">
        <v>137</v>
      </c>
      <c r="D86" s="55"/>
      <c r="E86" s="55"/>
      <c r="F86" s="55"/>
      <c r="G86" s="55">
        <v>304</v>
      </c>
      <c r="H86" s="55">
        <v>412.2</v>
      </c>
      <c r="I86" s="55">
        <v>494.9</v>
      </c>
      <c r="J86" s="55">
        <v>413.6</v>
      </c>
      <c r="K86" s="55">
        <v>456.5</v>
      </c>
      <c r="L86" s="55">
        <v>497</v>
      </c>
      <c r="M86" s="55">
        <v>563.70000000000005</v>
      </c>
      <c r="N86" s="55">
        <v>352.5</v>
      </c>
      <c r="O86" s="55">
        <v>481.1</v>
      </c>
      <c r="P86" s="55">
        <v>408.2</v>
      </c>
      <c r="Q86" s="55">
        <v>523.29999999999995</v>
      </c>
      <c r="R86" s="55">
        <v>497.6</v>
      </c>
      <c r="S86" s="55">
        <v>522.59999999999991</v>
      </c>
      <c r="T86" s="55">
        <v>579.6</v>
      </c>
      <c r="U86" s="55">
        <v>601.70000000000005</v>
      </c>
      <c r="V86" s="55">
        <v>506.59999999999997</v>
      </c>
      <c r="W86" s="55">
        <v>524.79999999999995</v>
      </c>
      <c r="X86" s="55">
        <v>749.4</v>
      </c>
      <c r="Y86" s="55">
        <v>677.09999999999991</v>
      </c>
      <c r="Z86" s="55">
        <v>709.09999999999991</v>
      </c>
      <c r="AA86" s="55">
        <v>452.1</v>
      </c>
      <c r="AB86" s="55">
        <v>538.1</v>
      </c>
      <c r="AC86" s="55">
        <v>514.20000000000005</v>
      </c>
      <c r="AD86" s="55">
        <v>757.7</v>
      </c>
      <c r="AE86" s="55">
        <v>452</v>
      </c>
      <c r="AF86" s="55">
        <v>627.5</v>
      </c>
      <c r="AG86" s="55">
        <v>713.2</v>
      </c>
      <c r="AH86" s="55">
        <v>554</v>
      </c>
      <c r="AI86" s="55">
        <v>571.70000000000005</v>
      </c>
      <c r="AJ86" s="55">
        <v>720.09999999999991</v>
      </c>
      <c r="AK86" s="55">
        <v>610</v>
      </c>
      <c r="AL86" s="55">
        <v>721.7</v>
      </c>
      <c r="AM86" s="55">
        <v>534.5</v>
      </c>
      <c r="AN86" s="55">
        <v>757.6</v>
      </c>
      <c r="AO86" s="55">
        <v>750.3</v>
      </c>
      <c r="AP86" s="55">
        <v>629.29999999999995</v>
      </c>
      <c r="AQ86" s="55">
        <v>597.6</v>
      </c>
      <c r="AR86" s="55">
        <v>683.5</v>
      </c>
      <c r="AS86" s="55">
        <v>829</v>
      </c>
      <c r="AT86" s="55">
        <v>676.6</v>
      </c>
      <c r="AU86" s="55">
        <v>543.4</v>
      </c>
      <c r="AV86" s="55">
        <v>239.79999999999995</v>
      </c>
    </row>
    <row r="87" spans="1:48" ht="15" customHeight="1" x14ac:dyDescent="0.25">
      <c r="A87" s="72" t="s">
        <v>288</v>
      </c>
      <c r="B87" s="70" t="s">
        <v>138</v>
      </c>
      <c r="D87" s="55"/>
      <c r="E87" s="55"/>
      <c r="F87" s="55"/>
      <c r="G87" s="55">
        <v>142.30000000000001</v>
      </c>
      <c r="H87" s="55">
        <v>222.2</v>
      </c>
      <c r="I87" s="55">
        <v>282.79999999999995</v>
      </c>
      <c r="J87" s="55">
        <v>174.3</v>
      </c>
      <c r="K87" s="55">
        <v>217.90000000000003</v>
      </c>
      <c r="L87" s="55">
        <v>309.79999999999995</v>
      </c>
      <c r="M87" s="55">
        <v>172.5</v>
      </c>
      <c r="N87" s="55">
        <v>164.89999999999998</v>
      </c>
      <c r="O87" s="55">
        <v>176.79999999999998</v>
      </c>
      <c r="P87" s="55">
        <v>251.4</v>
      </c>
      <c r="Q87" s="55">
        <v>271.39999999999998</v>
      </c>
      <c r="R87" s="55">
        <v>228.29999999999998</v>
      </c>
      <c r="S87" s="55">
        <v>152.79999999999998</v>
      </c>
      <c r="T87" s="55">
        <v>250.10000000000002</v>
      </c>
      <c r="U87" s="55">
        <v>266.3</v>
      </c>
      <c r="V87" s="55">
        <v>254.9</v>
      </c>
      <c r="W87" s="55">
        <v>216.8</v>
      </c>
      <c r="X87" s="55">
        <v>274.10000000000002</v>
      </c>
      <c r="Y87" s="55">
        <v>318.2</v>
      </c>
      <c r="Z87" s="55">
        <v>431.3</v>
      </c>
      <c r="AA87" s="55">
        <v>199.9</v>
      </c>
      <c r="AB87" s="55">
        <v>288</v>
      </c>
      <c r="AC87" s="55">
        <v>284.8</v>
      </c>
      <c r="AD87" s="55">
        <v>297</v>
      </c>
      <c r="AE87" s="55">
        <v>274.3</v>
      </c>
      <c r="AF87" s="55">
        <v>350.4</v>
      </c>
      <c r="AG87" s="55">
        <v>291.3</v>
      </c>
      <c r="AH87" s="55">
        <v>216.6</v>
      </c>
      <c r="AI87" s="55">
        <v>257.5</v>
      </c>
      <c r="AJ87" s="55">
        <v>340.40000000000003</v>
      </c>
      <c r="AK87" s="55">
        <v>395.5</v>
      </c>
      <c r="AL87" s="55">
        <v>299.60000000000002</v>
      </c>
      <c r="AM87" s="55">
        <v>282.2</v>
      </c>
      <c r="AN87" s="55">
        <v>438.70000000000005</v>
      </c>
      <c r="AO87" s="55">
        <v>488.09999999999997</v>
      </c>
      <c r="AP87" s="55">
        <v>299</v>
      </c>
      <c r="AQ87" s="55">
        <v>313.10000000000002</v>
      </c>
      <c r="AR87" s="55">
        <v>414.5</v>
      </c>
      <c r="AS87" s="55">
        <v>445.3</v>
      </c>
      <c r="AT87" s="55">
        <v>431.9</v>
      </c>
      <c r="AU87" s="55">
        <v>209.6</v>
      </c>
      <c r="AV87" s="55">
        <v>272.59999999999997</v>
      </c>
    </row>
    <row r="88" spans="1:48" ht="15" customHeight="1" x14ac:dyDescent="0.25">
      <c r="A88" s="72" t="s">
        <v>289</v>
      </c>
      <c r="B88" s="70" t="s">
        <v>139</v>
      </c>
      <c r="D88" s="55"/>
      <c r="E88" s="55"/>
      <c r="F88" s="55"/>
      <c r="G88" s="55">
        <v>161.69999999999999</v>
      </c>
      <c r="H88" s="55">
        <v>190</v>
      </c>
      <c r="I88" s="55">
        <v>212.1</v>
      </c>
      <c r="J88" s="55">
        <v>239.29999999999998</v>
      </c>
      <c r="K88" s="55">
        <v>238.6</v>
      </c>
      <c r="L88" s="55">
        <v>187.20000000000002</v>
      </c>
      <c r="M88" s="55">
        <v>391.20000000000005</v>
      </c>
      <c r="N88" s="55">
        <v>187.6</v>
      </c>
      <c r="O88" s="55">
        <v>304.3</v>
      </c>
      <c r="P88" s="55">
        <v>156.79999999999998</v>
      </c>
      <c r="Q88" s="55">
        <v>251.9</v>
      </c>
      <c r="R88" s="55">
        <v>269.3</v>
      </c>
      <c r="S88" s="55">
        <v>369.79999999999995</v>
      </c>
      <c r="T88" s="55">
        <v>329.5</v>
      </c>
      <c r="U88" s="55">
        <v>335.4</v>
      </c>
      <c r="V88" s="55">
        <v>251.69999999999996</v>
      </c>
      <c r="W88" s="55">
        <v>308</v>
      </c>
      <c r="X88" s="55">
        <v>475.29999999999995</v>
      </c>
      <c r="Y88" s="55">
        <v>358.9</v>
      </c>
      <c r="Z88" s="55">
        <v>277.79999999999995</v>
      </c>
      <c r="AA88" s="55">
        <v>252.2</v>
      </c>
      <c r="AB88" s="55">
        <v>250.10000000000002</v>
      </c>
      <c r="AC88" s="55">
        <v>229.4</v>
      </c>
      <c r="AD88" s="55">
        <v>460.7</v>
      </c>
      <c r="AE88" s="55">
        <v>177.70000000000002</v>
      </c>
      <c r="AF88" s="55">
        <v>277.10000000000002</v>
      </c>
      <c r="AG88" s="55">
        <v>421.9</v>
      </c>
      <c r="AH88" s="55">
        <v>337.4</v>
      </c>
      <c r="AI88" s="55">
        <v>314.2</v>
      </c>
      <c r="AJ88" s="55">
        <v>379.69999999999993</v>
      </c>
      <c r="AK88" s="55">
        <v>214.5</v>
      </c>
      <c r="AL88" s="55">
        <v>422.1</v>
      </c>
      <c r="AM88" s="55">
        <v>252.3</v>
      </c>
      <c r="AN88" s="55">
        <v>318.89999999999998</v>
      </c>
      <c r="AO88" s="55">
        <v>262.2</v>
      </c>
      <c r="AP88" s="55">
        <v>330.3</v>
      </c>
      <c r="AQ88" s="55">
        <v>284.5</v>
      </c>
      <c r="AR88" s="55">
        <v>269</v>
      </c>
      <c r="AS88" s="55">
        <v>383.7</v>
      </c>
      <c r="AT88" s="55">
        <v>244.7</v>
      </c>
      <c r="AU88" s="55">
        <v>333.8</v>
      </c>
      <c r="AV88" s="55">
        <v>-32.799999999999997</v>
      </c>
    </row>
    <row r="89" spans="1:48" ht="15" customHeight="1" x14ac:dyDescent="0.25">
      <c r="A89" s="72" t="s">
        <v>290</v>
      </c>
      <c r="B89" s="69" t="s">
        <v>17</v>
      </c>
      <c r="D89" s="55"/>
      <c r="E89" s="55"/>
      <c r="F89" s="55"/>
      <c r="G89" s="55">
        <v>8.6999999999999993</v>
      </c>
      <c r="H89" s="55">
        <v>8.6999999999999993</v>
      </c>
      <c r="I89" s="55">
        <v>8.6999999999999993</v>
      </c>
      <c r="J89" s="55">
        <v>8.6</v>
      </c>
      <c r="K89" s="55">
        <v>9.1999999999999993</v>
      </c>
      <c r="L89" s="55">
        <v>10.7</v>
      </c>
      <c r="M89" s="55">
        <v>10.3</v>
      </c>
      <c r="N89" s="55">
        <v>9.1</v>
      </c>
      <c r="O89" s="55">
        <v>4.7</v>
      </c>
      <c r="P89" s="55">
        <v>3.6</v>
      </c>
      <c r="Q89" s="55">
        <v>3.8</v>
      </c>
      <c r="R89" s="55">
        <v>3</v>
      </c>
      <c r="S89" s="55">
        <v>4.0999999999999996</v>
      </c>
      <c r="T89" s="55">
        <v>7.9</v>
      </c>
      <c r="U89" s="55">
        <v>268.89999999999998</v>
      </c>
      <c r="V89" s="55">
        <v>19.8</v>
      </c>
      <c r="W89" s="55">
        <v>19.2</v>
      </c>
      <c r="X89" s="55">
        <v>23.7</v>
      </c>
      <c r="Y89" s="55">
        <v>21.6</v>
      </c>
      <c r="Z89" s="55">
        <v>20.399999999999999</v>
      </c>
      <c r="AA89" s="55">
        <v>18.400000000000002</v>
      </c>
      <c r="AB89" s="55">
        <v>18.3</v>
      </c>
      <c r="AC89" s="55">
        <v>18.799999999999997</v>
      </c>
      <c r="AD89" s="55">
        <v>18.7</v>
      </c>
      <c r="AE89" s="55">
        <v>19.899999999999999</v>
      </c>
      <c r="AF89" s="55">
        <v>23</v>
      </c>
      <c r="AG89" s="55">
        <v>26.700000000000003</v>
      </c>
      <c r="AH89" s="55">
        <v>23.200000000000003</v>
      </c>
      <c r="AI89" s="55">
        <v>27.9</v>
      </c>
      <c r="AJ89" s="55">
        <v>25.8</v>
      </c>
      <c r="AK89" s="55">
        <v>26.2</v>
      </c>
      <c r="AL89" s="55">
        <v>21.1</v>
      </c>
      <c r="AM89" s="55">
        <v>16.399999999999999</v>
      </c>
      <c r="AN89" s="55">
        <v>33.200000000000003</v>
      </c>
      <c r="AO89" s="55">
        <v>15.7</v>
      </c>
      <c r="AP89" s="55">
        <v>24</v>
      </c>
      <c r="AQ89" s="55">
        <v>16.5</v>
      </c>
      <c r="AR89" s="55">
        <v>34.5</v>
      </c>
      <c r="AS89" s="55">
        <v>53</v>
      </c>
      <c r="AT89" s="55">
        <v>24.9</v>
      </c>
      <c r="AU89" s="55">
        <v>32.6</v>
      </c>
      <c r="AV89" s="55">
        <v>32.6</v>
      </c>
    </row>
    <row r="90" spans="1:48" ht="15" customHeight="1" x14ac:dyDescent="0.25">
      <c r="A90" s="72" t="s">
        <v>291</v>
      </c>
      <c r="B90" s="68" t="s">
        <v>53</v>
      </c>
      <c r="D90" s="55"/>
      <c r="E90" s="55"/>
      <c r="F90" s="55"/>
      <c r="G90" s="55">
        <v>89.299999999999983</v>
      </c>
      <c r="H90" s="55">
        <v>49.099999999999994</v>
      </c>
      <c r="I90" s="55">
        <v>85.199999999999989</v>
      </c>
      <c r="J90" s="55">
        <v>86.4</v>
      </c>
      <c r="K90" s="55">
        <v>98.2</v>
      </c>
      <c r="L90" s="55">
        <v>86.000000000000014</v>
      </c>
      <c r="M90" s="55">
        <v>91.4</v>
      </c>
      <c r="N90" s="55">
        <v>118.79999999999998</v>
      </c>
      <c r="O90" s="55">
        <v>86.7</v>
      </c>
      <c r="P90" s="55">
        <v>113.89999999999998</v>
      </c>
      <c r="Q90" s="55">
        <v>163.00000000000003</v>
      </c>
      <c r="R90" s="55">
        <v>124.99999999999999</v>
      </c>
      <c r="S90" s="55">
        <v>101.1</v>
      </c>
      <c r="T90" s="55">
        <v>98.5</v>
      </c>
      <c r="U90" s="55">
        <v>113.10000000000002</v>
      </c>
      <c r="V90" s="55">
        <v>157.30000000000001</v>
      </c>
      <c r="W90" s="55">
        <v>73.2</v>
      </c>
      <c r="X90" s="55">
        <v>129.5</v>
      </c>
      <c r="Y90" s="55">
        <v>102.19999999999999</v>
      </c>
      <c r="Z90" s="55">
        <v>203.3</v>
      </c>
      <c r="AA90" s="55">
        <v>80.8</v>
      </c>
      <c r="AB90" s="55">
        <v>190.5</v>
      </c>
      <c r="AC90" s="55">
        <v>186.70000000000002</v>
      </c>
      <c r="AD90" s="55">
        <v>193.10000000000002</v>
      </c>
      <c r="AE90" s="55">
        <v>174.2</v>
      </c>
      <c r="AF90" s="55">
        <v>201.4</v>
      </c>
      <c r="AG90" s="55">
        <v>226.7</v>
      </c>
      <c r="AH90" s="55">
        <v>194.3</v>
      </c>
      <c r="AI90" s="55">
        <v>252.20000000000002</v>
      </c>
      <c r="AJ90" s="55">
        <v>230</v>
      </c>
      <c r="AK90" s="55">
        <v>291.09999999999991</v>
      </c>
      <c r="AL90" s="55">
        <v>210.50000000000003</v>
      </c>
      <c r="AM90" s="55">
        <v>293.60000000000002</v>
      </c>
      <c r="AN90" s="55">
        <v>216.69999999999996</v>
      </c>
      <c r="AO90" s="55">
        <v>357.59999999999991</v>
      </c>
      <c r="AP90" s="55">
        <v>185.89999999999998</v>
      </c>
      <c r="AQ90" s="55">
        <v>403.3</v>
      </c>
      <c r="AR90" s="55">
        <v>211.2</v>
      </c>
      <c r="AS90" s="55">
        <v>397.5</v>
      </c>
      <c r="AT90" s="55">
        <v>277.7</v>
      </c>
      <c r="AU90" s="55">
        <v>410.2</v>
      </c>
      <c r="AV90" s="55">
        <v>286.8</v>
      </c>
    </row>
    <row r="91" spans="1:48" ht="15" customHeight="1" x14ac:dyDescent="0.25">
      <c r="A91" s="72" t="s">
        <v>292</v>
      </c>
      <c r="B91" s="69" t="s">
        <v>140</v>
      </c>
      <c r="D91" s="55"/>
      <c r="E91" s="55"/>
      <c r="F91" s="55"/>
      <c r="G91" s="55">
        <v>0.1</v>
      </c>
      <c r="H91" s="55">
        <v>0.1</v>
      </c>
      <c r="I91" s="55">
        <v>0.1</v>
      </c>
      <c r="J91" s="55">
        <v>0.5</v>
      </c>
      <c r="K91" s="55">
        <v>0.79999999999999993</v>
      </c>
      <c r="L91" s="55">
        <v>0.9</v>
      </c>
      <c r="M91" s="55">
        <v>0.79999999999999993</v>
      </c>
      <c r="N91" s="55">
        <v>1.6</v>
      </c>
      <c r="O91" s="55">
        <v>1.7</v>
      </c>
      <c r="P91" s="55">
        <v>2.1</v>
      </c>
      <c r="Q91" s="55">
        <v>2.1</v>
      </c>
      <c r="R91" s="55">
        <v>3.0999999999999996</v>
      </c>
      <c r="S91" s="55">
        <v>0</v>
      </c>
      <c r="T91" s="55">
        <v>0</v>
      </c>
      <c r="U91" s="55">
        <v>0</v>
      </c>
      <c r="V91" s="55">
        <v>0</v>
      </c>
      <c r="W91" s="55">
        <v>0</v>
      </c>
      <c r="X91" s="55">
        <v>0</v>
      </c>
      <c r="Y91" s="55">
        <v>0</v>
      </c>
      <c r="Z91" s="55">
        <v>0</v>
      </c>
      <c r="AA91" s="55">
        <v>0</v>
      </c>
      <c r="AB91" s="55">
        <v>0</v>
      </c>
      <c r="AC91" s="55">
        <v>0</v>
      </c>
      <c r="AD91" s="55">
        <v>0</v>
      </c>
      <c r="AE91" s="55">
        <v>0</v>
      </c>
      <c r="AF91" s="55">
        <v>0</v>
      </c>
      <c r="AG91" s="55">
        <v>0</v>
      </c>
      <c r="AH91" s="55">
        <v>0</v>
      </c>
      <c r="AI91" s="55">
        <v>0</v>
      </c>
      <c r="AJ91" s="55">
        <v>0</v>
      </c>
      <c r="AK91" s="55">
        <v>0</v>
      </c>
      <c r="AL91" s="55">
        <v>0</v>
      </c>
      <c r="AM91" s="55">
        <v>0</v>
      </c>
      <c r="AN91" s="55">
        <v>0</v>
      </c>
      <c r="AO91" s="55">
        <v>0</v>
      </c>
      <c r="AP91" s="55">
        <v>0</v>
      </c>
      <c r="AQ91" s="55">
        <v>0</v>
      </c>
      <c r="AR91" s="55">
        <v>0</v>
      </c>
      <c r="AS91" s="55">
        <v>0</v>
      </c>
      <c r="AT91" s="55">
        <v>0</v>
      </c>
      <c r="AU91" s="55">
        <v>0</v>
      </c>
      <c r="AV91" s="55">
        <v>0</v>
      </c>
    </row>
    <row r="92" spans="1:48" ht="15" customHeight="1" x14ac:dyDescent="0.25">
      <c r="A92" s="72" t="s">
        <v>293</v>
      </c>
      <c r="B92" s="70" t="s">
        <v>141</v>
      </c>
      <c r="D92" s="55"/>
      <c r="E92" s="55"/>
      <c r="F92" s="55"/>
      <c r="G92" s="55">
        <v>0</v>
      </c>
      <c r="H92" s="55">
        <v>0</v>
      </c>
      <c r="I92" s="55">
        <v>0</v>
      </c>
      <c r="J92" s="55">
        <v>0</v>
      </c>
      <c r="K92" s="55">
        <v>0</v>
      </c>
      <c r="L92" s="55">
        <v>0</v>
      </c>
      <c r="M92" s="55">
        <v>0</v>
      </c>
      <c r="N92" s="55">
        <v>0</v>
      </c>
      <c r="O92" s="55">
        <v>0</v>
      </c>
      <c r="P92" s="55">
        <v>0</v>
      </c>
      <c r="Q92" s="55">
        <v>0</v>
      </c>
      <c r="R92" s="55">
        <v>0</v>
      </c>
      <c r="S92" s="55">
        <v>0</v>
      </c>
      <c r="T92" s="55">
        <v>0</v>
      </c>
      <c r="U92" s="55">
        <v>0</v>
      </c>
      <c r="V92" s="55">
        <v>0</v>
      </c>
      <c r="W92" s="55">
        <v>0</v>
      </c>
      <c r="X92" s="55">
        <v>0</v>
      </c>
      <c r="Y92" s="55">
        <v>0</v>
      </c>
      <c r="Z92" s="55">
        <v>0</v>
      </c>
      <c r="AA92" s="55">
        <v>0</v>
      </c>
      <c r="AB92" s="55">
        <v>0</v>
      </c>
      <c r="AC92" s="55">
        <v>0</v>
      </c>
      <c r="AD92" s="55">
        <v>0</v>
      </c>
      <c r="AE92" s="55">
        <v>0</v>
      </c>
      <c r="AF92" s="55">
        <v>0</v>
      </c>
      <c r="AG92" s="55">
        <v>0</v>
      </c>
      <c r="AH92" s="55">
        <v>0</v>
      </c>
      <c r="AI92" s="55">
        <v>0</v>
      </c>
      <c r="AJ92" s="55">
        <v>0</v>
      </c>
      <c r="AK92" s="55">
        <v>0</v>
      </c>
      <c r="AL92" s="55">
        <v>0</v>
      </c>
      <c r="AM92" s="55">
        <v>0</v>
      </c>
      <c r="AN92" s="55">
        <v>0</v>
      </c>
      <c r="AO92" s="55">
        <v>0</v>
      </c>
      <c r="AP92" s="55">
        <v>0</v>
      </c>
      <c r="AQ92" s="55">
        <v>0</v>
      </c>
      <c r="AR92" s="55">
        <v>0</v>
      </c>
      <c r="AS92" s="55">
        <v>0</v>
      </c>
      <c r="AT92" s="55">
        <v>0</v>
      </c>
      <c r="AU92" s="55">
        <v>0</v>
      </c>
      <c r="AV92" s="55">
        <v>0</v>
      </c>
    </row>
    <row r="93" spans="1:48" ht="15" customHeight="1" x14ac:dyDescent="0.25">
      <c r="A93" s="72" t="s">
        <v>294</v>
      </c>
      <c r="B93" s="70" t="s">
        <v>142</v>
      </c>
      <c r="D93" s="55"/>
      <c r="E93" s="55"/>
      <c r="F93" s="55"/>
      <c r="G93" s="55">
        <v>0</v>
      </c>
      <c r="H93" s="55">
        <v>0</v>
      </c>
      <c r="I93" s="55">
        <v>0</v>
      </c>
      <c r="J93" s="55">
        <v>0</v>
      </c>
      <c r="K93" s="55">
        <v>0</v>
      </c>
      <c r="L93" s="55">
        <v>0</v>
      </c>
      <c r="M93" s="55">
        <v>0</v>
      </c>
      <c r="N93" s="55">
        <v>0</v>
      </c>
      <c r="O93" s="55">
        <v>0</v>
      </c>
      <c r="P93" s="55">
        <v>0</v>
      </c>
      <c r="Q93" s="55">
        <v>0</v>
      </c>
      <c r="R93" s="55">
        <v>0</v>
      </c>
      <c r="S93" s="55">
        <v>0</v>
      </c>
      <c r="T93" s="55">
        <v>0</v>
      </c>
      <c r="U93" s="55">
        <v>0</v>
      </c>
      <c r="V93" s="55">
        <v>0</v>
      </c>
      <c r="W93" s="55">
        <v>0</v>
      </c>
      <c r="X93" s="55">
        <v>0</v>
      </c>
      <c r="Y93" s="55">
        <v>0</v>
      </c>
      <c r="Z93" s="55">
        <v>0</v>
      </c>
      <c r="AA93" s="55">
        <v>0</v>
      </c>
      <c r="AB93" s="55">
        <v>0</v>
      </c>
      <c r="AC93" s="55">
        <v>0</v>
      </c>
      <c r="AD93" s="55">
        <v>0</v>
      </c>
      <c r="AE93" s="55">
        <v>0</v>
      </c>
      <c r="AF93" s="55">
        <v>0</v>
      </c>
      <c r="AG93" s="55">
        <v>0</v>
      </c>
      <c r="AH93" s="55">
        <v>0</v>
      </c>
      <c r="AI93" s="55">
        <v>0</v>
      </c>
      <c r="AJ93" s="55">
        <v>0</v>
      </c>
      <c r="AK93" s="55">
        <v>0</v>
      </c>
      <c r="AL93" s="55">
        <v>0</v>
      </c>
      <c r="AM93" s="55">
        <v>0</v>
      </c>
      <c r="AN93" s="55">
        <v>0</v>
      </c>
      <c r="AO93" s="55">
        <v>0</v>
      </c>
      <c r="AP93" s="55">
        <v>0</v>
      </c>
      <c r="AQ93" s="55">
        <v>0</v>
      </c>
      <c r="AR93" s="55">
        <v>0</v>
      </c>
      <c r="AS93" s="55">
        <v>0</v>
      </c>
      <c r="AT93" s="55">
        <v>0</v>
      </c>
      <c r="AU93" s="55">
        <v>0</v>
      </c>
      <c r="AV93" s="55">
        <v>0</v>
      </c>
    </row>
    <row r="94" spans="1:48" ht="15" customHeight="1" x14ac:dyDescent="0.25">
      <c r="A94" s="72" t="s">
        <v>295</v>
      </c>
      <c r="B94" s="69" t="s">
        <v>17</v>
      </c>
      <c r="D94" s="55"/>
      <c r="E94" s="55"/>
      <c r="F94" s="55"/>
      <c r="G94" s="55">
        <v>89.199999999999989</v>
      </c>
      <c r="H94" s="55">
        <v>48.999999999999993</v>
      </c>
      <c r="I94" s="55">
        <v>85.1</v>
      </c>
      <c r="J94" s="55">
        <v>85.9</v>
      </c>
      <c r="K94" s="55">
        <v>97.4</v>
      </c>
      <c r="L94" s="55">
        <v>85.100000000000009</v>
      </c>
      <c r="M94" s="55">
        <v>90.600000000000009</v>
      </c>
      <c r="N94" s="55">
        <v>117.19999999999999</v>
      </c>
      <c r="O94" s="55">
        <v>85</v>
      </c>
      <c r="P94" s="55">
        <v>111.79999999999998</v>
      </c>
      <c r="Q94" s="55">
        <v>160.90000000000003</v>
      </c>
      <c r="R94" s="55">
        <v>121.89999999999999</v>
      </c>
      <c r="S94" s="55">
        <v>101.1</v>
      </c>
      <c r="T94" s="55">
        <v>98.5</v>
      </c>
      <c r="U94" s="55">
        <v>113.10000000000002</v>
      </c>
      <c r="V94" s="55">
        <v>157.30000000000001</v>
      </c>
      <c r="W94" s="55">
        <v>73.2</v>
      </c>
      <c r="X94" s="55">
        <v>129.5</v>
      </c>
      <c r="Y94" s="55">
        <v>102.19999999999999</v>
      </c>
      <c r="Z94" s="55">
        <v>203.3</v>
      </c>
      <c r="AA94" s="55">
        <v>80.8</v>
      </c>
      <c r="AB94" s="55">
        <v>190.5</v>
      </c>
      <c r="AC94" s="55">
        <v>186.70000000000002</v>
      </c>
      <c r="AD94" s="55">
        <v>193.10000000000002</v>
      </c>
      <c r="AE94" s="55">
        <v>174.2</v>
      </c>
      <c r="AF94" s="55">
        <v>201.4</v>
      </c>
      <c r="AG94" s="55">
        <v>226.7</v>
      </c>
      <c r="AH94" s="55">
        <v>194.3</v>
      </c>
      <c r="AI94" s="55">
        <v>252.20000000000002</v>
      </c>
      <c r="AJ94" s="55">
        <v>230</v>
      </c>
      <c r="AK94" s="55">
        <v>291.09999999999991</v>
      </c>
      <c r="AL94" s="55">
        <v>210.50000000000003</v>
      </c>
      <c r="AM94" s="55">
        <v>293.60000000000002</v>
      </c>
      <c r="AN94" s="55">
        <v>216.69999999999996</v>
      </c>
      <c r="AO94" s="55">
        <v>357.59999999999991</v>
      </c>
      <c r="AP94" s="55">
        <v>185.89999999999998</v>
      </c>
      <c r="AQ94" s="55">
        <v>403.3</v>
      </c>
      <c r="AR94" s="55">
        <v>211.2</v>
      </c>
      <c r="AS94" s="55">
        <v>397.5</v>
      </c>
      <c r="AT94" s="55">
        <v>277.7</v>
      </c>
      <c r="AU94" s="55">
        <v>410.2</v>
      </c>
      <c r="AV94" s="55">
        <v>286.8</v>
      </c>
    </row>
    <row r="95" spans="1:48" ht="15" customHeight="1" x14ac:dyDescent="0.25">
      <c r="A95" s="72" t="s">
        <v>296</v>
      </c>
      <c r="B95" s="68" t="s">
        <v>143</v>
      </c>
      <c r="D95" s="55"/>
      <c r="E95" s="55"/>
      <c r="F95" s="55"/>
      <c r="G95" s="55">
        <v>60.599999999999994</v>
      </c>
      <c r="H95" s="55">
        <v>83.3</v>
      </c>
      <c r="I95" s="55">
        <v>60.2</v>
      </c>
      <c r="J95" s="55">
        <v>97.699999999999989</v>
      </c>
      <c r="K95" s="55">
        <v>78.899999999999991</v>
      </c>
      <c r="L95" s="55">
        <v>99.5</v>
      </c>
      <c r="M95" s="55">
        <v>91.6</v>
      </c>
      <c r="N95" s="55">
        <v>112.19999999999999</v>
      </c>
      <c r="O95" s="55">
        <v>87</v>
      </c>
      <c r="P95" s="55">
        <v>89.5</v>
      </c>
      <c r="Q95" s="55">
        <v>85.5</v>
      </c>
      <c r="R95" s="55">
        <v>83.800000000000011</v>
      </c>
      <c r="S95" s="55">
        <v>92.6</v>
      </c>
      <c r="T95" s="55">
        <v>111</v>
      </c>
      <c r="U95" s="55">
        <v>92.800000000000011</v>
      </c>
      <c r="V95" s="55">
        <v>101.69999999999999</v>
      </c>
      <c r="W95" s="55">
        <v>99.1</v>
      </c>
      <c r="X95" s="55">
        <v>97.800000000000011</v>
      </c>
      <c r="Y95" s="55">
        <v>96.4</v>
      </c>
      <c r="Z95" s="55">
        <v>98.2</v>
      </c>
      <c r="AA95" s="55">
        <v>98.3</v>
      </c>
      <c r="AB95" s="55">
        <v>80.100000000000009</v>
      </c>
      <c r="AC95" s="55">
        <v>74.599999999999994</v>
      </c>
      <c r="AD95" s="55">
        <v>81.199999999999989</v>
      </c>
      <c r="AE95" s="55">
        <v>72.300000000000011</v>
      </c>
      <c r="AF95" s="55">
        <v>87.899999999999991</v>
      </c>
      <c r="AG95" s="55">
        <v>67.7</v>
      </c>
      <c r="AH95" s="55">
        <v>99.4</v>
      </c>
      <c r="AI95" s="55">
        <v>80.300000000000011</v>
      </c>
      <c r="AJ95" s="55">
        <v>104.6</v>
      </c>
      <c r="AK95" s="55">
        <v>69.800000000000011</v>
      </c>
      <c r="AL95" s="55">
        <v>100.6</v>
      </c>
      <c r="AM95" s="55">
        <v>61.6</v>
      </c>
      <c r="AN95" s="55">
        <v>95.8</v>
      </c>
      <c r="AO95" s="55">
        <v>64.300000000000011</v>
      </c>
      <c r="AP95" s="55">
        <v>103.3</v>
      </c>
      <c r="AQ95" s="55">
        <v>50.6</v>
      </c>
      <c r="AR95" s="55">
        <v>110</v>
      </c>
      <c r="AS95" s="55">
        <v>60.1</v>
      </c>
      <c r="AT95" s="55">
        <v>106</v>
      </c>
      <c r="AU95" s="55">
        <v>46.4</v>
      </c>
      <c r="AV95" s="55">
        <v>81.5</v>
      </c>
    </row>
    <row r="96" spans="1:48" ht="15" customHeight="1" x14ac:dyDescent="0.25">
      <c r="A96" s="72" t="s">
        <v>297</v>
      </c>
      <c r="B96" s="69" t="s">
        <v>144</v>
      </c>
      <c r="D96" s="55"/>
      <c r="E96" s="55"/>
      <c r="F96" s="55"/>
      <c r="G96" s="55">
        <v>0</v>
      </c>
      <c r="H96" s="55">
        <v>0</v>
      </c>
      <c r="I96" s="55">
        <v>0</v>
      </c>
      <c r="J96" s="55">
        <v>0</v>
      </c>
      <c r="K96" s="55">
        <v>0</v>
      </c>
      <c r="L96" s="55">
        <v>0</v>
      </c>
      <c r="M96" s="55">
        <v>0</v>
      </c>
      <c r="N96" s="55">
        <v>0</v>
      </c>
      <c r="O96" s="55">
        <v>0</v>
      </c>
      <c r="P96" s="55">
        <v>0</v>
      </c>
      <c r="Q96" s="55">
        <v>0</v>
      </c>
      <c r="R96" s="55">
        <v>0</v>
      </c>
      <c r="S96" s="55">
        <v>0</v>
      </c>
      <c r="T96" s="55">
        <v>0</v>
      </c>
      <c r="U96" s="55">
        <v>0</v>
      </c>
      <c r="V96" s="55">
        <v>0</v>
      </c>
      <c r="W96" s="55">
        <v>0</v>
      </c>
      <c r="X96" s="55">
        <v>0</v>
      </c>
      <c r="Y96" s="55">
        <v>0</v>
      </c>
      <c r="Z96" s="55">
        <v>0</v>
      </c>
      <c r="AA96" s="55">
        <v>0</v>
      </c>
      <c r="AB96" s="55">
        <v>0</v>
      </c>
      <c r="AC96" s="55">
        <v>0</v>
      </c>
      <c r="AD96" s="55">
        <v>0</v>
      </c>
      <c r="AE96" s="55">
        <v>0</v>
      </c>
      <c r="AF96" s="55">
        <v>0</v>
      </c>
      <c r="AG96" s="55">
        <v>0</v>
      </c>
      <c r="AH96" s="55">
        <v>0</v>
      </c>
      <c r="AI96" s="55">
        <v>0</v>
      </c>
      <c r="AJ96" s="55">
        <v>0</v>
      </c>
      <c r="AK96" s="55">
        <v>0</v>
      </c>
      <c r="AL96" s="55">
        <v>0</v>
      </c>
      <c r="AM96" s="55">
        <v>0</v>
      </c>
      <c r="AN96" s="55">
        <v>0</v>
      </c>
      <c r="AO96" s="55">
        <v>0</v>
      </c>
      <c r="AP96" s="55">
        <v>0</v>
      </c>
      <c r="AQ96" s="55">
        <v>0</v>
      </c>
      <c r="AR96" s="55">
        <v>0</v>
      </c>
      <c r="AS96" s="55">
        <v>0</v>
      </c>
      <c r="AT96" s="55">
        <v>0</v>
      </c>
      <c r="AU96" s="55">
        <v>0</v>
      </c>
      <c r="AV96" s="55">
        <v>0</v>
      </c>
    </row>
    <row r="97" spans="1:48" ht="15" customHeight="1" x14ac:dyDescent="0.25">
      <c r="A97" s="72" t="s">
        <v>298</v>
      </c>
      <c r="B97" s="69" t="s">
        <v>17</v>
      </c>
      <c r="D97" s="55"/>
      <c r="E97" s="55"/>
      <c r="F97" s="55"/>
      <c r="G97" s="55">
        <v>60.599999999999994</v>
      </c>
      <c r="H97" s="55">
        <v>83.3</v>
      </c>
      <c r="I97" s="55">
        <v>60.2</v>
      </c>
      <c r="J97" s="55">
        <v>97.699999999999989</v>
      </c>
      <c r="K97" s="55">
        <v>78.899999999999991</v>
      </c>
      <c r="L97" s="55">
        <v>99.5</v>
      </c>
      <c r="M97" s="55">
        <v>91.6</v>
      </c>
      <c r="N97" s="55">
        <v>112.19999999999999</v>
      </c>
      <c r="O97" s="55">
        <v>87</v>
      </c>
      <c r="P97" s="55">
        <v>89.5</v>
      </c>
      <c r="Q97" s="55">
        <v>85.5</v>
      </c>
      <c r="R97" s="55">
        <v>83.800000000000011</v>
      </c>
      <c r="S97" s="55">
        <v>92.6</v>
      </c>
      <c r="T97" s="55">
        <v>111</v>
      </c>
      <c r="U97" s="55">
        <v>92.800000000000011</v>
      </c>
      <c r="V97" s="55">
        <v>101.69999999999999</v>
      </c>
      <c r="W97" s="55">
        <v>99.1</v>
      </c>
      <c r="X97" s="55">
        <v>97.800000000000011</v>
      </c>
      <c r="Y97" s="55">
        <v>96.4</v>
      </c>
      <c r="Z97" s="55">
        <v>98.2</v>
      </c>
      <c r="AA97" s="55">
        <v>98.3</v>
      </c>
      <c r="AB97" s="55">
        <v>80.100000000000009</v>
      </c>
      <c r="AC97" s="55">
        <v>74.599999999999994</v>
      </c>
      <c r="AD97" s="55">
        <v>81.199999999999989</v>
      </c>
      <c r="AE97" s="55">
        <v>72.300000000000011</v>
      </c>
      <c r="AF97" s="55">
        <v>87.899999999999991</v>
      </c>
      <c r="AG97" s="55">
        <v>67.7</v>
      </c>
      <c r="AH97" s="55">
        <v>99.4</v>
      </c>
      <c r="AI97" s="55">
        <v>80.300000000000011</v>
      </c>
      <c r="AJ97" s="55">
        <v>104.6</v>
      </c>
      <c r="AK97" s="55">
        <v>69.800000000000011</v>
      </c>
      <c r="AL97" s="55">
        <v>100.6</v>
      </c>
      <c r="AM97" s="55">
        <v>61.6</v>
      </c>
      <c r="AN97" s="55">
        <v>95.8</v>
      </c>
      <c r="AO97" s="55">
        <v>64.300000000000011</v>
      </c>
      <c r="AP97" s="55">
        <v>103.3</v>
      </c>
      <c r="AQ97" s="55">
        <v>50.6</v>
      </c>
      <c r="AR97" s="55">
        <v>110</v>
      </c>
      <c r="AS97" s="55">
        <v>60.1</v>
      </c>
      <c r="AT97" s="55">
        <v>106</v>
      </c>
      <c r="AU97" s="55">
        <v>46.4</v>
      </c>
      <c r="AV97" s="55">
        <v>81.5</v>
      </c>
    </row>
    <row r="98" spans="1:48" ht="29.25" customHeight="1" x14ac:dyDescent="0.25">
      <c r="A98" s="72" t="s">
        <v>299</v>
      </c>
      <c r="B98" s="69" t="s">
        <v>145</v>
      </c>
      <c r="D98" s="55"/>
      <c r="E98" s="55"/>
      <c r="F98" s="55"/>
      <c r="G98" s="55">
        <v>0</v>
      </c>
      <c r="H98" s="55">
        <v>0</v>
      </c>
      <c r="I98" s="55">
        <v>0</v>
      </c>
      <c r="J98" s="55">
        <v>0</v>
      </c>
      <c r="K98" s="55">
        <v>0</v>
      </c>
      <c r="L98" s="55">
        <v>0</v>
      </c>
      <c r="M98" s="55">
        <v>0</v>
      </c>
      <c r="N98" s="55">
        <v>0</v>
      </c>
      <c r="O98" s="55">
        <v>0</v>
      </c>
      <c r="P98" s="55">
        <v>0</v>
      </c>
      <c r="Q98" s="55">
        <v>0</v>
      </c>
      <c r="R98" s="55">
        <v>0</v>
      </c>
      <c r="S98" s="55">
        <v>0</v>
      </c>
      <c r="T98" s="55">
        <v>0</v>
      </c>
      <c r="U98" s="55">
        <v>0</v>
      </c>
      <c r="V98" s="55">
        <v>0</v>
      </c>
      <c r="W98" s="55">
        <v>0</v>
      </c>
      <c r="X98" s="55">
        <v>0</v>
      </c>
      <c r="Y98" s="55">
        <v>0</v>
      </c>
      <c r="Z98" s="55">
        <v>0</v>
      </c>
      <c r="AA98" s="55">
        <v>0</v>
      </c>
      <c r="AB98" s="55">
        <v>0</v>
      </c>
      <c r="AC98" s="55">
        <v>0</v>
      </c>
      <c r="AD98" s="55">
        <v>0</v>
      </c>
      <c r="AE98" s="55">
        <v>0</v>
      </c>
      <c r="AF98" s="55">
        <v>0</v>
      </c>
      <c r="AG98" s="55">
        <v>0</v>
      </c>
      <c r="AH98" s="55">
        <v>0</v>
      </c>
      <c r="AI98" s="55">
        <v>0</v>
      </c>
      <c r="AJ98" s="55">
        <v>0</v>
      </c>
      <c r="AK98" s="55">
        <v>0</v>
      </c>
      <c r="AL98" s="55">
        <v>0</v>
      </c>
      <c r="AM98" s="55">
        <v>0</v>
      </c>
      <c r="AN98" s="55">
        <v>0</v>
      </c>
      <c r="AO98" s="55">
        <v>0</v>
      </c>
      <c r="AP98" s="55">
        <v>0</v>
      </c>
      <c r="AQ98" s="55">
        <v>0</v>
      </c>
      <c r="AR98" s="55">
        <v>0</v>
      </c>
      <c r="AS98" s="55">
        <v>0</v>
      </c>
      <c r="AT98" s="55">
        <v>0</v>
      </c>
      <c r="AU98" s="55">
        <v>0</v>
      </c>
      <c r="AV98" s="55">
        <v>0</v>
      </c>
    </row>
    <row r="99" spans="1:48" x14ac:dyDescent="0.25">
      <c r="A99" s="72" t="s">
        <v>300</v>
      </c>
      <c r="B99" s="68" t="s">
        <v>147</v>
      </c>
      <c r="D99" s="55"/>
      <c r="E99" s="55"/>
      <c r="F99" s="55"/>
      <c r="G99" s="55">
        <v>0</v>
      </c>
      <c r="H99" s="55">
        <v>0</v>
      </c>
      <c r="I99" s="55">
        <v>0</v>
      </c>
      <c r="J99" s="55">
        <v>0</v>
      </c>
      <c r="K99" s="55">
        <v>0</v>
      </c>
      <c r="L99" s="55">
        <v>0</v>
      </c>
      <c r="M99" s="55">
        <v>0</v>
      </c>
      <c r="N99" s="55">
        <v>0</v>
      </c>
      <c r="O99" s="55">
        <v>0</v>
      </c>
      <c r="P99" s="55">
        <v>0</v>
      </c>
      <c r="Q99" s="55">
        <v>0</v>
      </c>
      <c r="R99" s="55">
        <v>0</v>
      </c>
      <c r="S99" s="55">
        <v>0</v>
      </c>
      <c r="T99" s="55">
        <v>0</v>
      </c>
      <c r="U99" s="55">
        <v>0</v>
      </c>
      <c r="V99" s="55">
        <v>0</v>
      </c>
      <c r="W99" s="55">
        <v>0</v>
      </c>
      <c r="X99" s="55">
        <v>0</v>
      </c>
      <c r="Y99" s="55">
        <v>0</v>
      </c>
      <c r="Z99" s="55">
        <v>0</v>
      </c>
      <c r="AA99" s="55">
        <v>0</v>
      </c>
      <c r="AB99" s="55">
        <v>0</v>
      </c>
      <c r="AC99" s="55">
        <v>0</v>
      </c>
      <c r="AD99" s="55">
        <v>0</v>
      </c>
      <c r="AE99" s="55">
        <v>0</v>
      </c>
      <c r="AF99" s="55">
        <v>0</v>
      </c>
      <c r="AG99" s="55">
        <v>0</v>
      </c>
      <c r="AH99" s="55">
        <v>0</v>
      </c>
      <c r="AI99" s="55">
        <v>0</v>
      </c>
      <c r="AJ99" s="55">
        <v>0</v>
      </c>
      <c r="AK99" s="55">
        <v>0</v>
      </c>
      <c r="AL99" s="55">
        <v>0</v>
      </c>
      <c r="AM99" s="55">
        <v>0</v>
      </c>
      <c r="AN99" s="55">
        <v>0</v>
      </c>
      <c r="AO99" s="55">
        <v>0</v>
      </c>
      <c r="AP99" s="55">
        <v>0</v>
      </c>
      <c r="AQ99" s="55">
        <v>0</v>
      </c>
      <c r="AR99" s="55">
        <v>0</v>
      </c>
      <c r="AS99" s="55">
        <v>0</v>
      </c>
      <c r="AT99" s="55">
        <v>0</v>
      </c>
      <c r="AU99" s="55">
        <v>0</v>
      </c>
      <c r="AV99" s="55">
        <v>0</v>
      </c>
    </row>
    <row r="100" spans="1:48" x14ac:dyDescent="0.25">
      <c r="A100" s="72" t="s">
        <v>301</v>
      </c>
      <c r="B100" s="68" t="s">
        <v>148</v>
      </c>
      <c r="D100" s="55"/>
      <c r="E100" s="55"/>
      <c r="F100" s="55"/>
      <c r="G100" s="55">
        <v>0</v>
      </c>
      <c r="H100" s="55">
        <v>0</v>
      </c>
      <c r="I100" s="55">
        <v>0</v>
      </c>
      <c r="J100" s="55">
        <v>0</v>
      </c>
      <c r="K100" s="55">
        <v>0</v>
      </c>
      <c r="L100" s="55">
        <v>0</v>
      </c>
      <c r="M100" s="55">
        <v>0</v>
      </c>
      <c r="N100" s="55">
        <v>0</v>
      </c>
      <c r="O100" s="55">
        <v>0</v>
      </c>
      <c r="P100" s="55">
        <v>0</v>
      </c>
      <c r="Q100" s="55">
        <v>0</v>
      </c>
      <c r="R100" s="55">
        <v>0</v>
      </c>
      <c r="S100" s="55">
        <v>0</v>
      </c>
      <c r="T100" s="55">
        <v>0</v>
      </c>
      <c r="U100" s="55">
        <v>0</v>
      </c>
      <c r="V100" s="55">
        <v>0</v>
      </c>
      <c r="W100" s="55">
        <v>0</v>
      </c>
      <c r="X100" s="55">
        <v>0</v>
      </c>
      <c r="Y100" s="55">
        <v>0</v>
      </c>
      <c r="Z100" s="55">
        <v>0</v>
      </c>
      <c r="AA100" s="55">
        <v>0</v>
      </c>
      <c r="AB100" s="55">
        <v>0</v>
      </c>
      <c r="AC100" s="55">
        <v>0</v>
      </c>
      <c r="AD100" s="55">
        <v>0</v>
      </c>
      <c r="AE100" s="55">
        <v>0</v>
      </c>
      <c r="AF100" s="55">
        <v>0</v>
      </c>
      <c r="AG100" s="55">
        <v>0</v>
      </c>
      <c r="AH100" s="55">
        <v>0</v>
      </c>
      <c r="AI100" s="55">
        <v>0</v>
      </c>
      <c r="AJ100" s="55">
        <v>0</v>
      </c>
      <c r="AK100" s="55">
        <v>0</v>
      </c>
      <c r="AL100" s="55">
        <v>0</v>
      </c>
      <c r="AM100" s="55">
        <v>0</v>
      </c>
      <c r="AN100" s="55">
        <v>0</v>
      </c>
      <c r="AO100" s="55">
        <v>0</v>
      </c>
      <c r="AP100" s="55">
        <v>0</v>
      </c>
      <c r="AQ100" s="55">
        <v>0</v>
      </c>
      <c r="AR100" s="55">
        <v>0</v>
      </c>
      <c r="AS100" s="55">
        <v>0</v>
      </c>
      <c r="AT100" s="55">
        <v>0</v>
      </c>
      <c r="AU100" s="55">
        <v>0</v>
      </c>
      <c r="AV100" s="55">
        <v>0</v>
      </c>
    </row>
    <row r="101" spans="1:48" x14ac:dyDescent="0.25">
      <c r="A101" s="72" t="s">
        <v>302</v>
      </c>
      <c r="B101" s="74" t="s">
        <v>149</v>
      </c>
      <c r="D101" s="55"/>
      <c r="E101" s="55"/>
      <c r="F101" s="55"/>
      <c r="G101" s="55">
        <v>837.19999999999982</v>
      </c>
      <c r="H101" s="55">
        <v>796.19999999999993</v>
      </c>
      <c r="I101" s="55">
        <v>907.80000000000007</v>
      </c>
      <c r="J101" s="55">
        <v>889.40000000000009</v>
      </c>
      <c r="K101" s="55">
        <v>970.40000000000009</v>
      </c>
      <c r="L101" s="55">
        <v>964.30000000000018</v>
      </c>
      <c r="M101" s="55">
        <v>976.0999999999998</v>
      </c>
      <c r="N101" s="55">
        <v>943.4</v>
      </c>
      <c r="O101" s="55">
        <v>1047.9999999999998</v>
      </c>
      <c r="P101" s="55">
        <v>966.80000000000007</v>
      </c>
      <c r="Q101" s="55">
        <v>1021.8</v>
      </c>
      <c r="R101" s="55">
        <v>877.89999999999986</v>
      </c>
      <c r="S101" s="55">
        <v>1101.5</v>
      </c>
      <c r="T101" s="55">
        <v>887.4</v>
      </c>
      <c r="U101" s="55">
        <v>1055.8999999999999</v>
      </c>
      <c r="V101" s="55">
        <v>1102.8</v>
      </c>
      <c r="W101" s="55">
        <v>1135.7</v>
      </c>
      <c r="X101" s="55">
        <v>1113.0999999999999</v>
      </c>
      <c r="Y101" s="55">
        <v>1080.7</v>
      </c>
      <c r="Z101" s="55">
        <v>1037.9999999999998</v>
      </c>
      <c r="AA101" s="55">
        <v>1174.5999999999999</v>
      </c>
      <c r="AB101" s="55">
        <v>1198.0999999999999</v>
      </c>
      <c r="AC101" s="55">
        <v>1207.2</v>
      </c>
      <c r="AD101" s="55">
        <v>1173.0999999999997</v>
      </c>
      <c r="AE101" s="55">
        <v>1283.2999999999997</v>
      </c>
      <c r="AF101" s="55">
        <v>1241.3</v>
      </c>
      <c r="AG101" s="55">
        <v>1250.9999999999998</v>
      </c>
      <c r="AH101" s="55">
        <v>1282.2</v>
      </c>
      <c r="AI101" s="55">
        <v>1419.1</v>
      </c>
      <c r="AJ101" s="55">
        <v>1383.8999999999999</v>
      </c>
      <c r="AK101" s="55">
        <v>1442.5</v>
      </c>
      <c r="AL101" s="55">
        <v>1465.1</v>
      </c>
      <c r="AM101" s="55">
        <v>1489.1000000000001</v>
      </c>
      <c r="AN101" s="55">
        <v>1553.8000000000002</v>
      </c>
      <c r="AO101" s="55">
        <v>1532.6</v>
      </c>
      <c r="AP101" s="55">
        <v>1525.6</v>
      </c>
      <c r="AQ101" s="55">
        <v>1674.1</v>
      </c>
      <c r="AR101" s="55">
        <v>1606.9</v>
      </c>
      <c r="AS101" s="55">
        <v>1712.4</v>
      </c>
      <c r="AT101" s="55">
        <v>1692.8</v>
      </c>
      <c r="AU101" s="55">
        <v>1660.3</v>
      </c>
      <c r="AV101" s="55">
        <v>1696.2999999999997</v>
      </c>
    </row>
    <row r="102" spans="1:48" x14ac:dyDescent="0.25">
      <c r="A102" s="72" t="s">
        <v>303</v>
      </c>
      <c r="B102" s="66" t="s">
        <v>103</v>
      </c>
      <c r="D102" s="55"/>
      <c r="E102" s="55"/>
      <c r="F102" s="55"/>
      <c r="G102" s="55">
        <v>1068.3999999999999</v>
      </c>
      <c r="H102" s="55">
        <v>995.59999999999991</v>
      </c>
      <c r="I102" s="55">
        <v>1096.9000000000001</v>
      </c>
      <c r="J102" s="55">
        <v>1096.4000000000001</v>
      </c>
      <c r="K102" s="55">
        <v>1158.6000000000001</v>
      </c>
      <c r="L102" s="55">
        <v>1171.8000000000002</v>
      </c>
      <c r="M102" s="55">
        <v>1181.1999999999998</v>
      </c>
      <c r="N102" s="55">
        <v>1153.5</v>
      </c>
      <c r="O102" s="55">
        <v>1248.1999999999998</v>
      </c>
      <c r="P102" s="55">
        <v>1178.4000000000001</v>
      </c>
      <c r="Q102" s="55">
        <v>1227.3</v>
      </c>
      <c r="R102" s="55">
        <v>1078.5999999999999</v>
      </c>
      <c r="S102" s="55">
        <v>1289.0999999999999</v>
      </c>
      <c r="T102" s="55">
        <v>1083.5</v>
      </c>
      <c r="U102" s="55">
        <v>1256.6999999999998</v>
      </c>
      <c r="V102" s="55">
        <v>1321.1</v>
      </c>
      <c r="W102" s="55">
        <v>1338.1000000000001</v>
      </c>
      <c r="X102" s="55">
        <v>1327.8</v>
      </c>
      <c r="Y102" s="55">
        <v>1292</v>
      </c>
      <c r="Z102" s="55">
        <v>1256.0999999999997</v>
      </c>
      <c r="AA102" s="55">
        <v>1379</v>
      </c>
      <c r="AB102" s="55">
        <v>1428.1</v>
      </c>
      <c r="AC102" s="55">
        <v>1413.7</v>
      </c>
      <c r="AD102" s="55">
        <v>1400.5999999999997</v>
      </c>
      <c r="AE102" s="55">
        <v>1500.1999999999998</v>
      </c>
      <c r="AF102" s="55">
        <v>1474.3</v>
      </c>
      <c r="AG102" s="55">
        <v>1472.7999999999997</v>
      </c>
      <c r="AH102" s="55">
        <v>1521.7</v>
      </c>
      <c r="AI102" s="55">
        <v>1647.7</v>
      </c>
      <c r="AJ102" s="55">
        <v>1631.6</v>
      </c>
      <c r="AK102" s="55">
        <v>1682.3</v>
      </c>
      <c r="AL102" s="55">
        <v>1733.7</v>
      </c>
      <c r="AM102" s="55">
        <v>1742.7</v>
      </c>
      <c r="AN102" s="55">
        <v>1835.7</v>
      </c>
      <c r="AO102" s="55">
        <v>1805.6999999999998</v>
      </c>
      <c r="AP102" s="55">
        <v>1821.3999999999999</v>
      </c>
      <c r="AQ102" s="55">
        <v>1964.7</v>
      </c>
      <c r="AR102" s="55">
        <v>1922.9</v>
      </c>
      <c r="AS102" s="55">
        <v>2017.6</v>
      </c>
      <c r="AT102" s="55">
        <v>2000.9</v>
      </c>
      <c r="AU102" s="55">
        <v>1909.5</v>
      </c>
      <c r="AV102" s="55">
        <v>1922.1999999999998</v>
      </c>
    </row>
    <row r="103" spans="1:48" x14ac:dyDescent="0.25">
      <c r="A103" s="72" t="s">
        <v>304</v>
      </c>
      <c r="B103" s="67" t="s">
        <v>150</v>
      </c>
      <c r="D103" s="55"/>
      <c r="E103" s="55"/>
      <c r="F103" s="55"/>
      <c r="G103" s="55">
        <v>86.2</v>
      </c>
      <c r="H103" s="55">
        <v>70.400000000000006</v>
      </c>
      <c r="I103" s="55">
        <v>91.8</v>
      </c>
      <c r="J103" s="55">
        <v>84.9</v>
      </c>
      <c r="K103" s="55">
        <v>96.4</v>
      </c>
      <c r="L103" s="55">
        <v>76.900000000000006</v>
      </c>
      <c r="M103" s="55">
        <v>79.099999999999994</v>
      </c>
      <c r="N103" s="55">
        <v>115.6</v>
      </c>
      <c r="O103" s="55">
        <v>104.80000000000001</v>
      </c>
      <c r="P103" s="55">
        <v>102.4</v>
      </c>
      <c r="Q103" s="55">
        <v>106.5</v>
      </c>
      <c r="R103" s="55">
        <v>86.9</v>
      </c>
      <c r="S103" s="55">
        <v>106.2</v>
      </c>
      <c r="T103" s="55">
        <v>90.800000000000011</v>
      </c>
      <c r="U103" s="55">
        <v>104.19999999999999</v>
      </c>
      <c r="V103" s="55">
        <v>103.30000000000001</v>
      </c>
      <c r="W103" s="55">
        <v>95.2</v>
      </c>
      <c r="X103" s="55">
        <v>81.600000000000009</v>
      </c>
      <c r="Y103" s="55">
        <v>94</v>
      </c>
      <c r="Z103" s="55">
        <v>84.100000000000009</v>
      </c>
      <c r="AA103" s="55">
        <v>101.1</v>
      </c>
      <c r="AB103" s="55">
        <v>83.999999999999986</v>
      </c>
      <c r="AC103" s="55">
        <v>93.5</v>
      </c>
      <c r="AD103" s="55">
        <v>90.6</v>
      </c>
      <c r="AE103" s="55">
        <v>98.4</v>
      </c>
      <c r="AF103" s="55">
        <v>90.199999999999989</v>
      </c>
      <c r="AG103" s="55">
        <v>99.600000000000009</v>
      </c>
      <c r="AH103" s="55">
        <v>87.5</v>
      </c>
      <c r="AI103" s="55">
        <v>101</v>
      </c>
      <c r="AJ103" s="55">
        <v>88.1</v>
      </c>
      <c r="AK103" s="55">
        <v>98.9</v>
      </c>
      <c r="AL103" s="55">
        <v>100.50000000000001</v>
      </c>
      <c r="AM103" s="55">
        <v>96.700000000000017</v>
      </c>
      <c r="AN103" s="55">
        <v>91.799999999999983</v>
      </c>
      <c r="AO103" s="55">
        <v>93.8</v>
      </c>
      <c r="AP103" s="55">
        <v>102.9</v>
      </c>
      <c r="AQ103" s="55">
        <v>103.5</v>
      </c>
      <c r="AR103" s="55">
        <v>103.2</v>
      </c>
      <c r="AS103" s="55">
        <v>99.9</v>
      </c>
      <c r="AT103" s="55">
        <v>104.1</v>
      </c>
      <c r="AU103" s="55">
        <v>101.8</v>
      </c>
      <c r="AV103" s="55">
        <v>59.5</v>
      </c>
    </row>
    <row r="104" spans="1:48" x14ac:dyDescent="0.25">
      <c r="A104" s="72" t="s">
        <v>305</v>
      </c>
      <c r="B104" s="67" t="s">
        <v>151</v>
      </c>
      <c r="D104" s="55"/>
      <c r="E104" s="55"/>
      <c r="F104" s="55"/>
      <c r="G104" s="55">
        <v>982.19999999999993</v>
      </c>
      <c r="H104" s="55">
        <v>925.19999999999993</v>
      </c>
      <c r="I104" s="55">
        <v>1005.1</v>
      </c>
      <c r="J104" s="55">
        <v>1011.5</v>
      </c>
      <c r="K104" s="55">
        <v>1062.2</v>
      </c>
      <c r="L104" s="55">
        <v>1094.9000000000001</v>
      </c>
      <c r="M104" s="55">
        <v>1102.0999999999999</v>
      </c>
      <c r="N104" s="55">
        <v>1037.9000000000001</v>
      </c>
      <c r="O104" s="55">
        <v>1143.3999999999999</v>
      </c>
      <c r="P104" s="55">
        <v>1076</v>
      </c>
      <c r="Q104" s="55">
        <v>1120.8</v>
      </c>
      <c r="R104" s="55">
        <v>991.69999999999993</v>
      </c>
      <c r="S104" s="55">
        <v>1182.8999999999999</v>
      </c>
      <c r="T104" s="55">
        <v>992.69999999999993</v>
      </c>
      <c r="U104" s="55">
        <v>1152.4999999999998</v>
      </c>
      <c r="V104" s="55">
        <v>1217.8</v>
      </c>
      <c r="W104" s="55">
        <v>1242.9000000000001</v>
      </c>
      <c r="X104" s="55">
        <v>1246.2</v>
      </c>
      <c r="Y104" s="55">
        <v>1198</v>
      </c>
      <c r="Z104" s="55">
        <v>1171.9999999999998</v>
      </c>
      <c r="AA104" s="55">
        <v>1277.9000000000001</v>
      </c>
      <c r="AB104" s="55">
        <v>1344.1</v>
      </c>
      <c r="AC104" s="55">
        <v>1320.2</v>
      </c>
      <c r="AD104" s="55">
        <v>1309.9999999999998</v>
      </c>
      <c r="AE104" s="55">
        <v>1401.7999999999997</v>
      </c>
      <c r="AF104" s="55">
        <v>1384.1</v>
      </c>
      <c r="AG104" s="55">
        <v>1373.1999999999998</v>
      </c>
      <c r="AH104" s="55">
        <v>1434.2</v>
      </c>
      <c r="AI104" s="55">
        <v>1546.7</v>
      </c>
      <c r="AJ104" s="55">
        <v>1543.5</v>
      </c>
      <c r="AK104" s="55">
        <v>1583.3999999999999</v>
      </c>
      <c r="AL104" s="55">
        <v>1633.2</v>
      </c>
      <c r="AM104" s="55">
        <v>1646</v>
      </c>
      <c r="AN104" s="55">
        <v>1743.9</v>
      </c>
      <c r="AO104" s="55">
        <v>1711.8999999999999</v>
      </c>
      <c r="AP104" s="55">
        <v>1718.4999999999998</v>
      </c>
      <c r="AQ104" s="55">
        <v>1861.2</v>
      </c>
      <c r="AR104" s="55">
        <v>1819.7</v>
      </c>
      <c r="AS104" s="55">
        <v>1917.7</v>
      </c>
      <c r="AT104" s="55">
        <v>1896.8</v>
      </c>
      <c r="AU104" s="55">
        <v>1807.7</v>
      </c>
      <c r="AV104" s="55">
        <v>1862.6999999999998</v>
      </c>
    </row>
    <row r="105" spans="1:48" x14ac:dyDescent="0.25">
      <c r="A105" s="72" t="s">
        <v>306</v>
      </c>
      <c r="B105" s="68" t="s">
        <v>152</v>
      </c>
      <c r="D105" s="55"/>
      <c r="E105" s="55"/>
      <c r="F105" s="55"/>
      <c r="G105" s="55">
        <v>924.19999999999993</v>
      </c>
      <c r="H105" s="55">
        <v>875.09999999999991</v>
      </c>
      <c r="I105" s="55">
        <v>945.2</v>
      </c>
      <c r="J105" s="55">
        <v>938.4</v>
      </c>
      <c r="K105" s="55">
        <v>988</v>
      </c>
      <c r="L105" s="55">
        <v>1038.4000000000001</v>
      </c>
      <c r="M105" s="55">
        <v>1031.5</v>
      </c>
      <c r="N105" s="55">
        <v>950.40000000000009</v>
      </c>
      <c r="O105" s="55">
        <v>1076.0999999999999</v>
      </c>
      <c r="P105" s="55">
        <v>1014.4000000000001</v>
      </c>
      <c r="Q105" s="55">
        <v>1053.3</v>
      </c>
      <c r="R105" s="55">
        <v>901.59999999999991</v>
      </c>
      <c r="S105" s="55">
        <v>1116.8</v>
      </c>
      <c r="T105" s="55">
        <v>934.3</v>
      </c>
      <c r="U105" s="55">
        <v>1074.8999999999999</v>
      </c>
      <c r="V105" s="55">
        <v>1136.3</v>
      </c>
      <c r="W105" s="55">
        <v>1171.9000000000001</v>
      </c>
      <c r="X105" s="55">
        <v>1178.7</v>
      </c>
      <c r="Y105" s="55">
        <v>1137.7</v>
      </c>
      <c r="Z105" s="55">
        <v>1082.8999999999999</v>
      </c>
      <c r="AA105" s="55">
        <v>1200</v>
      </c>
      <c r="AB105" s="55">
        <v>1272.1999999999998</v>
      </c>
      <c r="AC105" s="55">
        <v>1261.7</v>
      </c>
      <c r="AD105" s="55">
        <v>1226.6999999999998</v>
      </c>
      <c r="AE105" s="55">
        <v>1289.1999999999998</v>
      </c>
      <c r="AF105" s="55">
        <v>1300.8</v>
      </c>
      <c r="AG105" s="55">
        <v>1317.8999999999999</v>
      </c>
      <c r="AH105" s="55">
        <v>1352.9</v>
      </c>
      <c r="AI105" s="55">
        <v>1455</v>
      </c>
      <c r="AJ105" s="55">
        <v>1453.5</v>
      </c>
      <c r="AK105" s="55">
        <v>1506.8</v>
      </c>
      <c r="AL105" s="55">
        <v>1496.5</v>
      </c>
      <c r="AM105" s="55">
        <v>1551</v>
      </c>
      <c r="AN105" s="55">
        <v>1664.9</v>
      </c>
      <c r="AO105" s="55">
        <v>1650.6</v>
      </c>
      <c r="AP105" s="55">
        <v>1627.6999999999998</v>
      </c>
      <c r="AQ105" s="55">
        <v>1743.2</v>
      </c>
      <c r="AR105" s="55">
        <v>1714.2</v>
      </c>
      <c r="AS105" s="55">
        <v>1835.6</v>
      </c>
      <c r="AT105" s="55">
        <v>1794</v>
      </c>
      <c r="AU105" s="55">
        <v>1703.2</v>
      </c>
      <c r="AV105" s="55">
        <v>1771.6999999999998</v>
      </c>
    </row>
    <row r="106" spans="1:48" x14ac:dyDescent="0.25">
      <c r="A106" s="72" t="s">
        <v>307</v>
      </c>
      <c r="B106" s="68" t="s">
        <v>153</v>
      </c>
      <c r="D106" s="55"/>
      <c r="E106" s="55"/>
      <c r="F106" s="55"/>
      <c r="G106" s="55">
        <v>58</v>
      </c>
      <c r="H106" s="55">
        <v>50.099999999999994</v>
      </c>
      <c r="I106" s="55">
        <v>59.9</v>
      </c>
      <c r="J106" s="55">
        <v>73.099999999999994</v>
      </c>
      <c r="K106" s="55">
        <v>74.2</v>
      </c>
      <c r="L106" s="55">
        <v>56.5</v>
      </c>
      <c r="M106" s="55">
        <v>70.600000000000009</v>
      </c>
      <c r="N106" s="55">
        <v>87.5</v>
      </c>
      <c r="O106" s="55">
        <v>67.3</v>
      </c>
      <c r="P106" s="55">
        <v>61.6</v>
      </c>
      <c r="Q106" s="55">
        <v>67.5</v>
      </c>
      <c r="R106" s="55">
        <v>90.100000000000009</v>
      </c>
      <c r="S106" s="55">
        <v>66.100000000000009</v>
      </c>
      <c r="T106" s="55">
        <v>58.4</v>
      </c>
      <c r="U106" s="55">
        <v>77.600000000000009</v>
      </c>
      <c r="V106" s="55">
        <v>81.5</v>
      </c>
      <c r="W106" s="55">
        <v>71</v>
      </c>
      <c r="X106" s="55">
        <v>67.5</v>
      </c>
      <c r="Y106" s="55">
        <v>60.3</v>
      </c>
      <c r="Z106" s="55">
        <v>89.100000000000009</v>
      </c>
      <c r="AA106" s="55">
        <v>77.899999999999991</v>
      </c>
      <c r="AB106" s="55">
        <v>71.899999999999991</v>
      </c>
      <c r="AC106" s="55">
        <v>58.5</v>
      </c>
      <c r="AD106" s="55">
        <v>83.3</v>
      </c>
      <c r="AE106" s="55">
        <v>112.6</v>
      </c>
      <c r="AF106" s="55">
        <v>83.3</v>
      </c>
      <c r="AG106" s="55">
        <v>55.3</v>
      </c>
      <c r="AH106" s="55">
        <v>81.300000000000011</v>
      </c>
      <c r="AI106" s="55">
        <v>91.7</v>
      </c>
      <c r="AJ106" s="55">
        <v>90</v>
      </c>
      <c r="AK106" s="55">
        <v>76.600000000000009</v>
      </c>
      <c r="AL106" s="55">
        <v>136.69999999999999</v>
      </c>
      <c r="AM106" s="55">
        <v>95</v>
      </c>
      <c r="AN106" s="55">
        <v>79</v>
      </c>
      <c r="AO106" s="55">
        <v>61.300000000000004</v>
      </c>
      <c r="AP106" s="55">
        <v>90.800000000000011</v>
      </c>
      <c r="AQ106" s="55">
        <v>118</v>
      </c>
      <c r="AR106" s="55">
        <v>105.5</v>
      </c>
      <c r="AS106" s="55">
        <v>82.1</v>
      </c>
      <c r="AT106" s="55">
        <v>102.8</v>
      </c>
      <c r="AU106" s="55">
        <v>104.5</v>
      </c>
      <c r="AV106" s="55">
        <v>91</v>
      </c>
    </row>
    <row r="107" spans="1:48" x14ac:dyDescent="0.25">
      <c r="A107" s="72" t="s">
        <v>308</v>
      </c>
      <c r="B107" s="66" t="s">
        <v>104</v>
      </c>
      <c r="D107" s="55"/>
      <c r="E107" s="55"/>
      <c r="F107" s="55"/>
      <c r="G107" s="55">
        <v>231.2</v>
      </c>
      <c r="H107" s="55">
        <v>199.4</v>
      </c>
      <c r="I107" s="55">
        <v>189.1</v>
      </c>
      <c r="J107" s="55">
        <v>207</v>
      </c>
      <c r="K107" s="55">
        <v>188.2</v>
      </c>
      <c r="L107" s="55">
        <v>207.5</v>
      </c>
      <c r="M107" s="55">
        <v>205.1</v>
      </c>
      <c r="N107" s="55">
        <v>210.10000000000002</v>
      </c>
      <c r="O107" s="55">
        <v>200.2</v>
      </c>
      <c r="P107" s="55">
        <v>211.6</v>
      </c>
      <c r="Q107" s="55">
        <v>205.5</v>
      </c>
      <c r="R107" s="55">
        <v>200.70000000000002</v>
      </c>
      <c r="S107" s="55">
        <v>187.6</v>
      </c>
      <c r="T107" s="55">
        <v>196.10000000000002</v>
      </c>
      <c r="U107" s="55">
        <v>200.79999999999998</v>
      </c>
      <c r="V107" s="55">
        <v>218.29999999999998</v>
      </c>
      <c r="W107" s="55">
        <v>202.4</v>
      </c>
      <c r="X107" s="55">
        <v>214.7</v>
      </c>
      <c r="Y107" s="55">
        <v>211.29999999999998</v>
      </c>
      <c r="Z107" s="55">
        <v>218.1</v>
      </c>
      <c r="AA107" s="55">
        <v>204.4</v>
      </c>
      <c r="AB107" s="55">
        <v>230</v>
      </c>
      <c r="AC107" s="55">
        <v>206.50000000000003</v>
      </c>
      <c r="AD107" s="55">
        <v>227.5</v>
      </c>
      <c r="AE107" s="55">
        <v>216.90000000000003</v>
      </c>
      <c r="AF107" s="55">
        <v>233</v>
      </c>
      <c r="AG107" s="55">
        <v>221.79999999999998</v>
      </c>
      <c r="AH107" s="55">
        <v>239.50000000000003</v>
      </c>
      <c r="AI107" s="55">
        <v>228.60000000000002</v>
      </c>
      <c r="AJ107" s="55">
        <v>247.7</v>
      </c>
      <c r="AK107" s="55">
        <v>239.79999999999998</v>
      </c>
      <c r="AL107" s="55">
        <v>268.60000000000002</v>
      </c>
      <c r="AM107" s="55">
        <v>253.6</v>
      </c>
      <c r="AN107" s="55">
        <v>281.89999999999998</v>
      </c>
      <c r="AO107" s="55">
        <v>273.09999999999997</v>
      </c>
      <c r="AP107" s="55">
        <v>295.8</v>
      </c>
      <c r="AQ107" s="55">
        <v>290.60000000000002</v>
      </c>
      <c r="AR107" s="55">
        <v>316</v>
      </c>
      <c r="AS107" s="55">
        <v>305.2</v>
      </c>
      <c r="AT107" s="55">
        <v>308.10000000000002</v>
      </c>
      <c r="AU107" s="55">
        <v>249.2</v>
      </c>
      <c r="AV107" s="55">
        <v>225.9</v>
      </c>
    </row>
    <row r="108" spans="1:48" x14ac:dyDescent="0.25">
      <c r="A108" s="72" t="s">
        <v>309</v>
      </c>
      <c r="B108" s="67" t="s">
        <v>150</v>
      </c>
      <c r="D108" s="55"/>
      <c r="E108" s="55"/>
      <c r="F108" s="55"/>
      <c r="G108" s="55">
        <v>43.199999999999996</v>
      </c>
      <c r="H108" s="55">
        <v>1</v>
      </c>
      <c r="I108" s="55">
        <v>1.7</v>
      </c>
      <c r="J108" s="55">
        <v>2.1</v>
      </c>
      <c r="K108" s="55">
        <v>0.1</v>
      </c>
      <c r="L108" s="55">
        <v>0.1</v>
      </c>
      <c r="M108" s="55">
        <v>1.7</v>
      </c>
      <c r="N108" s="55">
        <v>0.8</v>
      </c>
      <c r="O108" s="55">
        <v>0.2</v>
      </c>
      <c r="P108" s="55">
        <v>0.2</v>
      </c>
      <c r="Q108" s="55">
        <v>0.2</v>
      </c>
      <c r="R108" s="55">
        <v>0.8</v>
      </c>
      <c r="S108" s="55">
        <v>0.1</v>
      </c>
      <c r="T108" s="55">
        <v>0.2</v>
      </c>
      <c r="U108" s="55">
        <v>0.1</v>
      </c>
      <c r="V108" s="55">
        <v>0.1</v>
      </c>
      <c r="W108" s="55">
        <v>0.1</v>
      </c>
      <c r="X108" s="55">
        <v>0.1</v>
      </c>
      <c r="Y108" s="55">
        <v>0.6</v>
      </c>
      <c r="Z108" s="55">
        <v>0.8</v>
      </c>
      <c r="AA108" s="55">
        <v>0.6</v>
      </c>
      <c r="AB108" s="55">
        <v>0.3</v>
      </c>
      <c r="AC108" s="55">
        <v>0.4</v>
      </c>
      <c r="AD108" s="55">
        <v>1.7</v>
      </c>
      <c r="AE108" s="55">
        <v>1.8</v>
      </c>
      <c r="AF108" s="55">
        <v>1.5</v>
      </c>
      <c r="AG108" s="55">
        <v>0.6</v>
      </c>
      <c r="AH108" s="55">
        <v>1.9</v>
      </c>
      <c r="AI108" s="55">
        <v>1.9</v>
      </c>
      <c r="AJ108" s="55">
        <v>1.6</v>
      </c>
      <c r="AK108" s="55">
        <v>0.7</v>
      </c>
      <c r="AL108" s="55">
        <v>2</v>
      </c>
      <c r="AM108" s="55">
        <v>0.9</v>
      </c>
      <c r="AN108" s="55">
        <v>0.9</v>
      </c>
      <c r="AO108" s="55">
        <v>0.7</v>
      </c>
      <c r="AP108" s="55">
        <v>2.1</v>
      </c>
      <c r="AQ108" s="55">
        <v>0.9</v>
      </c>
      <c r="AR108" s="55">
        <v>0.9</v>
      </c>
      <c r="AS108" s="55">
        <v>0.9</v>
      </c>
      <c r="AT108" s="55">
        <v>0.9</v>
      </c>
      <c r="AU108" s="55">
        <v>1</v>
      </c>
      <c r="AV108" s="55">
        <v>1</v>
      </c>
    </row>
    <row r="109" spans="1:48" x14ac:dyDescent="0.25">
      <c r="A109" s="72" t="s">
        <v>310</v>
      </c>
      <c r="B109" s="67" t="s">
        <v>151</v>
      </c>
      <c r="D109" s="55"/>
      <c r="E109" s="55"/>
      <c r="F109" s="55"/>
      <c r="G109" s="55">
        <v>188</v>
      </c>
      <c r="H109" s="55">
        <v>198.4</v>
      </c>
      <c r="I109" s="55">
        <v>187.4</v>
      </c>
      <c r="J109" s="55">
        <v>204.9</v>
      </c>
      <c r="K109" s="55">
        <v>188.1</v>
      </c>
      <c r="L109" s="55">
        <v>207.4</v>
      </c>
      <c r="M109" s="55">
        <v>203.4</v>
      </c>
      <c r="N109" s="55">
        <v>209.3</v>
      </c>
      <c r="O109" s="55">
        <v>200</v>
      </c>
      <c r="P109" s="55">
        <v>211.4</v>
      </c>
      <c r="Q109" s="55">
        <v>205.3</v>
      </c>
      <c r="R109" s="55">
        <v>199.9</v>
      </c>
      <c r="S109" s="55">
        <v>187.5</v>
      </c>
      <c r="T109" s="55">
        <v>195.90000000000003</v>
      </c>
      <c r="U109" s="55">
        <v>200.7</v>
      </c>
      <c r="V109" s="55">
        <v>218.2</v>
      </c>
      <c r="W109" s="55">
        <v>202.3</v>
      </c>
      <c r="X109" s="55">
        <v>214.6</v>
      </c>
      <c r="Y109" s="55">
        <v>210.7</v>
      </c>
      <c r="Z109" s="55">
        <v>217.29999999999998</v>
      </c>
      <c r="AA109" s="55">
        <v>203.8</v>
      </c>
      <c r="AB109" s="55">
        <v>229.7</v>
      </c>
      <c r="AC109" s="55">
        <v>206.10000000000002</v>
      </c>
      <c r="AD109" s="55">
        <v>225.8</v>
      </c>
      <c r="AE109" s="55">
        <v>215.10000000000002</v>
      </c>
      <c r="AF109" s="55">
        <v>231.5</v>
      </c>
      <c r="AG109" s="55">
        <v>221.2</v>
      </c>
      <c r="AH109" s="55">
        <v>237.60000000000002</v>
      </c>
      <c r="AI109" s="55">
        <v>226.70000000000002</v>
      </c>
      <c r="AJ109" s="55">
        <v>246.1</v>
      </c>
      <c r="AK109" s="55">
        <v>239.1</v>
      </c>
      <c r="AL109" s="55">
        <v>266.60000000000002</v>
      </c>
      <c r="AM109" s="55">
        <v>252.7</v>
      </c>
      <c r="AN109" s="55">
        <v>281</v>
      </c>
      <c r="AO109" s="55">
        <v>272.39999999999998</v>
      </c>
      <c r="AP109" s="55">
        <v>293.7</v>
      </c>
      <c r="AQ109" s="55">
        <v>289.7</v>
      </c>
      <c r="AR109" s="55">
        <v>315.10000000000002</v>
      </c>
      <c r="AS109" s="55">
        <v>304.3</v>
      </c>
      <c r="AT109" s="55">
        <v>307.2</v>
      </c>
      <c r="AU109" s="55">
        <v>248.2</v>
      </c>
      <c r="AV109" s="55">
        <v>224.9</v>
      </c>
    </row>
    <row r="110" spans="1:48" x14ac:dyDescent="0.25">
      <c r="A110" s="72" t="s">
        <v>311</v>
      </c>
      <c r="B110" s="68" t="s">
        <v>152</v>
      </c>
      <c r="D110" s="55"/>
      <c r="E110" s="55"/>
      <c r="F110" s="55"/>
      <c r="G110" s="55">
        <v>97.199999999999989</v>
      </c>
      <c r="H110" s="55">
        <v>96.7</v>
      </c>
      <c r="I110" s="55">
        <v>93</v>
      </c>
      <c r="J110" s="55">
        <v>105</v>
      </c>
      <c r="K110" s="55">
        <v>98.1</v>
      </c>
      <c r="L110" s="55">
        <v>103.5</v>
      </c>
      <c r="M110" s="55">
        <v>103</v>
      </c>
      <c r="N110" s="55">
        <v>108.3</v>
      </c>
      <c r="O110" s="55">
        <v>105.8</v>
      </c>
      <c r="P110" s="55">
        <v>100.80000000000001</v>
      </c>
      <c r="Q110" s="55">
        <v>99.6</v>
      </c>
      <c r="R110" s="55">
        <v>94.1</v>
      </c>
      <c r="S110" s="55">
        <v>88.800000000000011</v>
      </c>
      <c r="T110" s="55">
        <v>88.300000000000011</v>
      </c>
      <c r="U110" s="55">
        <v>99.1</v>
      </c>
      <c r="V110" s="55">
        <v>107.3</v>
      </c>
      <c r="W110" s="55">
        <v>100.6</v>
      </c>
      <c r="X110" s="55">
        <v>105.6</v>
      </c>
      <c r="Y110" s="55">
        <v>105.7</v>
      </c>
      <c r="Z110" s="55">
        <v>108.19999999999999</v>
      </c>
      <c r="AA110" s="55">
        <v>99.1</v>
      </c>
      <c r="AB110" s="55">
        <v>109.6</v>
      </c>
      <c r="AC110" s="55">
        <v>101.9</v>
      </c>
      <c r="AD110" s="55">
        <v>114.1</v>
      </c>
      <c r="AE110" s="55">
        <v>102.30000000000001</v>
      </c>
      <c r="AF110" s="55">
        <v>113.7</v>
      </c>
      <c r="AG110" s="55">
        <v>110.5</v>
      </c>
      <c r="AH110" s="55">
        <v>122.2</v>
      </c>
      <c r="AI110" s="55">
        <v>105.9</v>
      </c>
      <c r="AJ110" s="55">
        <v>116.9</v>
      </c>
      <c r="AK110" s="55">
        <v>115.4</v>
      </c>
      <c r="AL110" s="55">
        <v>123.6</v>
      </c>
      <c r="AM110" s="55">
        <v>119.8</v>
      </c>
      <c r="AN110" s="55">
        <v>135</v>
      </c>
      <c r="AO110" s="55">
        <v>133.20000000000002</v>
      </c>
      <c r="AP110" s="55">
        <v>141.30000000000001</v>
      </c>
      <c r="AQ110" s="55">
        <v>146.9</v>
      </c>
      <c r="AR110" s="55">
        <v>154.5</v>
      </c>
      <c r="AS110" s="55">
        <v>156.80000000000001</v>
      </c>
      <c r="AT110" s="55">
        <v>153.5</v>
      </c>
      <c r="AU110" s="55">
        <v>141.69999999999999</v>
      </c>
      <c r="AV110" s="55">
        <v>117.3</v>
      </c>
    </row>
    <row r="111" spans="1:48" x14ac:dyDescent="0.25">
      <c r="A111" s="72" t="s">
        <v>312</v>
      </c>
      <c r="B111" s="68" t="s">
        <v>153</v>
      </c>
      <c r="D111" s="55"/>
      <c r="E111" s="55"/>
      <c r="F111" s="55"/>
      <c r="G111" s="55">
        <v>90.8</v>
      </c>
      <c r="H111" s="55">
        <v>101.7</v>
      </c>
      <c r="I111" s="55">
        <v>94.4</v>
      </c>
      <c r="J111" s="55">
        <v>99.9</v>
      </c>
      <c r="K111" s="55">
        <v>90</v>
      </c>
      <c r="L111" s="55">
        <v>103.9</v>
      </c>
      <c r="M111" s="55">
        <v>100.4</v>
      </c>
      <c r="N111" s="55">
        <v>101</v>
      </c>
      <c r="O111" s="55">
        <v>94.199999999999989</v>
      </c>
      <c r="P111" s="55">
        <v>110.6</v>
      </c>
      <c r="Q111" s="55">
        <v>105.70000000000002</v>
      </c>
      <c r="R111" s="55">
        <v>105.80000000000001</v>
      </c>
      <c r="S111" s="55">
        <v>98.7</v>
      </c>
      <c r="T111" s="55">
        <v>107.60000000000001</v>
      </c>
      <c r="U111" s="55">
        <v>101.60000000000001</v>
      </c>
      <c r="V111" s="55">
        <v>110.9</v>
      </c>
      <c r="W111" s="55">
        <v>101.7</v>
      </c>
      <c r="X111" s="55">
        <v>109</v>
      </c>
      <c r="Y111" s="55">
        <v>105</v>
      </c>
      <c r="Z111" s="55">
        <v>109.1</v>
      </c>
      <c r="AA111" s="55">
        <v>104.7</v>
      </c>
      <c r="AB111" s="55">
        <v>120.10000000000001</v>
      </c>
      <c r="AC111" s="55">
        <v>104.2</v>
      </c>
      <c r="AD111" s="55">
        <v>111.7</v>
      </c>
      <c r="AE111" s="55">
        <v>112.8</v>
      </c>
      <c r="AF111" s="55">
        <v>117.80000000000001</v>
      </c>
      <c r="AG111" s="55">
        <v>110.69999999999999</v>
      </c>
      <c r="AH111" s="55">
        <v>115.4</v>
      </c>
      <c r="AI111" s="55">
        <v>120.80000000000001</v>
      </c>
      <c r="AJ111" s="55">
        <v>129.19999999999999</v>
      </c>
      <c r="AK111" s="55">
        <v>123.69999999999999</v>
      </c>
      <c r="AL111" s="55">
        <v>143</v>
      </c>
      <c r="AM111" s="55">
        <v>132.89999999999998</v>
      </c>
      <c r="AN111" s="55">
        <v>146</v>
      </c>
      <c r="AO111" s="55">
        <v>139.19999999999999</v>
      </c>
      <c r="AP111" s="55">
        <v>152.39999999999998</v>
      </c>
      <c r="AQ111" s="55">
        <v>142.80000000000001</v>
      </c>
      <c r="AR111" s="55">
        <v>160.6</v>
      </c>
      <c r="AS111" s="55">
        <v>147.5</v>
      </c>
      <c r="AT111" s="55">
        <v>153.69999999999999</v>
      </c>
      <c r="AU111" s="55">
        <v>106.5</v>
      </c>
      <c r="AV111" s="55">
        <v>107.60000000000001</v>
      </c>
    </row>
    <row r="112" spans="1:48" x14ac:dyDescent="0.25">
      <c r="A112" s="72" t="s">
        <v>313</v>
      </c>
      <c r="B112" s="63" t="s">
        <v>154</v>
      </c>
      <c r="C112" s="64"/>
      <c r="D112" s="64"/>
      <c r="E112" s="64"/>
      <c r="F112" s="64"/>
      <c r="G112" s="64">
        <v>1.1000000000000001</v>
      </c>
      <c r="H112" s="64">
        <v>1</v>
      </c>
      <c r="I112" s="64">
        <v>0.4</v>
      </c>
      <c r="J112" s="64">
        <v>1.3</v>
      </c>
      <c r="K112" s="64">
        <v>0.7</v>
      </c>
      <c r="L112" s="64">
        <v>0.9</v>
      </c>
      <c r="M112" s="64">
        <v>0.6</v>
      </c>
      <c r="N112" s="64">
        <v>0.9</v>
      </c>
      <c r="O112" s="64">
        <v>0.6</v>
      </c>
      <c r="P112" s="64">
        <v>0.9</v>
      </c>
      <c r="Q112" s="64">
        <v>0.3</v>
      </c>
      <c r="R112" s="64">
        <v>0.7</v>
      </c>
      <c r="S112" s="64">
        <v>0.4</v>
      </c>
      <c r="T112" s="64">
        <v>0.7</v>
      </c>
      <c r="U112" s="64">
        <v>0.5</v>
      </c>
      <c r="V112" s="64">
        <v>0.7</v>
      </c>
      <c r="W112" s="64">
        <v>0.5</v>
      </c>
      <c r="X112" s="64">
        <v>0.6</v>
      </c>
      <c r="Y112" s="64">
        <v>0.5</v>
      </c>
      <c r="Z112" s="64">
        <v>0.6</v>
      </c>
      <c r="AA112" s="64">
        <v>2087.4</v>
      </c>
      <c r="AB112" s="64">
        <v>0.6</v>
      </c>
      <c r="AC112" s="64">
        <v>0.4</v>
      </c>
      <c r="AD112" s="64">
        <v>0.6</v>
      </c>
      <c r="AE112" s="64">
        <v>0.5</v>
      </c>
      <c r="AF112" s="64">
        <v>0.6</v>
      </c>
      <c r="AG112" s="64">
        <v>0.4</v>
      </c>
      <c r="AH112" s="64">
        <v>0.5</v>
      </c>
      <c r="AI112" s="64">
        <v>0.4</v>
      </c>
      <c r="AJ112" s="64">
        <v>0.4</v>
      </c>
      <c r="AK112" s="64">
        <v>0.3</v>
      </c>
      <c r="AL112" s="64">
        <v>0.4</v>
      </c>
      <c r="AM112" s="64">
        <v>0.7</v>
      </c>
      <c r="AN112" s="64">
        <v>0.4</v>
      </c>
      <c r="AO112" s="64">
        <v>0.7</v>
      </c>
      <c r="AP112" s="64">
        <v>0.4</v>
      </c>
      <c r="AQ112" s="64">
        <v>0.4</v>
      </c>
      <c r="AR112" s="64">
        <v>0.3</v>
      </c>
      <c r="AS112" s="64">
        <v>0.4</v>
      </c>
      <c r="AT112" s="64">
        <v>0</v>
      </c>
      <c r="AU112" s="64">
        <v>0.4</v>
      </c>
      <c r="AV112" s="64">
        <v>0.3</v>
      </c>
    </row>
    <row r="113" spans="1:48" x14ac:dyDescent="0.25">
      <c r="A113" s="72" t="s">
        <v>314</v>
      </c>
      <c r="B113" s="66" t="s">
        <v>155</v>
      </c>
      <c r="D113" s="55"/>
      <c r="E113" s="55"/>
      <c r="F113" s="55"/>
      <c r="G113" s="55">
        <v>1.1000000000000001</v>
      </c>
      <c r="H113" s="55">
        <v>1</v>
      </c>
      <c r="I113" s="55">
        <v>0.4</v>
      </c>
      <c r="J113" s="55">
        <v>1.3</v>
      </c>
      <c r="K113" s="55">
        <v>0.7</v>
      </c>
      <c r="L113" s="55">
        <v>0.9</v>
      </c>
      <c r="M113" s="55">
        <v>0.6</v>
      </c>
      <c r="N113" s="55">
        <v>0.9</v>
      </c>
      <c r="O113" s="55">
        <v>0.6</v>
      </c>
      <c r="P113" s="55">
        <v>0.9</v>
      </c>
      <c r="Q113" s="55">
        <v>0.3</v>
      </c>
      <c r="R113" s="55">
        <v>0.7</v>
      </c>
      <c r="S113" s="55">
        <v>0.4</v>
      </c>
      <c r="T113" s="55">
        <v>0.7</v>
      </c>
      <c r="U113" s="55">
        <v>0.5</v>
      </c>
      <c r="V113" s="55">
        <v>0.7</v>
      </c>
      <c r="W113" s="55">
        <v>0.5</v>
      </c>
      <c r="X113" s="55">
        <v>0.6</v>
      </c>
      <c r="Y113" s="55">
        <v>0.5</v>
      </c>
      <c r="Z113" s="55">
        <v>0.6</v>
      </c>
      <c r="AA113" s="55">
        <v>2087.4</v>
      </c>
      <c r="AB113" s="55">
        <v>0.6</v>
      </c>
      <c r="AC113" s="55">
        <v>0.4</v>
      </c>
      <c r="AD113" s="55">
        <v>0.6</v>
      </c>
      <c r="AE113" s="55">
        <v>0.5</v>
      </c>
      <c r="AF113" s="55">
        <v>0.6</v>
      </c>
      <c r="AG113" s="55">
        <v>0.4</v>
      </c>
      <c r="AH113" s="55">
        <v>0.5</v>
      </c>
      <c r="AI113" s="55">
        <v>0.4</v>
      </c>
      <c r="AJ113" s="55">
        <v>0.4</v>
      </c>
      <c r="AK113" s="55">
        <v>0.3</v>
      </c>
      <c r="AL113" s="55">
        <v>0.4</v>
      </c>
      <c r="AM113" s="55">
        <v>0.7</v>
      </c>
      <c r="AN113" s="55">
        <v>0.4</v>
      </c>
      <c r="AO113" s="55">
        <v>0.7</v>
      </c>
      <c r="AP113" s="55">
        <v>0.4</v>
      </c>
      <c r="AQ113" s="55">
        <v>0.4</v>
      </c>
      <c r="AR113" s="55">
        <v>0.3</v>
      </c>
      <c r="AS113" s="55">
        <v>0.4</v>
      </c>
      <c r="AT113" s="55">
        <v>0</v>
      </c>
      <c r="AU113" s="55">
        <v>0.4</v>
      </c>
      <c r="AV113" s="55">
        <v>0.3</v>
      </c>
    </row>
    <row r="114" spans="1:48" x14ac:dyDescent="0.25">
      <c r="A114" s="72" t="s">
        <v>315</v>
      </c>
      <c r="B114" s="67" t="s">
        <v>150</v>
      </c>
      <c r="D114" s="55"/>
      <c r="E114" s="55"/>
      <c r="F114" s="55"/>
      <c r="G114" s="55">
        <v>1.1000000000000001</v>
      </c>
      <c r="H114" s="55">
        <v>1</v>
      </c>
      <c r="I114" s="55">
        <v>0.4</v>
      </c>
      <c r="J114" s="55">
        <v>1.3</v>
      </c>
      <c r="K114" s="55">
        <v>0.7</v>
      </c>
      <c r="L114" s="55">
        <v>0.9</v>
      </c>
      <c r="M114" s="55">
        <v>0.6</v>
      </c>
      <c r="N114" s="55">
        <v>0.9</v>
      </c>
      <c r="O114" s="55">
        <v>0.6</v>
      </c>
      <c r="P114" s="55">
        <v>0.9</v>
      </c>
      <c r="Q114" s="55">
        <v>0.3</v>
      </c>
      <c r="R114" s="55">
        <v>0.7</v>
      </c>
      <c r="S114" s="55">
        <v>0.4</v>
      </c>
      <c r="T114" s="55">
        <v>0.7</v>
      </c>
      <c r="U114" s="55">
        <v>0.5</v>
      </c>
      <c r="V114" s="55">
        <v>0.7</v>
      </c>
      <c r="W114" s="55">
        <v>0.5</v>
      </c>
      <c r="X114" s="55">
        <v>0.6</v>
      </c>
      <c r="Y114" s="55">
        <v>0.5</v>
      </c>
      <c r="Z114" s="55">
        <v>0.6</v>
      </c>
      <c r="AA114" s="55">
        <v>2087.4</v>
      </c>
      <c r="AB114" s="55">
        <v>0.6</v>
      </c>
      <c r="AC114" s="55">
        <v>0.4</v>
      </c>
      <c r="AD114" s="55">
        <v>0.6</v>
      </c>
      <c r="AE114" s="55">
        <v>0.5</v>
      </c>
      <c r="AF114" s="55">
        <v>0.6</v>
      </c>
      <c r="AG114" s="55">
        <v>0.4</v>
      </c>
      <c r="AH114" s="55">
        <v>0.5</v>
      </c>
      <c r="AI114" s="55">
        <v>0.4</v>
      </c>
      <c r="AJ114" s="55">
        <v>0.4</v>
      </c>
      <c r="AK114" s="55">
        <v>0.3</v>
      </c>
      <c r="AL114" s="55">
        <v>0.4</v>
      </c>
      <c r="AM114" s="55">
        <v>0.7</v>
      </c>
      <c r="AN114" s="55">
        <v>0.4</v>
      </c>
      <c r="AO114" s="55">
        <v>0.7</v>
      </c>
      <c r="AP114" s="55">
        <v>0.4</v>
      </c>
      <c r="AQ114" s="55">
        <v>0.4</v>
      </c>
      <c r="AR114" s="55">
        <v>0.3</v>
      </c>
      <c r="AS114" s="55">
        <v>0.4</v>
      </c>
      <c r="AT114" s="55">
        <v>0</v>
      </c>
      <c r="AU114" s="55">
        <v>0.4</v>
      </c>
      <c r="AV114" s="55">
        <v>0.3</v>
      </c>
    </row>
    <row r="115" spans="1:48" x14ac:dyDescent="0.25">
      <c r="A115" s="72" t="s">
        <v>316</v>
      </c>
      <c r="B115" s="68" t="s">
        <v>156</v>
      </c>
      <c r="D115" s="55"/>
      <c r="E115" s="55"/>
      <c r="F115" s="55"/>
      <c r="G115" s="55">
        <v>1.1000000000000001</v>
      </c>
      <c r="H115" s="55">
        <v>1</v>
      </c>
      <c r="I115" s="55">
        <v>0.4</v>
      </c>
      <c r="J115" s="55">
        <v>1.3</v>
      </c>
      <c r="K115" s="55">
        <v>0.7</v>
      </c>
      <c r="L115" s="55">
        <v>0.9</v>
      </c>
      <c r="M115" s="55">
        <v>0.6</v>
      </c>
      <c r="N115" s="55">
        <v>0.9</v>
      </c>
      <c r="O115" s="55">
        <v>0.6</v>
      </c>
      <c r="P115" s="55">
        <v>0.9</v>
      </c>
      <c r="Q115" s="55">
        <v>0.3</v>
      </c>
      <c r="R115" s="55">
        <v>0.7</v>
      </c>
      <c r="S115" s="55">
        <v>0.4</v>
      </c>
      <c r="T115" s="55">
        <v>0.7</v>
      </c>
      <c r="U115" s="55">
        <v>0.5</v>
      </c>
      <c r="V115" s="55">
        <v>0.7</v>
      </c>
      <c r="W115" s="55">
        <v>0.5</v>
      </c>
      <c r="X115" s="55">
        <v>0.6</v>
      </c>
      <c r="Y115" s="55">
        <v>0.5</v>
      </c>
      <c r="Z115" s="55">
        <v>0.6</v>
      </c>
      <c r="AA115" s="55">
        <v>0.3</v>
      </c>
      <c r="AB115" s="55">
        <v>0.6</v>
      </c>
      <c r="AC115" s="55">
        <v>0.4</v>
      </c>
      <c r="AD115" s="55">
        <v>0.6</v>
      </c>
      <c r="AE115" s="55">
        <v>0.5</v>
      </c>
      <c r="AF115" s="55">
        <v>0.6</v>
      </c>
      <c r="AG115" s="55">
        <v>0.4</v>
      </c>
      <c r="AH115" s="55">
        <v>0.5</v>
      </c>
      <c r="AI115" s="55">
        <v>0.4</v>
      </c>
      <c r="AJ115" s="55">
        <v>0.4</v>
      </c>
      <c r="AK115" s="55">
        <v>0.3</v>
      </c>
      <c r="AL115" s="55">
        <v>0.4</v>
      </c>
      <c r="AM115" s="55">
        <v>0.7</v>
      </c>
      <c r="AN115" s="55">
        <v>0.4</v>
      </c>
      <c r="AO115" s="55">
        <v>0.7</v>
      </c>
      <c r="AP115" s="55">
        <v>0.4</v>
      </c>
      <c r="AQ115" s="55">
        <v>0.4</v>
      </c>
      <c r="AR115" s="55">
        <v>0.3</v>
      </c>
      <c r="AS115" s="55">
        <v>0.4</v>
      </c>
      <c r="AT115" s="55">
        <v>0</v>
      </c>
      <c r="AU115" s="55">
        <v>0.4</v>
      </c>
      <c r="AV115" s="55">
        <v>0.3</v>
      </c>
    </row>
    <row r="116" spans="1:48" x14ac:dyDescent="0.25">
      <c r="A116" s="72" t="s">
        <v>317</v>
      </c>
      <c r="B116" s="68" t="s">
        <v>157</v>
      </c>
      <c r="D116" s="55"/>
      <c r="E116" s="55"/>
      <c r="F116" s="55"/>
      <c r="G116" s="55">
        <v>0</v>
      </c>
      <c r="H116" s="55">
        <v>0</v>
      </c>
      <c r="I116" s="55">
        <v>0</v>
      </c>
      <c r="J116" s="55">
        <v>0</v>
      </c>
      <c r="K116" s="55">
        <v>0</v>
      </c>
      <c r="L116" s="55">
        <v>0</v>
      </c>
      <c r="M116" s="55">
        <v>0</v>
      </c>
      <c r="N116" s="55">
        <v>0</v>
      </c>
      <c r="O116" s="55">
        <v>0</v>
      </c>
      <c r="P116" s="55">
        <v>0</v>
      </c>
      <c r="Q116" s="55">
        <v>0</v>
      </c>
      <c r="R116" s="55">
        <v>0</v>
      </c>
      <c r="S116" s="55">
        <v>0</v>
      </c>
      <c r="T116" s="55">
        <v>0</v>
      </c>
      <c r="U116" s="55">
        <v>0</v>
      </c>
      <c r="V116" s="55">
        <v>0</v>
      </c>
      <c r="W116" s="55">
        <v>0</v>
      </c>
      <c r="X116" s="55">
        <v>0</v>
      </c>
      <c r="Y116" s="55">
        <v>0</v>
      </c>
      <c r="Z116" s="55">
        <v>0</v>
      </c>
      <c r="AA116" s="55">
        <v>2087.1</v>
      </c>
      <c r="AB116" s="55">
        <v>0</v>
      </c>
      <c r="AC116" s="55">
        <v>0</v>
      </c>
      <c r="AD116" s="55">
        <v>0</v>
      </c>
      <c r="AE116" s="55">
        <v>0</v>
      </c>
      <c r="AF116" s="55">
        <v>0</v>
      </c>
      <c r="AG116" s="55">
        <v>0</v>
      </c>
      <c r="AH116" s="55">
        <v>0</v>
      </c>
      <c r="AI116" s="55">
        <v>0</v>
      </c>
      <c r="AJ116" s="55">
        <v>0</v>
      </c>
      <c r="AK116" s="55">
        <v>0</v>
      </c>
      <c r="AL116" s="55">
        <v>0</v>
      </c>
      <c r="AM116" s="55">
        <v>0</v>
      </c>
      <c r="AN116" s="55">
        <v>0</v>
      </c>
      <c r="AO116" s="55">
        <v>0</v>
      </c>
      <c r="AP116" s="55">
        <v>0</v>
      </c>
      <c r="AQ116" s="55">
        <v>0</v>
      </c>
      <c r="AR116" s="55">
        <v>0</v>
      </c>
      <c r="AS116" s="55">
        <v>0</v>
      </c>
      <c r="AT116" s="55">
        <v>0</v>
      </c>
      <c r="AU116" s="55">
        <v>0</v>
      </c>
      <c r="AV116" s="55">
        <v>0</v>
      </c>
    </row>
    <row r="117" spans="1:48" x14ac:dyDescent="0.25">
      <c r="A117" s="72" t="s">
        <v>318</v>
      </c>
      <c r="B117" s="67" t="s">
        <v>151</v>
      </c>
      <c r="D117" s="55"/>
      <c r="E117" s="55"/>
      <c r="F117" s="55"/>
      <c r="G117" s="55">
        <v>0</v>
      </c>
      <c r="H117" s="55">
        <v>0</v>
      </c>
      <c r="I117" s="55">
        <v>0</v>
      </c>
      <c r="J117" s="55">
        <v>0</v>
      </c>
      <c r="K117" s="55">
        <v>0</v>
      </c>
      <c r="L117" s="55">
        <v>0</v>
      </c>
      <c r="M117" s="55">
        <v>0</v>
      </c>
      <c r="N117" s="55">
        <v>0</v>
      </c>
      <c r="O117" s="55">
        <v>0</v>
      </c>
      <c r="P117" s="55">
        <v>0</v>
      </c>
      <c r="Q117" s="55">
        <v>0</v>
      </c>
      <c r="R117" s="55">
        <v>0</v>
      </c>
      <c r="S117" s="55">
        <v>0</v>
      </c>
      <c r="T117" s="55">
        <v>0</v>
      </c>
      <c r="U117" s="55">
        <v>0</v>
      </c>
      <c r="V117" s="55">
        <v>0</v>
      </c>
      <c r="W117" s="55">
        <v>0</v>
      </c>
      <c r="X117" s="55">
        <v>0</v>
      </c>
      <c r="Y117" s="55">
        <v>0</v>
      </c>
      <c r="Z117" s="55">
        <v>0</v>
      </c>
      <c r="AA117" s="55">
        <v>0</v>
      </c>
      <c r="AB117" s="55">
        <v>0</v>
      </c>
      <c r="AC117" s="55">
        <v>0</v>
      </c>
      <c r="AD117" s="55">
        <v>0</v>
      </c>
      <c r="AE117" s="55">
        <v>0</v>
      </c>
      <c r="AF117" s="55">
        <v>0</v>
      </c>
      <c r="AG117" s="55">
        <v>0</v>
      </c>
      <c r="AH117" s="55">
        <v>0</v>
      </c>
      <c r="AI117" s="55">
        <v>0</v>
      </c>
      <c r="AJ117" s="55">
        <v>0</v>
      </c>
      <c r="AK117" s="55">
        <v>0</v>
      </c>
      <c r="AL117" s="55">
        <v>0</v>
      </c>
      <c r="AM117" s="55">
        <v>0</v>
      </c>
      <c r="AN117" s="55">
        <v>0</v>
      </c>
      <c r="AO117" s="55">
        <v>0</v>
      </c>
      <c r="AP117" s="55">
        <v>0</v>
      </c>
      <c r="AQ117" s="55">
        <v>0</v>
      </c>
      <c r="AR117" s="55">
        <v>0</v>
      </c>
      <c r="AS117" s="55">
        <v>0</v>
      </c>
      <c r="AT117" s="55">
        <v>0</v>
      </c>
      <c r="AU117" s="55">
        <v>0</v>
      </c>
      <c r="AV117" s="55">
        <v>0</v>
      </c>
    </row>
    <row r="118" spans="1:48" x14ac:dyDescent="0.25">
      <c r="A118" s="72" t="s">
        <v>319</v>
      </c>
      <c r="B118" s="66" t="s">
        <v>158</v>
      </c>
      <c r="D118" s="55"/>
      <c r="E118" s="55"/>
      <c r="F118" s="55"/>
      <c r="G118" s="55">
        <v>0</v>
      </c>
      <c r="H118" s="55">
        <v>0</v>
      </c>
      <c r="I118" s="55">
        <v>0</v>
      </c>
      <c r="J118" s="55">
        <v>0</v>
      </c>
      <c r="K118" s="55">
        <v>0</v>
      </c>
      <c r="L118" s="55">
        <v>0</v>
      </c>
      <c r="M118" s="55">
        <v>0</v>
      </c>
      <c r="N118" s="55">
        <v>0</v>
      </c>
      <c r="O118" s="55">
        <v>0</v>
      </c>
      <c r="P118" s="55">
        <v>0</v>
      </c>
      <c r="Q118" s="55">
        <v>0</v>
      </c>
      <c r="R118" s="55">
        <v>0</v>
      </c>
      <c r="S118" s="55">
        <v>0</v>
      </c>
      <c r="T118" s="55">
        <v>0</v>
      </c>
      <c r="U118" s="55">
        <v>0</v>
      </c>
      <c r="V118" s="55">
        <v>0</v>
      </c>
      <c r="W118" s="55">
        <v>0</v>
      </c>
      <c r="X118" s="55">
        <v>0</v>
      </c>
      <c r="Y118" s="55">
        <v>0</v>
      </c>
      <c r="Z118" s="55">
        <v>0</v>
      </c>
      <c r="AA118" s="55">
        <v>0</v>
      </c>
      <c r="AB118" s="55">
        <v>0</v>
      </c>
      <c r="AC118" s="55">
        <v>0</v>
      </c>
      <c r="AD118" s="55">
        <v>0</v>
      </c>
      <c r="AE118" s="55">
        <v>0</v>
      </c>
      <c r="AF118" s="55">
        <v>0</v>
      </c>
      <c r="AG118" s="55">
        <v>0</v>
      </c>
      <c r="AH118" s="55">
        <v>0</v>
      </c>
      <c r="AI118" s="55">
        <v>0</v>
      </c>
      <c r="AJ118" s="55">
        <v>0</v>
      </c>
      <c r="AK118" s="55">
        <v>0</v>
      </c>
      <c r="AL118" s="55">
        <v>0</v>
      </c>
      <c r="AM118" s="55">
        <v>0</v>
      </c>
      <c r="AN118" s="55">
        <v>0</v>
      </c>
      <c r="AO118" s="55">
        <v>0</v>
      </c>
      <c r="AP118" s="55">
        <v>0</v>
      </c>
      <c r="AQ118" s="55">
        <v>0</v>
      </c>
      <c r="AR118" s="55">
        <v>0</v>
      </c>
      <c r="AS118" s="55">
        <v>0</v>
      </c>
      <c r="AT118" s="55">
        <v>0</v>
      </c>
      <c r="AU118" s="55">
        <v>0</v>
      </c>
      <c r="AV118" s="55">
        <v>0</v>
      </c>
    </row>
    <row r="119" spans="1:48" x14ac:dyDescent="0.25">
      <c r="A119" s="58" t="s">
        <v>320</v>
      </c>
      <c r="B119" s="63" t="s">
        <v>159</v>
      </c>
      <c r="C119" s="64"/>
      <c r="D119" s="64"/>
      <c r="E119" s="64"/>
      <c r="F119" s="64"/>
      <c r="G119" s="64">
        <v>-649.49999999999977</v>
      </c>
      <c r="H119" s="64">
        <v>-2012.3999999999999</v>
      </c>
      <c r="I119" s="64">
        <v>-1277.1999999999998</v>
      </c>
      <c r="J119" s="64">
        <v>-1044.3000000000002</v>
      </c>
      <c r="K119" s="64">
        <v>-931.7</v>
      </c>
      <c r="L119" s="64">
        <v>-628.99999999999989</v>
      </c>
      <c r="M119" s="64">
        <v>-1334.1</v>
      </c>
      <c r="N119" s="64">
        <v>-907.40000000000043</v>
      </c>
      <c r="O119" s="64">
        <v>-830.09999999999991</v>
      </c>
      <c r="P119" s="64">
        <v>-740.9</v>
      </c>
      <c r="Q119" s="64">
        <v>-1242.9000000000001</v>
      </c>
      <c r="R119" s="64">
        <v>-1315.3999999999999</v>
      </c>
      <c r="S119" s="64">
        <v>-675.7</v>
      </c>
      <c r="T119" s="64">
        <v>-732.10000000000014</v>
      </c>
      <c r="U119" s="64">
        <v>-1170.1999999999998</v>
      </c>
      <c r="V119" s="64">
        <v>-359.30000000000018</v>
      </c>
      <c r="W119" s="64">
        <v>-762.60000000000014</v>
      </c>
      <c r="X119" s="64">
        <v>-287.30000000000041</v>
      </c>
      <c r="Y119" s="64">
        <v>-896.00000000000023</v>
      </c>
      <c r="Z119" s="64">
        <v>-1163.4999999999998</v>
      </c>
      <c r="AA119" s="64">
        <v>1345.5999999999997</v>
      </c>
      <c r="AB119" s="64">
        <v>-1237.8000000000002</v>
      </c>
      <c r="AC119" s="64">
        <v>-581.39999999999975</v>
      </c>
      <c r="AD119" s="64">
        <v>-267.20000000000027</v>
      </c>
      <c r="AE119" s="64">
        <v>27.600000000000037</v>
      </c>
      <c r="AF119" s="64">
        <v>-645.70000000000027</v>
      </c>
      <c r="AG119" s="64">
        <v>-400.10000000000019</v>
      </c>
      <c r="AH119" s="64">
        <v>-542.79999999999995</v>
      </c>
      <c r="AI119" s="64">
        <v>186.99999999999989</v>
      </c>
      <c r="AJ119" s="64">
        <v>569.9000000000002</v>
      </c>
      <c r="AK119" s="64">
        <v>-607.69999999999982</v>
      </c>
      <c r="AL119" s="64">
        <v>-1539.2999999999997</v>
      </c>
      <c r="AM119" s="64">
        <v>790.5</v>
      </c>
      <c r="AN119" s="64">
        <v>-1079.8</v>
      </c>
      <c r="AO119" s="64">
        <v>-867.40000000000009</v>
      </c>
      <c r="AP119" s="64">
        <v>-708.29999999999973</v>
      </c>
      <c r="AQ119" s="64">
        <v>-861.80000000000018</v>
      </c>
      <c r="AR119" s="64">
        <v>-18.299999999999727</v>
      </c>
      <c r="AS119" s="64">
        <v>-1156.8000000000002</v>
      </c>
      <c r="AT119" s="64">
        <v>663.40000000000009</v>
      </c>
      <c r="AU119" s="64">
        <v>-115.5</v>
      </c>
      <c r="AV119" s="64">
        <v>-1404.7000000000007</v>
      </c>
    </row>
    <row r="120" spans="1:48" x14ac:dyDescent="0.25">
      <c r="A120" s="75" t="s">
        <v>321</v>
      </c>
      <c r="B120" s="66" t="s">
        <v>160</v>
      </c>
      <c r="D120" s="55"/>
      <c r="E120" s="55"/>
      <c r="F120" s="55"/>
      <c r="G120" s="55">
        <v>-683.4</v>
      </c>
      <c r="H120" s="55">
        <v>-212.3</v>
      </c>
      <c r="I120" s="55">
        <v>-639.1</v>
      </c>
      <c r="J120" s="55">
        <v>-488.89999999999992</v>
      </c>
      <c r="K120" s="55">
        <v>-546</v>
      </c>
      <c r="L120" s="55">
        <v>-545.79999999999995</v>
      </c>
      <c r="M120" s="55">
        <v>-807.9</v>
      </c>
      <c r="N120" s="55">
        <v>-377.00000000000006</v>
      </c>
      <c r="O120" s="55">
        <v>-676.3</v>
      </c>
      <c r="P120" s="55">
        <v>-1612</v>
      </c>
      <c r="Q120" s="55">
        <v>-730.59999999999991</v>
      </c>
      <c r="R120" s="55">
        <v>-123.5</v>
      </c>
      <c r="S120" s="55">
        <v>-543</v>
      </c>
      <c r="T120" s="55">
        <v>-438.80000000000007</v>
      </c>
      <c r="U120" s="55">
        <v>-527</v>
      </c>
      <c r="V120" s="55">
        <v>-481.7000000000001</v>
      </c>
      <c r="W120" s="55">
        <v>-504.50000000000011</v>
      </c>
      <c r="X120" s="55">
        <v>-677.69999999999982</v>
      </c>
      <c r="Y120" s="55">
        <v>-457.1</v>
      </c>
      <c r="Z120" s="55">
        <v>-569.19999999999982</v>
      </c>
      <c r="AA120" s="55">
        <v>-442.9</v>
      </c>
      <c r="AB120" s="55">
        <v>-695.50000000000011</v>
      </c>
      <c r="AC120" s="55">
        <v>-648.99999999999977</v>
      </c>
      <c r="AD120" s="55">
        <v>-417.50000000000006</v>
      </c>
      <c r="AE120" s="55">
        <v>-157.60000000000008</v>
      </c>
      <c r="AF120" s="55">
        <v>-869.2</v>
      </c>
      <c r="AG120" s="55">
        <v>-667.60000000000014</v>
      </c>
      <c r="AH120" s="55">
        <v>-712.3</v>
      </c>
      <c r="AI120" s="55">
        <v>-712.29999999999984</v>
      </c>
      <c r="AJ120" s="55">
        <v>-614.39999999999986</v>
      </c>
      <c r="AK120" s="55">
        <v>-585.20000000000005</v>
      </c>
      <c r="AL120" s="55">
        <v>-1658.8000000000002</v>
      </c>
      <c r="AM120" s="55">
        <v>-627.39999999999986</v>
      </c>
      <c r="AN120" s="55">
        <v>-618.20000000000005</v>
      </c>
      <c r="AO120" s="55">
        <v>-460.59999999999991</v>
      </c>
      <c r="AP120" s="55">
        <v>-829.09999999999991</v>
      </c>
      <c r="AQ120" s="55">
        <v>-936</v>
      </c>
      <c r="AR120" s="55">
        <v>-597.4</v>
      </c>
      <c r="AS120" s="55">
        <v>-831</v>
      </c>
      <c r="AT120" s="55">
        <v>-648.4</v>
      </c>
      <c r="AU120" s="55">
        <v>-756.4</v>
      </c>
      <c r="AV120" s="55">
        <v>-446.1</v>
      </c>
    </row>
    <row r="121" spans="1:48" x14ac:dyDescent="0.25">
      <c r="A121" s="75" t="s">
        <v>322</v>
      </c>
      <c r="B121" s="67" t="s">
        <v>161</v>
      </c>
      <c r="D121" s="55"/>
      <c r="E121" s="55"/>
      <c r="F121" s="55"/>
      <c r="G121" s="55">
        <v>101.5</v>
      </c>
      <c r="H121" s="55">
        <v>-136.4</v>
      </c>
      <c r="I121" s="55">
        <v>-215.3</v>
      </c>
      <c r="J121" s="55">
        <v>46.7</v>
      </c>
      <c r="K121" s="55">
        <v>76.5</v>
      </c>
      <c r="L121" s="55">
        <v>-220.39999999999998</v>
      </c>
      <c r="M121" s="55">
        <v>10.5</v>
      </c>
      <c r="N121" s="55">
        <v>54.2</v>
      </c>
      <c r="O121" s="55">
        <v>83.6</v>
      </c>
      <c r="P121" s="55">
        <v>53.199999999999996</v>
      </c>
      <c r="Q121" s="55">
        <v>83.600000000000009</v>
      </c>
      <c r="R121" s="55">
        <v>53.099999999999994</v>
      </c>
      <c r="S121" s="55">
        <v>69.8</v>
      </c>
      <c r="T121" s="55">
        <v>30.900000000000006</v>
      </c>
      <c r="U121" s="55">
        <v>43.1</v>
      </c>
      <c r="V121" s="55">
        <v>-534.40000000000009</v>
      </c>
      <c r="W121" s="55">
        <v>-48.79999999999999</v>
      </c>
      <c r="X121" s="55">
        <v>129.5</v>
      </c>
      <c r="Y121" s="55">
        <v>63.999999999999993</v>
      </c>
      <c r="Z121" s="55">
        <v>32.100000000000009</v>
      </c>
      <c r="AA121" s="55">
        <v>76.399999999999991</v>
      </c>
      <c r="AB121" s="55">
        <v>61.3</v>
      </c>
      <c r="AC121" s="55">
        <v>-165.5</v>
      </c>
      <c r="AD121" s="55">
        <v>50.199999999999996</v>
      </c>
      <c r="AE121" s="55">
        <v>-94</v>
      </c>
      <c r="AF121" s="55">
        <v>42.5</v>
      </c>
      <c r="AG121" s="55">
        <v>110.9</v>
      </c>
      <c r="AH121" s="55">
        <v>50</v>
      </c>
      <c r="AI121" s="55">
        <v>28.1</v>
      </c>
      <c r="AJ121" s="55">
        <v>72.099999999999994</v>
      </c>
      <c r="AK121" s="55">
        <v>-132.69999999999999</v>
      </c>
      <c r="AL121" s="55">
        <v>59.7</v>
      </c>
      <c r="AM121" s="55">
        <v>60.2</v>
      </c>
      <c r="AN121" s="55">
        <v>64.8</v>
      </c>
      <c r="AO121" s="55">
        <v>40.5</v>
      </c>
      <c r="AP121" s="55">
        <v>43.7</v>
      </c>
      <c r="AQ121" s="55">
        <v>-162.19999999999999</v>
      </c>
      <c r="AR121" s="55">
        <v>-110.2</v>
      </c>
      <c r="AS121" s="55">
        <v>61.2</v>
      </c>
      <c r="AT121" s="55">
        <v>22.9</v>
      </c>
      <c r="AU121" s="55">
        <v>34.4</v>
      </c>
      <c r="AV121" s="55">
        <v>-122.3</v>
      </c>
    </row>
    <row r="122" spans="1:48" x14ac:dyDescent="0.25">
      <c r="A122" s="75" t="s">
        <v>323</v>
      </c>
      <c r="B122" s="68" t="s">
        <v>82</v>
      </c>
      <c r="D122" s="55"/>
      <c r="E122" s="55"/>
      <c r="F122" s="55"/>
      <c r="G122" s="55">
        <v>101.5</v>
      </c>
      <c r="H122" s="55">
        <v>-136.4</v>
      </c>
      <c r="I122" s="55">
        <v>-215.3</v>
      </c>
      <c r="J122" s="55">
        <v>46.7</v>
      </c>
      <c r="K122" s="55">
        <v>76.5</v>
      </c>
      <c r="L122" s="55">
        <v>-220.39999999999998</v>
      </c>
      <c r="M122" s="55">
        <v>10.5</v>
      </c>
      <c r="N122" s="55">
        <v>54.2</v>
      </c>
      <c r="O122" s="55">
        <v>83.6</v>
      </c>
      <c r="P122" s="55">
        <v>53.199999999999996</v>
      </c>
      <c r="Q122" s="55">
        <v>83.600000000000009</v>
      </c>
      <c r="R122" s="55">
        <v>53.099999999999994</v>
      </c>
      <c r="S122" s="55">
        <v>0</v>
      </c>
      <c r="T122" s="55">
        <v>0</v>
      </c>
      <c r="U122" s="55">
        <v>0</v>
      </c>
      <c r="V122" s="55">
        <v>0</v>
      </c>
      <c r="W122" s="55">
        <v>0</v>
      </c>
      <c r="X122" s="55">
        <v>0</v>
      </c>
      <c r="Y122" s="55">
        <v>0</v>
      </c>
      <c r="Z122" s="55">
        <v>0</v>
      </c>
      <c r="AA122" s="55">
        <v>0</v>
      </c>
      <c r="AB122" s="55">
        <v>0</v>
      </c>
      <c r="AC122" s="55">
        <v>0</v>
      </c>
      <c r="AD122" s="55">
        <v>0</v>
      </c>
      <c r="AE122" s="55">
        <v>0</v>
      </c>
      <c r="AF122" s="55">
        <v>0</v>
      </c>
      <c r="AG122" s="55">
        <v>0</v>
      </c>
      <c r="AH122" s="55">
        <v>0</v>
      </c>
      <c r="AI122" s="55">
        <v>0</v>
      </c>
      <c r="AJ122" s="55">
        <v>0</v>
      </c>
      <c r="AK122" s="55">
        <v>0</v>
      </c>
      <c r="AL122" s="55">
        <v>0</v>
      </c>
      <c r="AM122" s="55">
        <v>0</v>
      </c>
      <c r="AN122" s="55">
        <v>0</v>
      </c>
      <c r="AO122" s="55">
        <v>0</v>
      </c>
      <c r="AP122" s="55">
        <v>0</v>
      </c>
      <c r="AQ122" s="55">
        <v>0</v>
      </c>
      <c r="AR122" s="55">
        <v>0</v>
      </c>
      <c r="AS122" s="55">
        <v>0</v>
      </c>
      <c r="AT122" s="55">
        <v>0</v>
      </c>
      <c r="AU122" s="55">
        <v>0</v>
      </c>
      <c r="AV122" s="55">
        <v>0</v>
      </c>
    </row>
    <row r="123" spans="1:48" x14ac:dyDescent="0.25">
      <c r="A123" s="75" t="s">
        <v>324</v>
      </c>
      <c r="B123" s="69" t="s">
        <v>162</v>
      </c>
      <c r="D123" s="55"/>
      <c r="E123" s="55"/>
      <c r="F123" s="55"/>
      <c r="G123" s="55">
        <v>101.5</v>
      </c>
      <c r="H123" s="55">
        <v>-136.4</v>
      </c>
      <c r="I123" s="55">
        <v>-215.3</v>
      </c>
      <c r="J123" s="55">
        <v>46.7</v>
      </c>
      <c r="K123" s="55">
        <v>76.5</v>
      </c>
      <c r="L123" s="55">
        <v>-220.39999999999998</v>
      </c>
      <c r="M123" s="55">
        <v>10.5</v>
      </c>
      <c r="N123" s="55">
        <v>54.2</v>
      </c>
      <c r="O123" s="55">
        <v>83.6</v>
      </c>
      <c r="P123" s="55">
        <v>53.199999999999996</v>
      </c>
      <c r="Q123" s="55">
        <v>83.600000000000009</v>
      </c>
      <c r="R123" s="55">
        <v>53.099999999999994</v>
      </c>
      <c r="S123" s="55">
        <v>0</v>
      </c>
      <c r="T123" s="55">
        <v>0</v>
      </c>
      <c r="U123" s="55">
        <v>0</v>
      </c>
      <c r="V123" s="55">
        <v>0</v>
      </c>
      <c r="W123" s="55">
        <v>0</v>
      </c>
      <c r="X123" s="55">
        <v>0</v>
      </c>
      <c r="Y123" s="55">
        <v>0</v>
      </c>
      <c r="Z123" s="55">
        <v>0</v>
      </c>
      <c r="AA123" s="55">
        <v>0</v>
      </c>
      <c r="AB123" s="55">
        <v>0</v>
      </c>
      <c r="AC123" s="55">
        <v>0</v>
      </c>
      <c r="AD123" s="55">
        <v>0</v>
      </c>
      <c r="AE123" s="55">
        <v>0</v>
      </c>
      <c r="AF123" s="55">
        <v>0</v>
      </c>
      <c r="AG123" s="55">
        <v>0</v>
      </c>
      <c r="AH123" s="55">
        <v>0</v>
      </c>
      <c r="AI123" s="55">
        <v>0</v>
      </c>
      <c r="AJ123" s="55">
        <v>0</v>
      </c>
      <c r="AK123" s="55">
        <v>0</v>
      </c>
      <c r="AL123" s="55">
        <v>0</v>
      </c>
      <c r="AM123" s="55">
        <v>0</v>
      </c>
      <c r="AN123" s="55">
        <v>0</v>
      </c>
      <c r="AO123" s="55">
        <v>0</v>
      </c>
      <c r="AP123" s="55">
        <v>0</v>
      </c>
      <c r="AQ123" s="55">
        <v>0</v>
      </c>
      <c r="AR123" s="55">
        <v>0</v>
      </c>
      <c r="AS123" s="55">
        <v>0</v>
      </c>
      <c r="AT123" s="55">
        <v>0</v>
      </c>
      <c r="AU123" s="55">
        <v>0</v>
      </c>
      <c r="AV123" s="55">
        <v>0</v>
      </c>
    </row>
    <row r="124" spans="1:48" x14ac:dyDescent="0.25">
      <c r="A124" s="75" t="s">
        <v>325</v>
      </c>
      <c r="B124" s="70" t="s">
        <v>163</v>
      </c>
      <c r="D124" s="55"/>
      <c r="E124" s="55"/>
      <c r="F124" s="55"/>
      <c r="G124" s="55">
        <v>101.5</v>
      </c>
      <c r="H124" s="55">
        <v>-136.4</v>
      </c>
      <c r="I124" s="55">
        <v>-215.3</v>
      </c>
      <c r="J124" s="55">
        <v>46.7</v>
      </c>
      <c r="K124" s="55">
        <v>76.5</v>
      </c>
      <c r="L124" s="55">
        <v>-220.39999999999998</v>
      </c>
      <c r="M124" s="55">
        <v>10.5</v>
      </c>
      <c r="N124" s="55">
        <v>54.2</v>
      </c>
      <c r="O124" s="55">
        <v>83.6</v>
      </c>
      <c r="P124" s="55">
        <v>53.199999999999996</v>
      </c>
      <c r="Q124" s="55">
        <v>83.600000000000009</v>
      </c>
      <c r="R124" s="55">
        <v>53.099999999999994</v>
      </c>
      <c r="S124" s="55">
        <v>0</v>
      </c>
      <c r="T124" s="55">
        <v>0</v>
      </c>
      <c r="U124" s="55">
        <v>0</v>
      </c>
      <c r="V124" s="55">
        <v>0</v>
      </c>
      <c r="W124" s="55">
        <v>0</v>
      </c>
      <c r="X124" s="55">
        <v>0</v>
      </c>
      <c r="Y124" s="55">
        <v>0</v>
      </c>
      <c r="Z124" s="55">
        <v>0</v>
      </c>
      <c r="AA124" s="55">
        <v>0</v>
      </c>
      <c r="AB124" s="55">
        <v>0</v>
      </c>
      <c r="AC124" s="55">
        <v>0</v>
      </c>
      <c r="AD124" s="55">
        <v>0</v>
      </c>
      <c r="AE124" s="55">
        <v>0</v>
      </c>
      <c r="AF124" s="55">
        <v>0</v>
      </c>
      <c r="AG124" s="55">
        <v>0</v>
      </c>
      <c r="AH124" s="55">
        <v>0</v>
      </c>
      <c r="AI124" s="55">
        <v>0</v>
      </c>
      <c r="AJ124" s="55">
        <v>0</v>
      </c>
      <c r="AK124" s="55">
        <v>0</v>
      </c>
      <c r="AL124" s="55">
        <v>0</v>
      </c>
      <c r="AM124" s="55">
        <v>0</v>
      </c>
      <c r="AN124" s="55">
        <v>0</v>
      </c>
      <c r="AO124" s="55">
        <v>0</v>
      </c>
      <c r="AP124" s="55">
        <v>0</v>
      </c>
      <c r="AQ124" s="55">
        <v>0</v>
      </c>
      <c r="AR124" s="55">
        <v>0</v>
      </c>
      <c r="AS124" s="55">
        <v>0</v>
      </c>
      <c r="AT124" s="55">
        <v>0</v>
      </c>
      <c r="AU124" s="55">
        <v>0</v>
      </c>
      <c r="AV124" s="55">
        <v>0</v>
      </c>
    </row>
    <row r="125" spans="1:48" ht="17.25" customHeight="1" x14ac:dyDescent="0.25">
      <c r="A125" s="75" t="s">
        <v>326</v>
      </c>
      <c r="B125" s="154" t="s">
        <v>164</v>
      </c>
      <c r="D125" s="55"/>
      <c r="E125" s="55"/>
      <c r="F125" s="55"/>
      <c r="G125" s="55">
        <v>0</v>
      </c>
      <c r="H125" s="55">
        <v>0</v>
      </c>
      <c r="I125" s="55">
        <v>0</v>
      </c>
      <c r="J125" s="55">
        <v>0</v>
      </c>
      <c r="K125" s="55">
        <v>0</v>
      </c>
      <c r="L125" s="55">
        <v>0</v>
      </c>
      <c r="M125" s="55">
        <v>0</v>
      </c>
      <c r="N125" s="55">
        <v>0</v>
      </c>
      <c r="O125" s="55">
        <v>0</v>
      </c>
      <c r="P125" s="55">
        <v>0</v>
      </c>
      <c r="Q125" s="55">
        <v>0</v>
      </c>
      <c r="R125" s="55">
        <v>0</v>
      </c>
      <c r="S125" s="55">
        <v>0</v>
      </c>
      <c r="T125" s="55">
        <v>0</v>
      </c>
      <c r="U125" s="55">
        <v>0</v>
      </c>
      <c r="V125" s="55">
        <v>0</v>
      </c>
      <c r="W125" s="55">
        <v>0</v>
      </c>
      <c r="X125" s="55">
        <v>0</v>
      </c>
      <c r="Y125" s="55">
        <v>0</v>
      </c>
      <c r="Z125" s="55">
        <v>0</v>
      </c>
      <c r="AA125" s="55">
        <v>0</v>
      </c>
      <c r="AB125" s="55">
        <v>0</v>
      </c>
      <c r="AC125" s="55">
        <v>0</v>
      </c>
      <c r="AD125" s="55">
        <v>0</v>
      </c>
      <c r="AE125" s="55">
        <v>0</v>
      </c>
      <c r="AF125" s="55">
        <v>0</v>
      </c>
      <c r="AG125" s="55">
        <v>0</v>
      </c>
      <c r="AH125" s="55">
        <v>0</v>
      </c>
      <c r="AI125" s="55">
        <v>0</v>
      </c>
      <c r="AJ125" s="55">
        <v>0</v>
      </c>
      <c r="AK125" s="55">
        <v>0</v>
      </c>
      <c r="AL125" s="55">
        <v>0</v>
      </c>
      <c r="AM125" s="55">
        <v>0</v>
      </c>
      <c r="AN125" s="55">
        <v>0</v>
      </c>
      <c r="AO125" s="55">
        <v>0</v>
      </c>
      <c r="AP125" s="55">
        <v>0</v>
      </c>
      <c r="AQ125" s="55">
        <v>0</v>
      </c>
      <c r="AR125" s="55">
        <v>0</v>
      </c>
      <c r="AS125" s="55">
        <v>0</v>
      </c>
      <c r="AT125" s="55">
        <v>0</v>
      </c>
      <c r="AU125" s="55">
        <v>0</v>
      </c>
      <c r="AV125" s="55">
        <v>0</v>
      </c>
    </row>
    <row r="126" spans="1:48" x14ac:dyDescent="0.25">
      <c r="A126" s="75" t="s">
        <v>327</v>
      </c>
      <c r="B126" s="70" t="s">
        <v>165</v>
      </c>
      <c r="D126" s="55"/>
      <c r="E126" s="55"/>
      <c r="F126" s="55"/>
      <c r="G126" s="55">
        <v>0</v>
      </c>
      <c r="H126" s="55">
        <v>0</v>
      </c>
      <c r="I126" s="55">
        <v>0</v>
      </c>
      <c r="J126" s="55">
        <v>0</v>
      </c>
      <c r="K126" s="55">
        <v>0</v>
      </c>
      <c r="L126" s="55">
        <v>0</v>
      </c>
      <c r="M126" s="55">
        <v>0</v>
      </c>
      <c r="N126" s="55">
        <v>0</v>
      </c>
      <c r="O126" s="55">
        <v>0</v>
      </c>
      <c r="P126" s="55">
        <v>0</v>
      </c>
      <c r="Q126" s="55">
        <v>0</v>
      </c>
      <c r="R126" s="55">
        <v>0</v>
      </c>
      <c r="S126" s="55">
        <v>0</v>
      </c>
      <c r="T126" s="55">
        <v>0</v>
      </c>
      <c r="U126" s="55">
        <v>0</v>
      </c>
      <c r="V126" s="55">
        <v>0</v>
      </c>
      <c r="W126" s="55">
        <v>0</v>
      </c>
      <c r="X126" s="55">
        <v>0</v>
      </c>
      <c r="Y126" s="55">
        <v>0</v>
      </c>
      <c r="Z126" s="55">
        <v>0</v>
      </c>
      <c r="AA126" s="55">
        <v>0</v>
      </c>
      <c r="AB126" s="55">
        <v>0</v>
      </c>
      <c r="AC126" s="55">
        <v>0</v>
      </c>
      <c r="AD126" s="55">
        <v>0</v>
      </c>
      <c r="AE126" s="55">
        <v>0</v>
      </c>
      <c r="AF126" s="55">
        <v>0</v>
      </c>
      <c r="AG126" s="55">
        <v>0</v>
      </c>
      <c r="AH126" s="55">
        <v>0</v>
      </c>
      <c r="AI126" s="55">
        <v>0</v>
      </c>
      <c r="AJ126" s="55">
        <v>0</v>
      </c>
      <c r="AK126" s="55">
        <v>0</v>
      </c>
      <c r="AL126" s="55">
        <v>0</v>
      </c>
      <c r="AM126" s="55">
        <v>0</v>
      </c>
      <c r="AN126" s="55">
        <v>0</v>
      </c>
      <c r="AO126" s="55">
        <v>0</v>
      </c>
      <c r="AP126" s="55">
        <v>0</v>
      </c>
      <c r="AQ126" s="55">
        <v>0</v>
      </c>
      <c r="AR126" s="55">
        <v>0</v>
      </c>
      <c r="AS126" s="55">
        <v>0</v>
      </c>
      <c r="AT126" s="55">
        <v>0</v>
      </c>
      <c r="AU126" s="55">
        <v>0</v>
      </c>
      <c r="AV126" s="55">
        <v>0</v>
      </c>
    </row>
    <row r="127" spans="1:48" ht="12" customHeight="1" x14ac:dyDescent="0.25">
      <c r="A127" s="75" t="s">
        <v>328</v>
      </c>
      <c r="B127" s="69" t="s">
        <v>166</v>
      </c>
      <c r="D127" s="55"/>
      <c r="E127" s="55"/>
      <c r="F127" s="55"/>
      <c r="G127" s="55">
        <v>0</v>
      </c>
      <c r="H127" s="55">
        <v>0</v>
      </c>
      <c r="I127" s="55">
        <v>0</v>
      </c>
      <c r="J127" s="55">
        <v>0</v>
      </c>
      <c r="K127" s="55">
        <v>0</v>
      </c>
      <c r="L127" s="55">
        <v>0</v>
      </c>
      <c r="M127" s="55">
        <v>0</v>
      </c>
      <c r="N127" s="55">
        <v>0</v>
      </c>
      <c r="O127" s="55">
        <v>0</v>
      </c>
      <c r="P127" s="55">
        <v>0</v>
      </c>
      <c r="Q127" s="55">
        <v>0</v>
      </c>
      <c r="R127" s="55">
        <v>0</v>
      </c>
      <c r="S127" s="55">
        <v>0</v>
      </c>
      <c r="T127" s="55">
        <v>0</v>
      </c>
      <c r="U127" s="55">
        <v>0</v>
      </c>
      <c r="V127" s="55">
        <v>0</v>
      </c>
      <c r="W127" s="55">
        <v>0</v>
      </c>
      <c r="X127" s="55">
        <v>0</v>
      </c>
      <c r="Y127" s="55">
        <v>0</v>
      </c>
      <c r="Z127" s="55">
        <v>0</v>
      </c>
      <c r="AA127" s="55">
        <v>0</v>
      </c>
      <c r="AB127" s="55">
        <v>0</v>
      </c>
      <c r="AC127" s="55">
        <v>0</v>
      </c>
      <c r="AD127" s="55">
        <v>0</v>
      </c>
      <c r="AE127" s="55">
        <v>0</v>
      </c>
      <c r="AF127" s="55">
        <v>0</v>
      </c>
      <c r="AG127" s="55">
        <v>0</v>
      </c>
      <c r="AH127" s="55">
        <v>0</v>
      </c>
      <c r="AI127" s="55">
        <v>0</v>
      </c>
      <c r="AJ127" s="55">
        <v>0</v>
      </c>
      <c r="AK127" s="55">
        <v>0</v>
      </c>
      <c r="AL127" s="55">
        <v>0</v>
      </c>
      <c r="AM127" s="55">
        <v>0</v>
      </c>
      <c r="AN127" s="55">
        <v>0</v>
      </c>
      <c r="AO127" s="55">
        <v>0</v>
      </c>
      <c r="AP127" s="55">
        <v>0</v>
      </c>
      <c r="AQ127" s="55">
        <v>0</v>
      </c>
      <c r="AR127" s="55">
        <v>0</v>
      </c>
      <c r="AS127" s="55">
        <v>0</v>
      </c>
      <c r="AT127" s="55">
        <v>0</v>
      </c>
      <c r="AU127" s="55">
        <v>0</v>
      </c>
      <c r="AV127" s="55">
        <v>0</v>
      </c>
    </row>
    <row r="128" spans="1:48" x14ac:dyDescent="0.25">
      <c r="A128" s="75" t="s">
        <v>329</v>
      </c>
      <c r="B128" s="68" t="s">
        <v>167</v>
      </c>
      <c r="D128" s="55"/>
      <c r="E128" s="55"/>
      <c r="F128" s="55"/>
      <c r="G128" s="55">
        <v>0</v>
      </c>
      <c r="H128" s="55">
        <v>0</v>
      </c>
      <c r="I128" s="55">
        <v>0</v>
      </c>
      <c r="J128" s="55">
        <v>0</v>
      </c>
      <c r="K128" s="55">
        <v>0</v>
      </c>
      <c r="L128" s="55">
        <v>0</v>
      </c>
      <c r="M128" s="55">
        <v>0</v>
      </c>
      <c r="N128" s="55">
        <v>0</v>
      </c>
      <c r="O128" s="55">
        <v>0</v>
      </c>
      <c r="P128" s="55">
        <v>0</v>
      </c>
      <c r="Q128" s="55">
        <v>0</v>
      </c>
      <c r="R128" s="55">
        <v>0</v>
      </c>
      <c r="S128" s="55">
        <v>69.8</v>
      </c>
      <c r="T128" s="55">
        <v>30.900000000000006</v>
      </c>
      <c r="U128" s="55">
        <v>43.1</v>
      </c>
      <c r="V128" s="55">
        <v>-534.40000000000009</v>
      </c>
      <c r="W128" s="55">
        <v>-48.79999999999999</v>
      </c>
      <c r="X128" s="55">
        <v>129.5</v>
      </c>
      <c r="Y128" s="55">
        <v>63.999999999999993</v>
      </c>
      <c r="Z128" s="55">
        <v>32.100000000000009</v>
      </c>
      <c r="AA128" s="55">
        <v>76.399999999999991</v>
      </c>
      <c r="AB128" s="55">
        <v>61.3</v>
      </c>
      <c r="AC128" s="55">
        <v>-165.5</v>
      </c>
      <c r="AD128" s="55">
        <v>50.199999999999996</v>
      </c>
      <c r="AE128" s="55">
        <v>-94</v>
      </c>
      <c r="AF128" s="55">
        <v>42.5</v>
      </c>
      <c r="AG128" s="55">
        <v>110.9</v>
      </c>
      <c r="AH128" s="55">
        <v>50</v>
      </c>
      <c r="AI128" s="55">
        <v>28.1</v>
      </c>
      <c r="AJ128" s="55">
        <v>72.099999999999994</v>
      </c>
      <c r="AK128" s="55">
        <v>-132.69999999999999</v>
      </c>
      <c r="AL128" s="55">
        <v>59.7</v>
      </c>
      <c r="AM128" s="55">
        <v>60.2</v>
      </c>
      <c r="AN128" s="55">
        <v>64.8</v>
      </c>
      <c r="AO128" s="55">
        <v>40.5</v>
      </c>
      <c r="AP128" s="55">
        <v>43.7</v>
      </c>
      <c r="AQ128" s="55">
        <v>-162.19999999999999</v>
      </c>
      <c r="AR128" s="55">
        <v>-110.2</v>
      </c>
      <c r="AS128" s="55">
        <v>61.2</v>
      </c>
      <c r="AT128" s="55">
        <v>22.9</v>
      </c>
      <c r="AU128" s="55">
        <v>34.4</v>
      </c>
      <c r="AV128" s="55">
        <v>-122.3</v>
      </c>
    </row>
    <row r="129" spans="1:48" x14ac:dyDescent="0.25">
      <c r="A129" s="75" t="s">
        <v>330</v>
      </c>
      <c r="B129" s="69" t="s">
        <v>168</v>
      </c>
      <c r="D129" s="55"/>
      <c r="E129" s="55"/>
      <c r="F129" s="55"/>
      <c r="G129" s="55">
        <v>0</v>
      </c>
      <c r="H129" s="55">
        <v>0</v>
      </c>
      <c r="I129" s="55">
        <v>0</v>
      </c>
      <c r="J129" s="55">
        <v>0</v>
      </c>
      <c r="K129" s="55">
        <v>0</v>
      </c>
      <c r="L129" s="55">
        <v>0</v>
      </c>
      <c r="M129" s="55">
        <v>0</v>
      </c>
      <c r="N129" s="55">
        <v>0</v>
      </c>
      <c r="O129" s="55">
        <v>0</v>
      </c>
      <c r="P129" s="55">
        <v>0</v>
      </c>
      <c r="Q129" s="55">
        <v>0</v>
      </c>
      <c r="R129" s="55">
        <v>0</v>
      </c>
      <c r="S129" s="55">
        <v>0</v>
      </c>
      <c r="T129" s="55">
        <v>0</v>
      </c>
      <c r="U129" s="55">
        <v>0</v>
      </c>
      <c r="V129" s="55">
        <v>0</v>
      </c>
      <c r="W129" s="55">
        <v>0</v>
      </c>
      <c r="X129" s="55">
        <v>0</v>
      </c>
      <c r="Y129" s="55">
        <v>0</v>
      </c>
      <c r="Z129" s="55">
        <v>0</v>
      </c>
      <c r="AA129" s="55">
        <v>0</v>
      </c>
      <c r="AB129" s="55">
        <v>0</v>
      </c>
      <c r="AC129" s="55">
        <v>0</v>
      </c>
      <c r="AD129" s="55">
        <v>0</v>
      </c>
      <c r="AE129" s="55">
        <v>0</v>
      </c>
      <c r="AF129" s="55">
        <v>0</v>
      </c>
      <c r="AG129" s="55">
        <v>0</v>
      </c>
      <c r="AH129" s="55">
        <v>0</v>
      </c>
      <c r="AI129" s="55">
        <v>0</v>
      </c>
      <c r="AJ129" s="55">
        <v>0</v>
      </c>
      <c r="AK129" s="55">
        <v>0</v>
      </c>
      <c r="AL129" s="55">
        <v>0</v>
      </c>
      <c r="AM129" s="55">
        <v>0</v>
      </c>
      <c r="AN129" s="55">
        <v>0</v>
      </c>
      <c r="AO129" s="55">
        <v>0</v>
      </c>
      <c r="AP129" s="55">
        <v>0</v>
      </c>
      <c r="AQ129" s="55">
        <v>0</v>
      </c>
      <c r="AR129" s="55">
        <v>0</v>
      </c>
      <c r="AS129" s="55">
        <v>0</v>
      </c>
      <c r="AT129" s="55">
        <v>0</v>
      </c>
      <c r="AU129" s="55">
        <v>0</v>
      </c>
      <c r="AV129" s="55">
        <v>0</v>
      </c>
    </row>
    <row r="130" spans="1:48" x14ac:dyDescent="0.25">
      <c r="A130" s="75" t="s">
        <v>331</v>
      </c>
      <c r="B130" s="153" t="s">
        <v>169</v>
      </c>
      <c r="D130" s="55"/>
      <c r="E130" s="55"/>
      <c r="F130" s="55"/>
      <c r="G130" s="55">
        <v>0</v>
      </c>
      <c r="H130" s="55">
        <v>0</v>
      </c>
      <c r="I130" s="55">
        <v>0</v>
      </c>
      <c r="J130" s="55">
        <v>0</v>
      </c>
      <c r="K130" s="55">
        <v>0</v>
      </c>
      <c r="L130" s="55">
        <v>0</v>
      </c>
      <c r="M130" s="55">
        <v>0</v>
      </c>
      <c r="N130" s="55">
        <v>0</v>
      </c>
      <c r="O130" s="55">
        <v>0</v>
      </c>
      <c r="P130" s="55">
        <v>0</v>
      </c>
      <c r="Q130" s="55">
        <v>0</v>
      </c>
      <c r="R130" s="55">
        <v>0</v>
      </c>
      <c r="S130" s="55">
        <v>69.8</v>
      </c>
      <c r="T130" s="55">
        <v>30.900000000000006</v>
      </c>
      <c r="U130" s="55">
        <v>43.1</v>
      </c>
      <c r="V130" s="55">
        <v>-534.40000000000009</v>
      </c>
      <c r="W130" s="55">
        <v>-48.79999999999999</v>
      </c>
      <c r="X130" s="55">
        <v>129.5</v>
      </c>
      <c r="Y130" s="55">
        <v>63.999999999999993</v>
      </c>
      <c r="Z130" s="55">
        <v>32.100000000000009</v>
      </c>
      <c r="AA130" s="55">
        <v>76.399999999999991</v>
      </c>
      <c r="AB130" s="55">
        <v>61.3</v>
      </c>
      <c r="AC130" s="55">
        <v>-165.5</v>
      </c>
      <c r="AD130" s="55">
        <v>50.199999999999996</v>
      </c>
      <c r="AE130" s="55">
        <v>-94</v>
      </c>
      <c r="AF130" s="55">
        <v>42.5</v>
      </c>
      <c r="AG130" s="55">
        <v>110.9</v>
      </c>
      <c r="AH130" s="55">
        <v>50</v>
      </c>
      <c r="AI130" s="55">
        <v>28.1</v>
      </c>
      <c r="AJ130" s="55">
        <v>72.099999999999994</v>
      </c>
      <c r="AK130" s="55">
        <v>-132.69999999999999</v>
      </c>
      <c r="AL130" s="55">
        <v>59.7</v>
      </c>
      <c r="AM130" s="55">
        <v>60.2</v>
      </c>
      <c r="AN130" s="55">
        <v>64.8</v>
      </c>
      <c r="AO130" s="55">
        <v>40.5</v>
      </c>
      <c r="AP130" s="55">
        <v>43.7</v>
      </c>
      <c r="AQ130" s="55">
        <v>-162.19999999999999</v>
      </c>
      <c r="AR130" s="55">
        <v>-110.2</v>
      </c>
      <c r="AS130" s="55">
        <v>61.2</v>
      </c>
      <c r="AT130" s="55">
        <v>22.9</v>
      </c>
      <c r="AU130" s="55">
        <v>34.4</v>
      </c>
      <c r="AV130" s="55">
        <v>-122.3</v>
      </c>
    </row>
    <row r="131" spans="1:48" x14ac:dyDescent="0.25">
      <c r="A131" s="75" t="s">
        <v>332</v>
      </c>
      <c r="B131" s="69" t="s">
        <v>165</v>
      </c>
      <c r="D131" s="55"/>
      <c r="E131" s="55"/>
      <c r="F131" s="55"/>
      <c r="G131" s="55">
        <v>0</v>
      </c>
      <c r="H131" s="55">
        <v>0</v>
      </c>
      <c r="I131" s="55">
        <v>0</v>
      </c>
      <c r="J131" s="55">
        <v>0</v>
      </c>
      <c r="K131" s="55">
        <v>0</v>
      </c>
      <c r="L131" s="55">
        <v>0</v>
      </c>
      <c r="M131" s="55">
        <v>0</v>
      </c>
      <c r="N131" s="55">
        <v>0</v>
      </c>
      <c r="O131" s="55">
        <v>0</v>
      </c>
      <c r="P131" s="55">
        <v>0</v>
      </c>
      <c r="Q131" s="55">
        <v>0</v>
      </c>
      <c r="R131" s="55">
        <v>0</v>
      </c>
      <c r="S131" s="55">
        <v>0</v>
      </c>
      <c r="T131" s="55">
        <v>0</v>
      </c>
      <c r="U131" s="55">
        <v>0</v>
      </c>
      <c r="V131" s="55">
        <v>0</v>
      </c>
      <c r="W131" s="55">
        <v>0</v>
      </c>
      <c r="X131" s="55">
        <v>0</v>
      </c>
      <c r="Y131" s="55">
        <v>0</v>
      </c>
      <c r="Z131" s="55">
        <v>0</v>
      </c>
      <c r="AA131" s="55">
        <v>0</v>
      </c>
      <c r="AB131" s="55">
        <v>0</v>
      </c>
      <c r="AC131" s="55">
        <v>0</v>
      </c>
      <c r="AD131" s="55">
        <v>0</v>
      </c>
      <c r="AE131" s="55">
        <v>0</v>
      </c>
      <c r="AF131" s="55">
        <v>0</v>
      </c>
      <c r="AG131" s="55">
        <v>0</v>
      </c>
      <c r="AH131" s="55">
        <v>0</v>
      </c>
      <c r="AI131" s="55">
        <v>0</v>
      </c>
      <c r="AJ131" s="55">
        <v>0</v>
      </c>
      <c r="AK131" s="55">
        <v>0</v>
      </c>
      <c r="AL131" s="55">
        <v>0</v>
      </c>
      <c r="AM131" s="55">
        <v>0</v>
      </c>
      <c r="AN131" s="55">
        <v>0</v>
      </c>
      <c r="AO131" s="55">
        <v>0</v>
      </c>
      <c r="AP131" s="55">
        <v>0</v>
      </c>
      <c r="AQ131" s="55">
        <v>0</v>
      </c>
      <c r="AR131" s="55">
        <v>0</v>
      </c>
      <c r="AS131" s="55">
        <v>0</v>
      </c>
      <c r="AT131" s="55">
        <v>0</v>
      </c>
      <c r="AU131" s="55">
        <v>0</v>
      </c>
      <c r="AV131" s="55">
        <v>0</v>
      </c>
    </row>
    <row r="132" spans="1:48" x14ac:dyDescent="0.25">
      <c r="A132" s="75" t="s">
        <v>333</v>
      </c>
      <c r="B132" s="67" t="s">
        <v>170</v>
      </c>
      <c r="D132" s="55"/>
      <c r="E132" s="55"/>
      <c r="F132" s="55"/>
      <c r="G132" s="55">
        <v>784.9</v>
      </c>
      <c r="H132" s="55">
        <v>75.900000000000006</v>
      </c>
      <c r="I132" s="55">
        <v>423.8</v>
      </c>
      <c r="J132" s="55">
        <v>535.59999999999991</v>
      </c>
      <c r="K132" s="55">
        <v>622.5</v>
      </c>
      <c r="L132" s="55">
        <v>325.40000000000003</v>
      </c>
      <c r="M132" s="55">
        <v>818.4</v>
      </c>
      <c r="N132" s="55">
        <v>431.20000000000005</v>
      </c>
      <c r="O132" s="55">
        <v>759.9</v>
      </c>
      <c r="P132" s="55">
        <v>1665.2</v>
      </c>
      <c r="Q132" s="55">
        <v>814.19999999999993</v>
      </c>
      <c r="R132" s="55">
        <v>176.6</v>
      </c>
      <c r="S132" s="55">
        <v>612.79999999999995</v>
      </c>
      <c r="T132" s="55">
        <v>469.70000000000005</v>
      </c>
      <c r="U132" s="55">
        <v>570.1</v>
      </c>
      <c r="V132" s="55">
        <v>-52.699999999999989</v>
      </c>
      <c r="W132" s="55">
        <v>455.7000000000001</v>
      </c>
      <c r="X132" s="55">
        <v>807.19999999999982</v>
      </c>
      <c r="Y132" s="55">
        <v>521.1</v>
      </c>
      <c r="Z132" s="55">
        <v>601.29999999999984</v>
      </c>
      <c r="AA132" s="55">
        <v>519.29999999999995</v>
      </c>
      <c r="AB132" s="55">
        <v>756.80000000000007</v>
      </c>
      <c r="AC132" s="55">
        <v>483.49999999999983</v>
      </c>
      <c r="AD132" s="55">
        <v>467.70000000000005</v>
      </c>
      <c r="AE132" s="55">
        <v>63.600000000000065</v>
      </c>
      <c r="AF132" s="55">
        <v>911.7</v>
      </c>
      <c r="AG132" s="55">
        <v>778.50000000000011</v>
      </c>
      <c r="AH132" s="55">
        <v>762.3</v>
      </c>
      <c r="AI132" s="55">
        <v>740.39999999999986</v>
      </c>
      <c r="AJ132" s="55">
        <v>686.49999999999989</v>
      </c>
      <c r="AK132" s="55">
        <v>452.5</v>
      </c>
      <c r="AL132" s="55">
        <v>1718.5000000000002</v>
      </c>
      <c r="AM132" s="55">
        <v>687.59999999999991</v>
      </c>
      <c r="AN132" s="55">
        <v>683</v>
      </c>
      <c r="AO132" s="55">
        <v>501.09999999999991</v>
      </c>
      <c r="AP132" s="55">
        <v>872.8</v>
      </c>
      <c r="AQ132" s="55">
        <v>773.8</v>
      </c>
      <c r="AR132" s="55">
        <v>487.2</v>
      </c>
      <c r="AS132" s="55">
        <v>892.2</v>
      </c>
      <c r="AT132" s="55">
        <v>671.3</v>
      </c>
      <c r="AU132" s="55">
        <v>790.8</v>
      </c>
      <c r="AV132" s="55">
        <v>323.8</v>
      </c>
    </row>
    <row r="133" spans="1:48" ht="15" customHeight="1" x14ac:dyDescent="0.25">
      <c r="A133" s="75" t="s">
        <v>334</v>
      </c>
      <c r="B133" s="68" t="s">
        <v>82</v>
      </c>
      <c r="D133" s="55"/>
      <c r="E133" s="55"/>
      <c r="F133" s="55"/>
      <c r="G133" s="55">
        <v>484.5</v>
      </c>
      <c r="H133" s="55">
        <v>316.89999999999998</v>
      </c>
      <c r="I133" s="55">
        <v>345.1</v>
      </c>
      <c r="J133" s="55">
        <v>323.19999999999993</v>
      </c>
      <c r="K133" s="55">
        <v>348.1</v>
      </c>
      <c r="L133" s="55">
        <v>232.70000000000002</v>
      </c>
      <c r="M133" s="55">
        <v>790</v>
      </c>
      <c r="N133" s="55">
        <v>437.70000000000005</v>
      </c>
      <c r="O133" s="55">
        <v>428.5</v>
      </c>
      <c r="P133" s="55">
        <v>1395.3</v>
      </c>
      <c r="Q133" s="55">
        <v>427.79999999999995</v>
      </c>
      <c r="R133" s="55">
        <v>-13</v>
      </c>
      <c r="S133" s="55">
        <v>609.4</v>
      </c>
      <c r="T133" s="55">
        <v>418.20000000000005</v>
      </c>
      <c r="U133" s="55">
        <v>574.6</v>
      </c>
      <c r="V133" s="55">
        <v>-82.999999999999972</v>
      </c>
      <c r="W133" s="55">
        <v>537.40000000000009</v>
      </c>
      <c r="X133" s="55">
        <v>746.39999999999986</v>
      </c>
      <c r="Y133" s="55">
        <v>534.5</v>
      </c>
      <c r="Z133" s="55">
        <v>556.39999999999986</v>
      </c>
      <c r="AA133" s="55">
        <v>507.8</v>
      </c>
      <c r="AB133" s="55">
        <v>692.80000000000007</v>
      </c>
      <c r="AC133" s="55">
        <v>500.39999999999986</v>
      </c>
      <c r="AD133" s="55">
        <v>485.90000000000003</v>
      </c>
      <c r="AE133" s="55">
        <v>122.40000000000006</v>
      </c>
      <c r="AF133" s="55">
        <v>688.7</v>
      </c>
      <c r="AG133" s="55">
        <v>836.40000000000009</v>
      </c>
      <c r="AH133" s="55">
        <v>692.9</v>
      </c>
      <c r="AI133" s="55">
        <v>763.89999999999986</v>
      </c>
      <c r="AJ133" s="55">
        <v>793.49999999999989</v>
      </c>
      <c r="AK133" s="55">
        <v>444</v>
      </c>
      <c r="AL133" s="55">
        <v>1731.7000000000003</v>
      </c>
      <c r="AM133" s="55">
        <v>678.3</v>
      </c>
      <c r="AN133" s="55">
        <v>663.8</v>
      </c>
      <c r="AO133" s="55">
        <v>483.19999999999993</v>
      </c>
      <c r="AP133" s="55">
        <v>851.3</v>
      </c>
      <c r="AQ133" s="55">
        <v>731.6</v>
      </c>
      <c r="AR133" s="55">
        <v>639.9</v>
      </c>
      <c r="AS133" s="55">
        <v>870.2</v>
      </c>
      <c r="AT133" s="55">
        <v>645.5</v>
      </c>
      <c r="AU133" s="55">
        <v>853.09999999999991</v>
      </c>
      <c r="AV133" s="55">
        <v>391.8</v>
      </c>
    </row>
    <row r="134" spans="1:48" ht="15" customHeight="1" x14ac:dyDescent="0.25">
      <c r="A134" s="75" t="s">
        <v>335</v>
      </c>
      <c r="B134" s="69" t="s">
        <v>162</v>
      </c>
      <c r="D134" s="55"/>
      <c r="E134" s="55"/>
      <c r="F134" s="55"/>
      <c r="G134" s="55">
        <v>322.8</v>
      </c>
      <c r="H134" s="55">
        <v>126.89999999999999</v>
      </c>
      <c r="I134" s="55">
        <v>133</v>
      </c>
      <c r="J134" s="55">
        <v>83.899999999999977</v>
      </c>
      <c r="K134" s="55">
        <v>109.50000000000001</v>
      </c>
      <c r="L134" s="55">
        <v>45.5</v>
      </c>
      <c r="M134" s="55">
        <v>398.8</v>
      </c>
      <c r="N134" s="55">
        <v>250.10000000000002</v>
      </c>
      <c r="O134" s="55">
        <v>124.19999999999999</v>
      </c>
      <c r="P134" s="55">
        <v>1238.5</v>
      </c>
      <c r="Q134" s="55">
        <v>175.89999999999998</v>
      </c>
      <c r="R134" s="55">
        <v>-282.3</v>
      </c>
      <c r="S134" s="55">
        <v>239.60000000000002</v>
      </c>
      <c r="T134" s="55">
        <v>88.700000000000017</v>
      </c>
      <c r="U134" s="55">
        <v>239.20000000000002</v>
      </c>
      <c r="V134" s="55">
        <v>-334.69999999999993</v>
      </c>
      <c r="W134" s="55">
        <v>229.40000000000003</v>
      </c>
      <c r="X134" s="55">
        <v>271.09999999999997</v>
      </c>
      <c r="Y134" s="55">
        <v>175.60000000000002</v>
      </c>
      <c r="Z134" s="55">
        <v>278.59999999999997</v>
      </c>
      <c r="AA134" s="55">
        <v>255.60000000000002</v>
      </c>
      <c r="AB134" s="55">
        <v>442.70000000000005</v>
      </c>
      <c r="AC134" s="55">
        <v>270.99999999999989</v>
      </c>
      <c r="AD134" s="55">
        <v>25.200000000000045</v>
      </c>
      <c r="AE134" s="55">
        <v>-55.299999999999955</v>
      </c>
      <c r="AF134" s="55">
        <v>411.6</v>
      </c>
      <c r="AG134" s="55">
        <v>414.50000000000006</v>
      </c>
      <c r="AH134" s="55">
        <v>355.5</v>
      </c>
      <c r="AI134" s="55">
        <v>449.69999999999993</v>
      </c>
      <c r="AJ134" s="55">
        <v>413.79999999999995</v>
      </c>
      <c r="AK134" s="55">
        <v>229.5</v>
      </c>
      <c r="AL134" s="55">
        <v>1309.6000000000001</v>
      </c>
      <c r="AM134" s="55">
        <v>426</v>
      </c>
      <c r="AN134" s="55">
        <v>344.89999999999992</v>
      </c>
      <c r="AO134" s="55">
        <v>220.99999999999994</v>
      </c>
      <c r="AP134" s="55">
        <v>521</v>
      </c>
      <c r="AQ134" s="55">
        <v>447.1</v>
      </c>
      <c r="AR134" s="55">
        <v>370.9</v>
      </c>
      <c r="AS134" s="55">
        <v>486.5</v>
      </c>
      <c r="AT134" s="55">
        <v>400.8</v>
      </c>
      <c r="AU134" s="55">
        <v>519.29999999999995</v>
      </c>
      <c r="AV134" s="55">
        <v>424.6</v>
      </c>
    </row>
    <row r="135" spans="1:48" ht="15" customHeight="1" x14ac:dyDescent="0.25">
      <c r="A135" s="75" t="s">
        <v>336</v>
      </c>
      <c r="B135" s="70" t="s">
        <v>163</v>
      </c>
      <c r="D135" s="55"/>
      <c r="E135" s="55"/>
      <c r="F135" s="55"/>
      <c r="G135" s="55">
        <v>322.8</v>
      </c>
      <c r="H135" s="55">
        <v>126.89999999999999</v>
      </c>
      <c r="I135" s="55">
        <v>133</v>
      </c>
      <c r="J135" s="55">
        <v>83.899999999999977</v>
      </c>
      <c r="K135" s="55">
        <v>109.50000000000001</v>
      </c>
      <c r="L135" s="55">
        <v>45.5</v>
      </c>
      <c r="M135" s="55">
        <v>398.8</v>
      </c>
      <c r="N135" s="55">
        <v>250.10000000000002</v>
      </c>
      <c r="O135" s="55">
        <v>124.19999999999999</v>
      </c>
      <c r="P135" s="55">
        <v>1238.5</v>
      </c>
      <c r="Q135" s="55">
        <v>175.89999999999998</v>
      </c>
      <c r="R135" s="55">
        <v>-282.3</v>
      </c>
      <c r="S135" s="55">
        <v>239.60000000000002</v>
      </c>
      <c r="T135" s="55">
        <v>88.700000000000017</v>
      </c>
      <c r="U135" s="55">
        <v>239.20000000000002</v>
      </c>
      <c r="V135" s="55">
        <v>-334.69999999999993</v>
      </c>
      <c r="W135" s="55">
        <v>229.40000000000003</v>
      </c>
      <c r="X135" s="55">
        <v>271.09999999999997</v>
      </c>
      <c r="Y135" s="55">
        <v>175.60000000000002</v>
      </c>
      <c r="Z135" s="55">
        <v>278.59999999999997</v>
      </c>
      <c r="AA135" s="55">
        <v>255.60000000000002</v>
      </c>
      <c r="AB135" s="55">
        <v>442.70000000000005</v>
      </c>
      <c r="AC135" s="55">
        <v>270.99999999999989</v>
      </c>
      <c r="AD135" s="55">
        <v>25.200000000000045</v>
      </c>
      <c r="AE135" s="55">
        <v>-55.299999999999955</v>
      </c>
      <c r="AF135" s="55">
        <v>411.6</v>
      </c>
      <c r="AG135" s="55">
        <v>414.50000000000006</v>
      </c>
      <c r="AH135" s="55">
        <v>355.5</v>
      </c>
      <c r="AI135" s="55">
        <v>449.69999999999993</v>
      </c>
      <c r="AJ135" s="55">
        <v>413.79999999999995</v>
      </c>
      <c r="AK135" s="55">
        <v>229.5</v>
      </c>
      <c r="AL135" s="55">
        <v>1309.6000000000001</v>
      </c>
      <c r="AM135" s="55">
        <v>426</v>
      </c>
      <c r="AN135" s="55">
        <v>344.89999999999992</v>
      </c>
      <c r="AO135" s="55">
        <v>220.99999999999994</v>
      </c>
      <c r="AP135" s="55">
        <v>521</v>
      </c>
      <c r="AQ135" s="55">
        <v>447.1</v>
      </c>
      <c r="AR135" s="55">
        <v>370.9</v>
      </c>
      <c r="AS135" s="55">
        <v>486.5</v>
      </c>
      <c r="AT135" s="55">
        <v>400.8</v>
      </c>
      <c r="AU135" s="55">
        <v>519.29999999999995</v>
      </c>
      <c r="AV135" s="55">
        <v>424.6</v>
      </c>
    </row>
    <row r="136" spans="1:48" ht="15" customHeight="1" x14ac:dyDescent="0.25">
      <c r="A136" s="75" t="s">
        <v>337</v>
      </c>
      <c r="B136" s="70" t="s">
        <v>164</v>
      </c>
      <c r="D136" s="55"/>
      <c r="E136" s="55"/>
      <c r="F136" s="55"/>
      <c r="G136" s="55">
        <v>0</v>
      </c>
      <c r="H136" s="55">
        <v>0</v>
      </c>
      <c r="I136" s="55">
        <v>0</v>
      </c>
      <c r="J136" s="55">
        <v>0</v>
      </c>
      <c r="K136" s="55">
        <v>0</v>
      </c>
      <c r="L136" s="55">
        <v>0</v>
      </c>
      <c r="M136" s="55">
        <v>0</v>
      </c>
      <c r="N136" s="55">
        <v>0</v>
      </c>
      <c r="O136" s="55">
        <v>0</v>
      </c>
      <c r="P136" s="55">
        <v>0</v>
      </c>
      <c r="Q136" s="55">
        <v>0</v>
      </c>
      <c r="R136" s="55">
        <v>0</v>
      </c>
      <c r="S136" s="55">
        <v>0</v>
      </c>
      <c r="T136" s="55">
        <v>0</v>
      </c>
      <c r="U136" s="55">
        <v>0</v>
      </c>
      <c r="V136" s="55">
        <v>0</v>
      </c>
      <c r="W136" s="55">
        <v>0</v>
      </c>
      <c r="X136" s="55">
        <v>0</v>
      </c>
      <c r="Y136" s="55">
        <v>0</v>
      </c>
      <c r="Z136" s="55">
        <v>0</v>
      </c>
      <c r="AA136" s="55">
        <v>0</v>
      </c>
      <c r="AB136" s="55">
        <v>0</v>
      </c>
      <c r="AC136" s="55">
        <v>0</v>
      </c>
      <c r="AD136" s="55">
        <v>0</v>
      </c>
      <c r="AE136" s="55">
        <v>0</v>
      </c>
      <c r="AF136" s="55">
        <v>0</v>
      </c>
      <c r="AG136" s="55">
        <v>0</v>
      </c>
      <c r="AH136" s="55">
        <v>0</v>
      </c>
      <c r="AI136" s="55">
        <v>0</v>
      </c>
      <c r="AJ136" s="55">
        <v>0</v>
      </c>
      <c r="AK136" s="55">
        <v>0</v>
      </c>
      <c r="AL136" s="55">
        <v>0</v>
      </c>
      <c r="AM136" s="55">
        <v>0</v>
      </c>
      <c r="AN136" s="55">
        <v>0</v>
      </c>
      <c r="AO136" s="55">
        <v>0</v>
      </c>
      <c r="AP136" s="55">
        <v>0</v>
      </c>
      <c r="AQ136" s="55">
        <v>0</v>
      </c>
      <c r="AR136" s="55">
        <v>0</v>
      </c>
      <c r="AS136" s="55">
        <v>0</v>
      </c>
      <c r="AT136" s="55">
        <v>0</v>
      </c>
      <c r="AU136" s="55">
        <v>0</v>
      </c>
      <c r="AV136" s="55">
        <v>0</v>
      </c>
    </row>
    <row r="137" spans="1:48" ht="15" customHeight="1" x14ac:dyDescent="0.25">
      <c r="A137" s="75" t="s">
        <v>338</v>
      </c>
      <c r="B137" s="70" t="s">
        <v>165</v>
      </c>
      <c r="D137" s="55"/>
      <c r="E137" s="55"/>
      <c r="F137" s="55"/>
      <c r="G137" s="55">
        <v>0</v>
      </c>
      <c r="H137" s="55">
        <v>0</v>
      </c>
      <c r="I137" s="55">
        <v>0</v>
      </c>
      <c r="J137" s="55">
        <v>0</v>
      </c>
      <c r="K137" s="55">
        <v>0</v>
      </c>
      <c r="L137" s="55">
        <v>0</v>
      </c>
      <c r="M137" s="55">
        <v>0</v>
      </c>
      <c r="N137" s="55">
        <v>0</v>
      </c>
      <c r="O137" s="55">
        <v>0</v>
      </c>
      <c r="P137" s="55">
        <v>0</v>
      </c>
      <c r="Q137" s="55">
        <v>0</v>
      </c>
      <c r="R137" s="55">
        <v>0</v>
      </c>
      <c r="S137" s="55">
        <v>0</v>
      </c>
      <c r="T137" s="55">
        <v>0</v>
      </c>
      <c r="U137" s="55">
        <v>0</v>
      </c>
      <c r="V137" s="55">
        <v>0</v>
      </c>
      <c r="W137" s="55">
        <v>0</v>
      </c>
      <c r="X137" s="55">
        <v>0</v>
      </c>
      <c r="Y137" s="55">
        <v>0</v>
      </c>
      <c r="Z137" s="55">
        <v>0</v>
      </c>
      <c r="AA137" s="55">
        <v>0</v>
      </c>
      <c r="AB137" s="55">
        <v>0</v>
      </c>
      <c r="AC137" s="55">
        <v>0</v>
      </c>
      <c r="AD137" s="55">
        <v>0</v>
      </c>
      <c r="AE137" s="55">
        <v>0</v>
      </c>
      <c r="AF137" s="55">
        <v>0</v>
      </c>
      <c r="AG137" s="55">
        <v>0</v>
      </c>
      <c r="AH137" s="55">
        <v>0</v>
      </c>
      <c r="AI137" s="55">
        <v>0</v>
      </c>
      <c r="AJ137" s="55">
        <v>0</v>
      </c>
      <c r="AK137" s="55">
        <v>0</v>
      </c>
      <c r="AL137" s="55">
        <v>0</v>
      </c>
      <c r="AM137" s="55">
        <v>0</v>
      </c>
      <c r="AN137" s="55">
        <v>0</v>
      </c>
      <c r="AO137" s="55">
        <v>0</v>
      </c>
      <c r="AP137" s="55">
        <v>0</v>
      </c>
      <c r="AQ137" s="55">
        <v>0</v>
      </c>
      <c r="AR137" s="55">
        <v>0</v>
      </c>
      <c r="AS137" s="55">
        <v>0</v>
      </c>
      <c r="AT137" s="55">
        <v>0</v>
      </c>
      <c r="AU137" s="55">
        <v>0</v>
      </c>
      <c r="AV137" s="55">
        <v>0</v>
      </c>
    </row>
    <row r="138" spans="1:48" x14ac:dyDescent="0.25">
      <c r="A138" s="75" t="s">
        <v>339</v>
      </c>
      <c r="B138" s="153" t="s">
        <v>166</v>
      </c>
      <c r="D138" s="55"/>
      <c r="E138" s="55"/>
      <c r="F138" s="55"/>
      <c r="G138" s="55">
        <v>161.69999999999999</v>
      </c>
      <c r="H138" s="55">
        <v>190</v>
      </c>
      <c r="I138" s="55">
        <v>212.1</v>
      </c>
      <c r="J138" s="55">
        <v>239.29999999999998</v>
      </c>
      <c r="K138" s="55">
        <v>238.6</v>
      </c>
      <c r="L138" s="55">
        <v>187.20000000000002</v>
      </c>
      <c r="M138" s="55">
        <v>391.20000000000005</v>
      </c>
      <c r="N138" s="55">
        <v>187.6</v>
      </c>
      <c r="O138" s="55">
        <v>304.3</v>
      </c>
      <c r="P138" s="55">
        <v>156.79999999999998</v>
      </c>
      <c r="Q138" s="55">
        <v>251.9</v>
      </c>
      <c r="R138" s="55">
        <v>269.3</v>
      </c>
      <c r="S138" s="55">
        <v>369.79999999999995</v>
      </c>
      <c r="T138" s="55">
        <v>329.5</v>
      </c>
      <c r="U138" s="55">
        <v>335.4</v>
      </c>
      <c r="V138" s="55">
        <v>251.69999999999996</v>
      </c>
      <c r="W138" s="55">
        <v>308</v>
      </c>
      <c r="X138" s="55">
        <v>475.29999999999995</v>
      </c>
      <c r="Y138" s="55">
        <v>358.9</v>
      </c>
      <c r="Z138" s="55">
        <v>277.79999999999995</v>
      </c>
      <c r="AA138" s="55">
        <v>252.2</v>
      </c>
      <c r="AB138" s="55">
        <v>250.10000000000002</v>
      </c>
      <c r="AC138" s="55">
        <v>229.4</v>
      </c>
      <c r="AD138" s="55">
        <v>460.7</v>
      </c>
      <c r="AE138" s="55">
        <v>177.70000000000002</v>
      </c>
      <c r="AF138" s="55">
        <v>277.10000000000002</v>
      </c>
      <c r="AG138" s="55">
        <v>421.9</v>
      </c>
      <c r="AH138" s="55">
        <v>337.4</v>
      </c>
      <c r="AI138" s="55">
        <v>314.2</v>
      </c>
      <c r="AJ138" s="55">
        <v>379.69999999999993</v>
      </c>
      <c r="AK138" s="55">
        <v>214.5</v>
      </c>
      <c r="AL138" s="55">
        <v>422.1</v>
      </c>
      <c r="AM138" s="55">
        <v>252.3</v>
      </c>
      <c r="AN138" s="55">
        <v>318.89999999999998</v>
      </c>
      <c r="AO138" s="55">
        <v>262.2</v>
      </c>
      <c r="AP138" s="55">
        <v>330.3</v>
      </c>
      <c r="AQ138" s="55">
        <v>284.5</v>
      </c>
      <c r="AR138" s="55">
        <v>269</v>
      </c>
      <c r="AS138" s="55">
        <v>383.7</v>
      </c>
      <c r="AT138" s="55">
        <v>244.7</v>
      </c>
      <c r="AU138" s="55">
        <v>333.8</v>
      </c>
      <c r="AV138" s="55">
        <v>-32.799999999999997</v>
      </c>
    </row>
    <row r="139" spans="1:48" x14ac:dyDescent="0.25">
      <c r="A139" s="75" t="s">
        <v>340</v>
      </c>
      <c r="B139" s="68" t="s">
        <v>167</v>
      </c>
      <c r="D139" s="55"/>
      <c r="E139" s="55"/>
      <c r="F139" s="55"/>
      <c r="G139" s="55">
        <v>300.39999999999998</v>
      </c>
      <c r="H139" s="55">
        <v>-240.99999999999997</v>
      </c>
      <c r="I139" s="55">
        <v>78.7</v>
      </c>
      <c r="J139" s="55">
        <v>212.4</v>
      </c>
      <c r="K139" s="55">
        <v>274.40000000000003</v>
      </c>
      <c r="L139" s="55">
        <v>92.700000000000017</v>
      </c>
      <c r="M139" s="55">
        <v>28.4</v>
      </c>
      <c r="N139" s="55">
        <v>-6.5</v>
      </c>
      <c r="O139" s="55">
        <v>331.4</v>
      </c>
      <c r="P139" s="55">
        <v>269.90000000000003</v>
      </c>
      <c r="Q139" s="55">
        <v>386.4</v>
      </c>
      <c r="R139" s="55">
        <v>189.6</v>
      </c>
      <c r="S139" s="55">
        <v>3.3999999999999986</v>
      </c>
      <c r="T139" s="55">
        <v>51.500000000000007</v>
      </c>
      <c r="U139" s="55">
        <v>-4.5</v>
      </c>
      <c r="V139" s="55">
        <v>30.299999999999983</v>
      </c>
      <c r="W139" s="55">
        <v>-81.699999999999989</v>
      </c>
      <c r="X139" s="55">
        <v>60.800000000000011</v>
      </c>
      <c r="Y139" s="55">
        <v>-13.40000000000002</v>
      </c>
      <c r="Z139" s="55">
        <v>44.900000000000006</v>
      </c>
      <c r="AA139" s="55">
        <v>11.5</v>
      </c>
      <c r="AB139" s="55">
        <v>63.999999999999993</v>
      </c>
      <c r="AC139" s="55">
        <v>-16.90000000000002</v>
      </c>
      <c r="AD139" s="55">
        <v>-18.200000000000003</v>
      </c>
      <c r="AE139" s="55">
        <v>-58.8</v>
      </c>
      <c r="AF139" s="55">
        <v>222.99999999999997</v>
      </c>
      <c r="AG139" s="55">
        <v>-57.899999999999991</v>
      </c>
      <c r="AH139" s="55">
        <v>69.400000000000006</v>
      </c>
      <c r="AI139" s="55">
        <v>-23.500000000000014</v>
      </c>
      <c r="AJ139" s="55">
        <v>-107.00000000000001</v>
      </c>
      <c r="AK139" s="55">
        <v>8.5</v>
      </c>
      <c r="AL139" s="55">
        <v>-13.200000000000003</v>
      </c>
      <c r="AM139" s="55">
        <v>9.3000000000000007</v>
      </c>
      <c r="AN139" s="55">
        <v>19.199999999999989</v>
      </c>
      <c r="AO139" s="55">
        <v>17.900000000000006</v>
      </c>
      <c r="AP139" s="55">
        <v>21.5</v>
      </c>
      <c r="AQ139" s="55">
        <v>42.2</v>
      </c>
      <c r="AR139" s="55">
        <v>-152.69999999999999</v>
      </c>
      <c r="AS139" s="55">
        <v>22</v>
      </c>
      <c r="AT139" s="55">
        <v>25.8</v>
      </c>
      <c r="AU139" s="55">
        <v>-62.3</v>
      </c>
      <c r="AV139" s="55">
        <v>-68</v>
      </c>
    </row>
    <row r="140" spans="1:48" x14ac:dyDescent="0.25">
      <c r="A140" s="75" t="s">
        <v>341</v>
      </c>
      <c r="B140" s="69" t="s">
        <v>168</v>
      </c>
      <c r="D140" s="55"/>
      <c r="E140" s="55"/>
      <c r="F140" s="55"/>
      <c r="G140" s="55">
        <v>300.39999999999998</v>
      </c>
      <c r="H140" s="55">
        <v>-240.99999999999997</v>
      </c>
      <c r="I140" s="55">
        <v>78.7</v>
      </c>
      <c r="J140" s="55">
        <v>212.4</v>
      </c>
      <c r="K140" s="55">
        <v>274.40000000000003</v>
      </c>
      <c r="L140" s="55">
        <v>92.700000000000017</v>
      </c>
      <c r="M140" s="55">
        <v>28.4</v>
      </c>
      <c r="N140" s="55">
        <v>-6.5</v>
      </c>
      <c r="O140" s="55">
        <v>331.4</v>
      </c>
      <c r="P140" s="55">
        <v>269.90000000000003</v>
      </c>
      <c r="Q140" s="55">
        <v>386.4</v>
      </c>
      <c r="R140" s="55">
        <v>189.6</v>
      </c>
      <c r="S140" s="55">
        <v>3.3999999999999986</v>
      </c>
      <c r="T140" s="55">
        <v>51.500000000000007</v>
      </c>
      <c r="U140" s="55">
        <v>-4.5</v>
      </c>
      <c r="V140" s="55">
        <v>30.299999999999983</v>
      </c>
      <c r="W140" s="55">
        <v>-81.699999999999989</v>
      </c>
      <c r="X140" s="55">
        <v>60.800000000000011</v>
      </c>
      <c r="Y140" s="55">
        <v>-13.40000000000002</v>
      </c>
      <c r="Z140" s="55">
        <v>44.900000000000006</v>
      </c>
      <c r="AA140" s="55">
        <v>11.5</v>
      </c>
      <c r="AB140" s="55">
        <v>63.999999999999993</v>
      </c>
      <c r="AC140" s="55">
        <v>-16.90000000000002</v>
      </c>
      <c r="AD140" s="55">
        <v>-18.200000000000003</v>
      </c>
      <c r="AE140" s="55">
        <v>-58.8</v>
      </c>
      <c r="AF140" s="55">
        <v>222.99999999999997</v>
      </c>
      <c r="AG140" s="55">
        <v>-57.899999999999991</v>
      </c>
      <c r="AH140" s="55">
        <v>69.400000000000006</v>
      </c>
      <c r="AI140" s="55">
        <v>-23.500000000000014</v>
      </c>
      <c r="AJ140" s="55">
        <v>-107.00000000000001</v>
      </c>
      <c r="AK140" s="55">
        <v>8.5</v>
      </c>
      <c r="AL140" s="55">
        <v>-13.200000000000003</v>
      </c>
      <c r="AM140" s="55">
        <v>9.3000000000000007</v>
      </c>
      <c r="AN140" s="55">
        <v>19.199999999999989</v>
      </c>
      <c r="AO140" s="55">
        <v>17.900000000000006</v>
      </c>
      <c r="AP140" s="55">
        <v>21.5</v>
      </c>
      <c r="AQ140" s="55">
        <v>42.2</v>
      </c>
      <c r="AR140" s="55">
        <v>-152.69999999999999</v>
      </c>
      <c r="AS140" s="55">
        <v>22</v>
      </c>
      <c r="AT140" s="55">
        <v>25.8</v>
      </c>
      <c r="AU140" s="55">
        <v>-62.3</v>
      </c>
      <c r="AV140" s="55">
        <v>-68</v>
      </c>
    </row>
    <row r="141" spans="1:48" ht="30" x14ac:dyDescent="0.25">
      <c r="A141" s="75" t="s">
        <v>342</v>
      </c>
      <c r="B141" s="69" t="s">
        <v>169</v>
      </c>
      <c r="D141" s="55"/>
      <c r="E141" s="55"/>
      <c r="F141" s="55"/>
      <c r="G141" s="55">
        <v>0</v>
      </c>
      <c r="H141" s="55">
        <v>0</v>
      </c>
      <c r="I141" s="55">
        <v>0</v>
      </c>
      <c r="J141" s="55">
        <v>0</v>
      </c>
      <c r="K141" s="55">
        <v>0</v>
      </c>
      <c r="L141" s="55">
        <v>0</v>
      </c>
      <c r="M141" s="55">
        <v>0</v>
      </c>
      <c r="N141" s="55">
        <v>0</v>
      </c>
      <c r="O141" s="55">
        <v>0</v>
      </c>
      <c r="P141" s="55">
        <v>0</v>
      </c>
      <c r="Q141" s="55">
        <v>0</v>
      </c>
      <c r="R141" s="55">
        <v>0</v>
      </c>
      <c r="S141" s="55">
        <v>0</v>
      </c>
      <c r="T141" s="55">
        <v>0</v>
      </c>
      <c r="U141" s="55">
        <v>0</v>
      </c>
      <c r="V141" s="55">
        <v>0</v>
      </c>
      <c r="W141" s="55">
        <v>0</v>
      </c>
      <c r="X141" s="55">
        <v>0</v>
      </c>
      <c r="Y141" s="55">
        <v>0</v>
      </c>
      <c r="Z141" s="55">
        <v>0</v>
      </c>
      <c r="AA141" s="55">
        <v>0</v>
      </c>
      <c r="AB141" s="55">
        <v>0</v>
      </c>
      <c r="AC141" s="55">
        <v>0</v>
      </c>
      <c r="AD141" s="55">
        <v>0</v>
      </c>
      <c r="AE141" s="55">
        <v>0</v>
      </c>
      <c r="AF141" s="55">
        <v>0</v>
      </c>
      <c r="AG141" s="55">
        <v>0</v>
      </c>
      <c r="AH141" s="55">
        <v>0</v>
      </c>
      <c r="AI141" s="55">
        <v>0</v>
      </c>
      <c r="AJ141" s="55">
        <v>0</v>
      </c>
      <c r="AK141" s="55">
        <v>0</v>
      </c>
      <c r="AL141" s="55">
        <v>0</v>
      </c>
      <c r="AM141" s="55">
        <v>0</v>
      </c>
      <c r="AN141" s="55">
        <v>0</v>
      </c>
      <c r="AO141" s="55">
        <v>0</v>
      </c>
      <c r="AP141" s="55">
        <v>0</v>
      </c>
      <c r="AQ141" s="55">
        <v>0</v>
      </c>
      <c r="AR141" s="55">
        <v>0</v>
      </c>
      <c r="AS141" s="55">
        <v>0</v>
      </c>
      <c r="AT141" s="55">
        <v>0</v>
      </c>
      <c r="AU141" s="55">
        <v>0</v>
      </c>
      <c r="AV141" s="55">
        <v>0</v>
      </c>
    </row>
    <row r="142" spans="1:48" x14ac:dyDescent="0.25">
      <c r="A142" s="75" t="s">
        <v>343</v>
      </c>
      <c r="B142" s="69" t="s">
        <v>165</v>
      </c>
      <c r="D142" s="55"/>
      <c r="E142" s="55"/>
      <c r="F142" s="55"/>
      <c r="G142" s="55">
        <v>0</v>
      </c>
      <c r="H142" s="55">
        <v>0</v>
      </c>
      <c r="I142" s="55">
        <v>0</v>
      </c>
      <c r="J142" s="55">
        <v>0</v>
      </c>
      <c r="K142" s="55">
        <v>0</v>
      </c>
      <c r="L142" s="55">
        <v>0</v>
      </c>
      <c r="M142" s="55">
        <v>0</v>
      </c>
      <c r="N142" s="55">
        <v>0</v>
      </c>
      <c r="O142" s="55">
        <v>0</v>
      </c>
      <c r="P142" s="55">
        <v>0</v>
      </c>
      <c r="Q142" s="55">
        <v>0</v>
      </c>
      <c r="R142" s="55">
        <v>0</v>
      </c>
      <c r="S142" s="55">
        <v>0</v>
      </c>
      <c r="T142" s="55">
        <v>0</v>
      </c>
      <c r="U142" s="55">
        <v>0</v>
      </c>
      <c r="V142" s="55">
        <v>0</v>
      </c>
      <c r="W142" s="55">
        <v>0</v>
      </c>
      <c r="X142" s="55">
        <v>0</v>
      </c>
      <c r="Y142" s="55">
        <v>0</v>
      </c>
      <c r="Z142" s="55">
        <v>0</v>
      </c>
      <c r="AA142" s="55">
        <v>0</v>
      </c>
      <c r="AB142" s="55">
        <v>0</v>
      </c>
      <c r="AC142" s="55">
        <v>0</v>
      </c>
      <c r="AD142" s="55">
        <v>0</v>
      </c>
      <c r="AE142" s="55">
        <v>0</v>
      </c>
      <c r="AF142" s="55">
        <v>0</v>
      </c>
      <c r="AG142" s="55">
        <v>0</v>
      </c>
      <c r="AH142" s="55">
        <v>0</v>
      </c>
      <c r="AI142" s="55">
        <v>0</v>
      </c>
      <c r="AJ142" s="55">
        <v>0</v>
      </c>
      <c r="AK142" s="55">
        <v>0</v>
      </c>
      <c r="AL142" s="55">
        <v>0</v>
      </c>
      <c r="AM142" s="55">
        <v>0</v>
      </c>
      <c r="AN142" s="55">
        <v>0</v>
      </c>
      <c r="AO142" s="55">
        <v>0</v>
      </c>
      <c r="AP142" s="55">
        <v>0</v>
      </c>
      <c r="AQ142" s="55">
        <v>0</v>
      </c>
      <c r="AR142" s="55">
        <v>0</v>
      </c>
      <c r="AS142" s="55">
        <v>0</v>
      </c>
      <c r="AT142" s="55">
        <v>0</v>
      </c>
      <c r="AU142" s="55">
        <v>0</v>
      </c>
      <c r="AV142" s="55">
        <v>0</v>
      </c>
    </row>
    <row r="143" spans="1:48" x14ac:dyDescent="0.25">
      <c r="A143" s="75" t="s">
        <v>344</v>
      </c>
      <c r="B143" s="66" t="s">
        <v>171</v>
      </c>
      <c r="D143" s="55"/>
      <c r="E143" s="55"/>
      <c r="F143" s="55"/>
      <c r="G143" s="55">
        <v>122.80000000000001</v>
      </c>
      <c r="H143" s="55">
        <v>-717.39999999999986</v>
      </c>
      <c r="I143" s="55">
        <v>-26.8</v>
      </c>
      <c r="J143" s="55">
        <v>-138.1</v>
      </c>
      <c r="K143" s="55">
        <v>26.500000000000007</v>
      </c>
      <c r="L143" s="55">
        <v>27.4</v>
      </c>
      <c r="M143" s="55">
        <v>-509.09999999999997</v>
      </c>
      <c r="N143" s="55">
        <v>-291.39999999999998</v>
      </c>
      <c r="O143" s="55">
        <v>135.80000000000001</v>
      </c>
      <c r="P143" s="55">
        <v>49.8</v>
      </c>
      <c r="Q143" s="55">
        <v>-44.300000000000004</v>
      </c>
      <c r="R143" s="55">
        <v>-485</v>
      </c>
      <c r="S143" s="55">
        <v>-441.2</v>
      </c>
      <c r="T143" s="55">
        <v>-991.4</v>
      </c>
      <c r="U143" s="55">
        <v>67.399999999999991</v>
      </c>
      <c r="V143" s="55">
        <v>-421.49999999999994</v>
      </c>
      <c r="W143" s="55">
        <v>262</v>
      </c>
      <c r="X143" s="55">
        <v>-1356.9</v>
      </c>
      <c r="Y143" s="55">
        <v>-320.30000000000007</v>
      </c>
      <c r="Z143" s="55">
        <v>-67.2</v>
      </c>
      <c r="AA143" s="55">
        <v>-2473.7999999999997</v>
      </c>
      <c r="AB143" s="55">
        <v>-1052</v>
      </c>
      <c r="AC143" s="55">
        <v>36.4</v>
      </c>
      <c r="AD143" s="55">
        <v>31.7</v>
      </c>
      <c r="AE143" s="55">
        <v>-952.3</v>
      </c>
      <c r="AF143" s="55">
        <v>-77.199999999999989</v>
      </c>
      <c r="AG143" s="55">
        <v>-554.4</v>
      </c>
      <c r="AH143" s="55">
        <v>-145.4</v>
      </c>
      <c r="AI143" s="55">
        <v>-914.8</v>
      </c>
      <c r="AJ143" s="55">
        <v>-625.39999999999986</v>
      </c>
      <c r="AK143" s="55">
        <v>0.30000000000003979</v>
      </c>
      <c r="AL143" s="55">
        <v>-216.79999999999998</v>
      </c>
      <c r="AM143" s="55">
        <v>-1751.8</v>
      </c>
      <c r="AN143" s="55">
        <v>439.4</v>
      </c>
      <c r="AO143" s="55">
        <v>-1274.9000000000001</v>
      </c>
      <c r="AP143" s="55">
        <v>-108.8</v>
      </c>
      <c r="AQ143" s="55">
        <v>-44</v>
      </c>
      <c r="AR143" s="55">
        <v>-1942.3</v>
      </c>
      <c r="AS143" s="55">
        <v>-233</v>
      </c>
      <c r="AT143" s="55">
        <v>23.3</v>
      </c>
      <c r="AU143" s="55">
        <v>-2496.8000000000002</v>
      </c>
      <c r="AV143" s="55">
        <v>620.1</v>
      </c>
    </row>
    <row r="144" spans="1:48" x14ac:dyDescent="0.25">
      <c r="A144" s="75" t="s">
        <v>345</v>
      </c>
      <c r="B144" s="67" t="s">
        <v>161</v>
      </c>
      <c r="D144" s="55"/>
      <c r="E144" s="55"/>
      <c r="F144" s="55"/>
      <c r="G144" s="55">
        <v>24.8</v>
      </c>
      <c r="H144" s="55">
        <v>-3.5</v>
      </c>
      <c r="I144" s="55">
        <v>-11.5</v>
      </c>
      <c r="J144" s="55">
        <v>0.8</v>
      </c>
      <c r="K144" s="55">
        <v>-4.0999999999999996</v>
      </c>
      <c r="L144" s="55">
        <v>-0.10000000000000009</v>
      </c>
      <c r="M144" s="55">
        <v>-2.6999999999999997</v>
      </c>
      <c r="N144" s="55">
        <v>-29.999999999999996</v>
      </c>
      <c r="O144" s="55">
        <v>9.3000000000000007</v>
      </c>
      <c r="P144" s="55">
        <v>-2</v>
      </c>
      <c r="Q144" s="55">
        <v>2.9</v>
      </c>
      <c r="R144" s="55">
        <v>0</v>
      </c>
      <c r="S144" s="55">
        <v>10.7</v>
      </c>
      <c r="T144" s="55">
        <v>0.60000000000000009</v>
      </c>
      <c r="U144" s="55">
        <v>-1.1999999999999997</v>
      </c>
      <c r="V144" s="55">
        <v>-0.20000000000000018</v>
      </c>
      <c r="W144" s="55">
        <v>2.1</v>
      </c>
      <c r="X144" s="55">
        <v>-6.4</v>
      </c>
      <c r="Y144" s="55">
        <v>33</v>
      </c>
      <c r="Z144" s="55">
        <v>-7.0000000000000009</v>
      </c>
      <c r="AA144" s="55">
        <v>26.8</v>
      </c>
      <c r="AB144" s="55">
        <v>7.1</v>
      </c>
      <c r="AC144" s="55">
        <v>0.39999999999999991</v>
      </c>
      <c r="AD144" s="55">
        <v>2.2999999999999998</v>
      </c>
      <c r="AE144" s="55">
        <v>23.1</v>
      </c>
      <c r="AF144" s="55">
        <v>41.2</v>
      </c>
      <c r="AG144" s="55">
        <v>25</v>
      </c>
      <c r="AH144" s="55">
        <v>-17.900000000000002</v>
      </c>
      <c r="AI144" s="55">
        <v>69.300000000000011</v>
      </c>
      <c r="AJ144" s="55">
        <v>17.7</v>
      </c>
      <c r="AK144" s="55">
        <v>-214.2</v>
      </c>
      <c r="AL144" s="55">
        <v>-29</v>
      </c>
      <c r="AM144" s="55">
        <v>15.7</v>
      </c>
      <c r="AN144" s="55">
        <v>43.300000000000004</v>
      </c>
      <c r="AO144" s="55">
        <v>-26.8</v>
      </c>
      <c r="AP144" s="55">
        <v>-47.4</v>
      </c>
      <c r="AQ144" s="55">
        <v>-3.1</v>
      </c>
      <c r="AR144" s="55">
        <v>2.6</v>
      </c>
      <c r="AS144" s="55">
        <v>-2.5</v>
      </c>
      <c r="AT144" s="55">
        <v>-9.1999999999999993</v>
      </c>
      <c r="AU144" s="55">
        <v>-2.2999999999999998</v>
      </c>
      <c r="AV144" s="55">
        <v>-15.900000000000002</v>
      </c>
    </row>
    <row r="145" spans="1:48" x14ac:dyDescent="0.25">
      <c r="A145" s="75" t="s">
        <v>346</v>
      </c>
      <c r="B145" s="68" t="s">
        <v>82</v>
      </c>
      <c r="D145" s="55"/>
      <c r="E145" s="55"/>
      <c r="F145" s="55"/>
      <c r="G145" s="55">
        <v>1</v>
      </c>
      <c r="H145" s="55">
        <v>0.3</v>
      </c>
      <c r="I145" s="55">
        <v>0.2</v>
      </c>
      <c r="J145" s="55">
        <v>-0.5</v>
      </c>
      <c r="K145" s="55">
        <v>-1.8</v>
      </c>
      <c r="L145" s="55">
        <v>0</v>
      </c>
      <c r="M145" s="55">
        <v>0</v>
      </c>
      <c r="N145" s="55">
        <v>-1.9</v>
      </c>
      <c r="O145" s="55">
        <v>0</v>
      </c>
      <c r="P145" s="55">
        <v>0</v>
      </c>
      <c r="Q145" s="55">
        <v>-3.6</v>
      </c>
      <c r="R145" s="55">
        <v>0</v>
      </c>
      <c r="S145" s="55">
        <v>0</v>
      </c>
      <c r="T145" s="55">
        <v>0</v>
      </c>
      <c r="U145" s="55">
        <v>0</v>
      </c>
      <c r="V145" s="55">
        <v>0</v>
      </c>
      <c r="W145" s="55">
        <v>-0.1</v>
      </c>
      <c r="X145" s="55">
        <v>0.7</v>
      </c>
      <c r="Y145" s="55">
        <v>0</v>
      </c>
      <c r="Z145" s="55">
        <v>-0.5</v>
      </c>
      <c r="AA145" s="55">
        <v>0.3</v>
      </c>
      <c r="AB145" s="55">
        <v>-0.9</v>
      </c>
      <c r="AC145" s="55">
        <v>0</v>
      </c>
      <c r="AD145" s="55">
        <v>0</v>
      </c>
      <c r="AE145" s="55">
        <v>0</v>
      </c>
      <c r="AF145" s="55">
        <v>0</v>
      </c>
      <c r="AG145" s="55">
        <v>0</v>
      </c>
      <c r="AH145" s="55">
        <v>-0.5</v>
      </c>
      <c r="AI145" s="55">
        <v>0</v>
      </c>
      <c r="AJ145" s="55">
        <v>0</v>
      </c>
      <c r="AK145" s="55">
        <v>0</v>
      </c>
      <c r="AL145" s="55">
        <v>0</v>
      </c>
      <c r="AM145" s="55">
        <v>0</v>
      </c>
      <c r="AN145" s="55">
        <v>0.1</v>
      </c>
      <c r="AO145" s="55">
        <v>0</v>
      </c>
      <c r="AP145" s="55">
        <v>0</v>
      </c>
      <c r="AQ145" s="55">
        <v>0</v>
      </c>
      <c r="AR145" s="55">
        <v>0</v>
      </c>
      <c r="AS145" s="55">
        <v>0</v>
      </c>
      <c r="AT145" s="55">
        <v>0</v>
      </c>
      <c r="AU145" s="55">
        <v>0</v>
      </c>
      <c r="AV145" s="55">
        <v>0.2</v>
      </c>
    </row>
    <row r="146" spans="1:48" x14ac:dyDescent="0.25">
      <c r="A146" s="75" t="s">
        <v>347</v>
      </c>
      <c r="B146" s="69" t="s">
        <v>172</v>
      </c>
      <c r="D146" s="55"/>
      <c r="E146" s="55"/>
      <c r="F146" s="55"/>
      <c r="G146" s="55">
        <v>0</v>
      </c>
      <c r="H146" s="55">
        <v>0</v>
      </c>
      <c r="I146" s="55">
        <v>0</v>
      </c>
      <c r="J146" s="55">
        <v>0</v>
      </c>
      <c r="K146" s="55">
        <v>0</v>
      </c>
      <c r="L146" s="55">
        <v>0</v>
      </c>
      <c r="M146" s="55">
        <v>0</v>
      </c>
      <c r="N146" s="55">
        <v>0</v>
      </c>
      <c r="O146" s="55">
        <v>0</v>
      </c>
      <c r="P146" s="55">
        <v>0</v>
      </c>
      <c r="Q146" s="55">
        <v>0</v>
      </c>
      <c r="R146" s="55">
        <v>0</v>
      </c>
      <c r="S146" s="55">
        <v>0</v>
      </c>
      <c r="T146" s="55">
        <v>0</v>
      </c>
      <c r="U146" s="55">
        <v>0</v>
      </c>
      <c r="V146" s="55">
        <v>0</v>
      </c>
      <c r="W146" s="55">
        <v>0</v>
      </c>
      <c r="X146" s="55">
        <v>0</v>
      </c>
      <c r="Y146" s="55">
        <v>0</v>
      </c>
      <c r="Z146" s="55">
        <v>0</v>
      </c>
      <c r="AA146" s="55">
        <v>0</v>
      </c>
      <c r="AB146" s="55">
        <v>0</v>
      </c>
      <c r="AC146" s="55">
        <v>0</v>
      </c>
      <c r="AD146" s="55">
        <v>0</v>
      </c>
      <c r="AE146" s="55">
        <v>0</v>
      </c>
      <c r="AF146" s="55">
        <v>0</v>
      </c>
      <c r="AG146" s="55">
        <v>0</v>
      </c>
      <c r="AH146" s="55">
        <v>0</v>
      </c>
      <c r="AI146" s="55">
        <v>0</v>
      </c>
      <c r="AJ146" s="55">
        <v>0</v>
      </c>
      <c r="AK146" s="55">
        <v>0</v>
      </c>
      <c r="AL146" s="55">
        <v>0</v>
      </c>
      <c r="AM146" s="55">
        <v>0</v>
      </c>
      <c r="AN146" s="55">
        <v>0</v>
      </c>
      <c r="AO146" s="55">
        <v>0</v>
      </c>
      <c r="AP146" s="55">
        <v>0</v>
      </c>
      <c r="AQ146" s="55">
        <v>0</v>
      </c>
      <c r="AR146" s="55">
        <v>0</v>
      </c>
      <c r="AS146" s="55">
        <v>0</v>
      </c>
      <c r="AT146" s="55">
        <v>0</v>
      </c>
      <c r="AU146" s="55">
        <v>0</v>
      </c>
      <c r="AV146" s="55">
        <v>0</v>
      </c>
    </row>
    <row r="147" spans="1:48" x14ac:dyDescent="0.25">
      <c r="A147" s="75" t="s">
        <v>348</v>
      </c>
      <c r="B147" s="69" t="s">
        <v>173</v>
      </c>
      <c r="D147" s="55"/>
      <c r="E147" s="55"/>
      <c r="F147" s="55"/>
      <c r="G147" s="55">
        <v>1</v>
      </c>
      <c r="H147" s="55">
        <v>0.3</v>
      </c>
      <c r="I147" s="55">
        <v>0.2</v>
      </c>
      <c r="J147" s="55">
        <v>-0.5</v>
      </c>
      <c r="K147" s="55">
        <v>-1.8</v>
      </c>
      <c r="L147" s="55">
        <v>0</v>
      </c>
      <c r="M147" s="55">
        <v>0</v>
      </c>
      <c r="N147" s="55">
        <v>-1.9</v>
      </c>
      <c r="O147" s="55">
        <v>0</v>
      </c>
      <c r="P147" s="55">
        <v>0</v>
      </c>
      <c r="Q147" s="55">
        <v>-3.6</v>
      </c>
      <c r="R147" s="55">
        <v>0</v>
      </c>
      <c r="S147" s="55">
        <v>0</v>
      </c>
      <c r="T147" s="55">
        <v>0</v>
      </c>
      <c r="U147" s="55">
        <v>0</v>
      </c>
      <c r="V147" s="55">
        <v>0</v>
      </c>
      <c r="W147" s="55">
        <v>-0.1</v>
      </c>
      <c r="X147" s="55">
        <v>0.7</v>
      </c>
      <c r="Y147" s="55">
        <v>0</v>
      </c>
      <c r="Z147" s="55">
        <v>-0.5</v>
      </c>
      <c r="AA147" s="55">
        <v>0.3</v>
      </c>
      <c r="AB147" s="55">
        <v>-0.9</v>
      </c>
      <c r="AC147" s="55">
        <v>0</v>
      </c>
      <c r="AD147" s="55">
        <v>0</v>
      </c>
      <c r="AE147" s="55">
        <v>0</v>
      </c>
      <c r="AF147" s="55">
        <v>0</v>
      </c>
      <c r="AG147" s="55">
        <v>0</v>
      </c>
      <c r="AH147" s="55">
        <v>-0.5</v>
      </c>
      <c r="AI147" s="55">
        <v>0</v>
      </c>
      <c r="AJ147" s="55">
        <v>0</v>
      </c>
      <c r="AK147" s="55">
        <v>0</v>
      </c>
      <c r="AL147" s="55">
        <v>0</v>
      </c>
      <c r="AM147" s="55">
        <v>0</v>
      </c>
      <c r="AN147" s="55">
        <v>0.1</v>
      </c>
      <c r="AO147" s="55">
        <v>0</v>
      </c>
      <c r="AP147" s="55">
        <v>0</v>
      </c>
      <c r="AQ147" s="55">
        <v>0</v>
      </c>
      <c r="AR147" s="55">
        <v>0</v>
      </c>
      <c r="AS147" s="55">
        <v>0</v>
      </c>
      <c r="AT147" s="55">
        <v>0</v>
      </c>
      <c r="AU147" s="55">
        <v>0</v>
      </c>
      <c r="AV147" s="55">
        <v>0.2</v>
      </c>
    </row>
    <row r="148" spans="1:48" x14ac:dyDescent="0.25">
      <c r="A148" s="75" t="s">
        <v>349</v>
      </c>
      <c r="B148" s="69" t="s">
        <v>150</v>
      </c>
      <c r="D148" s="55"/>
      <c r="E148" s="55"/>
      <c r="F148" s="55"/>
      <c r="G148" s="55">
        <v>0</v>
      </c>
      <c r="H148" s="55">
        <v>0</v>
      </c>
      <c r="I148" s="55">
        <v>0</v>
      </c>
      <c r="J148" s="55">
        <v>0</v>
      </c>
      <c r="K148" s="55">
        <v>0</v>
      </c>
      <c r="L148" s="55">
        <v>0</v>
      </c>
      <c r="M148" s="55">
        <v>0</v>
      </c>
      <c r="N148" s="55">
        <v>0</v>
      </c>
      <c r="O148" s="55">
        <v>0</v>
      </c>
      <c r="P148" s="55">
        <v>0</v>
      </c>
      <c r="Q148" s="55">
        <v>0</v>
      </c>
      <c r="R148" s="55">
        <v>0</v>
      </c>
      <c r="S148" s="55">
        <v>0</v>
      </c>
      <c r="T148" s="55">
        <v>0</v>
      </c>
      <c r="U148" s="55">
        <v>0</v>
      </c>
      <c r="V148" s="55">
        <v>0</v>
      </c>
      <c r="W148" s="55">
        <v>0</v>
      </c>
      <c r="X148" s="55">
        <v>0</v>
      </c>
      <c r="Y148" s="55">
        <v>0</v>
      </c>
      <c r="Z148" s="55">
        <v>0</v>
      </c>
      <c r="AA148" s="55">
        <v>0</v>
      </c>
      <c r="AB148" s="55">
        <v>0</v>
      </c>
      <c r="AC148" s="55">
        <v>0</v>
      </c>
      <c r="AD148" s="55">
        <v>0</v>
      </c>
      <c r="AE148" s="55">
        <v>0</v>
      </c>
      <c r="AF148" s="55">
        <v>0</v>
      </c>
      <c r="AG148" s="55">
        <v>0</v>
      </c>
      <c r="AH148" s="55">
        <v>0</v>
      </c>
      <c r="AI148" s="55">
        <v>0</v>
      </c>
      <c r="AJ148" s="55">
        <v>0</v>
      </c>
      <c r="AK148" s="55">
        <v>0</v>
      </c>
      <c r="AL148" s="55">
        <v>0</v>
      </c>
      <c r="AM148" s="55">
        <v>0</v>
      </c>
      <c r="AN148" s="55">
        <v>0</v>
      </c>
      <c r="AO148" s="55">
        <v>0</v>
      </c>
      <c r="AP148" s="55">
        <v>0</v>
      </c>
      <c r="AQ148" s="55">
        <v>0</v>
      </c>
      <c r="AR148" s="55">
        <v>0</v>
      </c>
      <c r="AS148" s="55">
        <v>0</v>
      </c>
      <c r="AT148" s="55">
        <v>0</v>
      </c>
      <c r="AU148" s="55">
        <v>0</v>
      </c>
      <c r="AV148" s="55">
        <v>0</v>
      </c>
    </row>
    <row r="149" spans="1:48" x14ac:dyDescent="0.25">
      <c r="A149" s="75" t="s">
        <v>350</v>
      </c>
      <c r="B149" s="69" t="s">
        <v>54</v>
      </c>
      <c r="D149" s="55"/>
      <c r="E149" s="55"/>
      <c r="F149" s="55"/>
      <c r="G149" s="55">
        <v>0</v>
      </c>
      <c r="H149" s="55">
        <v>0</v>
      </c>
      <c r="I149" s="55">
        <v>0</v>
      </c>
      <c r="J149" s="55">
        <v>0</v>
      </c>
      <c r="K149" s="55">
        <v>0</v>
      </c>
      <c r="L149" s="55">
        <v>0</v>
      </c>
      <c r="M149" s="55">
        <v>0</v>
      </c>
      <c r="N149" s="55">
        <v>0</v>
      </c>
      <c r="O149" s="55">
        <v>0</v>
      </c>
      <c r="P149" s="55">
        <v>0</v>
      </c>
      <c r="Q149" s="55">
        <v>0</v>
      </c>
      <c r="R149" s="55">
        <v>0</v>
      </c>
      <c r="S149" s="55">
        <v>0</v>
      </c>
      <c r="T149" s="55">
        <v>0</v>
      </c>
      <c r="U149" s="55">
        <v>0</v>
      </c>
      <c r="V149" s="55">
        <v>0</v>
      </c>
      <c r="W149" s="55">
        <v>0</v>
      </c>
      <c r="X149" s="55">
        <v>0</v>
      </c>
      <c r="Y149" s="55">
        <v>0</v>
      </c>
      <c r="Z149" s="55">
        <v>0</v>
      </c>
      <c r="AA149" s="55">
        <v>0</v>
      </c>
      <c r="AB149" s="55">
        <v>0</v>
      </c>
      <c r="AC149" s="55">
        <v>0</v>
      </c>
      <c r="AD149" s="55">
        <v>0</v>
      </c>
      <c r="AE149" s="55">
        <v>0</v>
      </c>
      <c r="AF149" s="55">
        <v>0</v>
      </c>
      <c r="AG149" s="55">
        <v>0</v>
      </c>
      <c r="AH149" s="55">
        <v>0</v>
      </c>
      <c r="AI149" s="55">
        <v>0</v>
      </c>
      <c r="AJ149" s="55">
        <v>0</v>
      </c>
      <c r="AK149" s="55">
        <v>0</v>
      </c>
      <c r="AL149" s="55">
        <v>0</v>
      </c>
      <c r="AM149" s="55">
        <v>0</v>
      </c>
      <c r="AN149" s="55">
        <v>0</v>
      </c>
      <c r="AO149" s="55">
        <v>0</v>
      </c>
      <c r="AP149" s="55">
        <v>0</v>
      </c>
      <c r="AQ149" s="55">
        <v>0</v>
      </c>
      <c r="AR149" s="55">
        <v>0</v>
      </c>
      <c r="AS149" s="55">
        <v>0</v>
      </c>
      <c r="AT149" s="55">
        <v>0</v>
      </c>
      <c r="AU149" s="55">
        <v>0</v>
      </c>
      <c r="AV149" s="55">
        <v>0</v>
      </c>
    </row>
    <row r="150" spans="1:48" x14ac:dyDescent="0.25">
      <c r="A150" s="75" t="s">
        <v>351</v>
      </c>
      <c r="B150" s="70" t="s">
        <v>174</v>
      </c>
      <c r="D150" s="55"/>
      <c r="E150" s="55"/>
      <c r="F150" s="55"/>
      <c r="G150" s="55">
        <v>0</v>
      </c>
      <c r="H150" s="55">
        <v>0</v>
      </c>
      <c r="I150" s="55">
        <v>0</v>
      </c>
      <c r="J150" s="55">
        <v>0</v>
      </c>
      <c r="K150" s="55">
        <v>0</v>
      </c>
      <c r="L150" s="55">
        <v>0</v>
      </c>
      <c r="M150" s="55">
        <v>0</v>
      </c>
      <c r="N150" s="55">
        <v>0</v>
      </c>
      <c r="O150" s="55">
        <v>0</v>
      </c>
      <c r="P150" s="55">
        <v>0</v>
      </c>
      <c r="Q150" s="55">
        <v>0</v>
      </c>
      <c r="R150" s="55">
        <v>0</v>
      </c>
      <c r="S150" s="55">
        <v>0</v>
      </c>
      <c r="T150" s="55">
        <v>0</v>
      </c>
      <c r="U150" s="55">
        <v>0</v>
      </c>
      <c r="V150" s="55">
        <v>0</v>
      </c>
      <c r="W150" s="55">
        <v>0</v>
      </c>
      <c r="X150" s="55">
        <v>0</v>
      </c>
      <c r="Y150" s="55">
        <v>0</v>
      </c>
      <c r="Z150" s="55">
        <v>0</v>
      </c>
      <c r="AA150" s="55">
        <v>0</v>
      </c>
      <c r="AB150" s="55">
        <v>0</v>
      </c>
      <c r="AC150" s="55">
        <v>0</v>
      </c>
      <c r="AD150" s="55">
        <v>0</v>
      </c>
      <c r="AE150" s="55">
        <v>0</v>
      </c>
      <c r="AF150" s="55">
        <v>0</v>
      </c>
      <c r="AG150" s="55">
        <v>0</v>
      </c>
      <c r="AH150" s="55">
        <v>0</v>
      </c>
      <c r="AI150" s="55">
        <v>0</v>
      </c>
      <c r="AJ150" s="55">
        <v>0</v>
      </c>
      <c r="AK150" s="55">
        <v>0</v>
      </c>
      <c r="AL150" s="55">
        <v>0</v>
      </c>
      <c r="AM150" s="55">
        <v>0</v>
      </c>
      <c r="AN150" s="55">
        <v>0</v>
      </c>
      <c r="AO150" s="55">
        <v>0</v>
      </c>
      <c r="AP150" s="55">
        <v>0</v>
      </c>
      <c r="AQ150" s="55">
        <v>0</v>
      </c>
      <c r="AR150" s="55">
        <v>0</v>
      </c>
      <c r="AS150" s="55">
        <v>0</v>
      </c>
      <c r="AT150" s="55">
        <v>0</v>
      </c>
      <c r="AU150" s="55">
        <v>0</v>
      </c>
      <c r="AV150" s="55">
        <v>0</v>
      </c>
    </row>
    <row r="151" spans="1:48" x14ac:dyDescent="0.25">
      <c r="A151" s="75" t="s">
        <v>352</v>
      </c>
      <c r="B151" s="68" t="s">
        <v>83</v>
      </c>
      <c r="D151" s="55"/>
      <c r="E151" s="55"/>
      <c r="F151" s="55"/>
      <c r="G151" s="55">
        <v>23.8</v>
      </c>
      <c r="H151" s="55">
        <v>-3.8</v>
      </c>
      <c r="I151" s="55">
        <v>-11.7</v>
      </c>
      <c r="J151" s="55">
        <v>1.3</v>
      </c>
      <c r="K151" s="55">
        <v>-2.2999999999999998</v>
      </c>
      <c r="L151" s="55">
        <v>-0.10000000000000009</v>
      </c>
      <c r="M151" s="55">
        <v>-2.6999999999999997</v>
      </c>
      <c r="N151" s="55">
        <v>-28.099999999999998</v>
      </c>
      <c r="O151" s="55">
        <v>9.3000000000000007</v>
      </c>
      <c r="P151" s="55">
        <v>-2</v>
      </c>
      <c r="Q151" s="55">
        <v>6.5</v>
      </c>
      <c r="R151" s="55">
        <v>0</v>
      </c>
      <c r="S151" s="55">
        <v>10.7</v>
      </c>
      <c r="T151" s="55">
        <v>0.60000000000000009</v>
      </c>
      <c r="U151" s="55">
        <v>-1.1999999999999997</v>
      </c>
      <c r="V151" s="55">
        <v>-0.20000000000000018</v>
      </c>
      <c r="W151" s="55">
        <v>2.2000000000000002</v>
      </c>
      <c r="X151" s="55">
        <v>-7.1000000000000005</v>
      </c>
      <c r="Y151" s="55">
        <v>33</v>
      </c>
      <c r="Z151" s="55">
        <v>-6.5000000000000009</v>
      </c>
      <c r="AA151" s="55">
        <v>26.5</v>
      </c>
      <c r="AB151" s="55">
        <v>8</v>
      </c>
      <c r="AC151" s="55">
        <v>0.39999999999999991</v>
      </c>
      <c r="AD151" s="55">
        <v>2.2999999999999998</v>
      </c>
      <c r="AE151" s="55">
        <v>23.1</v>
      </c>
      <c r="AF151" s="55">
        <v>41.2</v>
      </c>
      <c r="AG151" s="55">
        <v>25</v>
      </c>
      <c r="AH151" s="55">
        <v>-17.400000000000002</v>
      </c>
      <c r="AI151" s="55">
        <v>69.300000000000011</v>
      </c>
      <c r="AJ151" s="55">
        <v>17.7</v>
      </c>
      <c r="AK151" s="55">
        <v>-214.2</v>
      </c>
      <c r="AL151" s="55">
        <v>-29</v>
      </c>
      <c r="AM151" s="55">
        <v>15.7</v>
      </c>
      <c r="AN151" s="55">
        <v>43.2</v>
      </c>
      <c r="AO151" s="55">
        <v>-26.8</v>
      </c>
      <c r="AP151" s="55">
        <v>-47.4</v>
      </c>
      <c r="AQ151" s="55">
        <v>-3.1</v>
      </c>
      <c r="AR151" s="55">
        <v>2.6</v>
      </c>
      <c r="AS151" s="55">
        <v>-2.5</v>
      </c>
      <c r="AT151" s="55">
        <v>-9.1999999999999993</v>
      </c>
      <c r="AU151" s="55">
        <v>-2.2999999999999998</v>
      </c>
      <c r="AV151" s="55">
        <v>-16.100000000000001</v>
      </c>
    </row>
    <row r="152" spans="1:48" x14ac:dyDescent="0.25">
      <c r="A152" s="75" t="s">
        <v>353</v>
      </c>
      <c r="B152" s="69" t="s">
        <v>172</v>
      </c>
      <c r="D152" s="55"/>
      <c r="E152" s="55"/>
      <c r="F152" s="55"/>
      <c r="G152" s="55">
        <v>2.2999999999999998</v>
      </c>
      <c r="H152" s="55">
        <v>0</v>
      </c>
      <c r="I152" s="55">
        <v>4.8</v>
      </c>
      <c r="J152" s="55">
        <v>2.5</v>
      </c>
      <c r="K152" s="55">
        <v>2.5</v>
      </c>
      <c r="L152" s="55">
        <v>2.6</v>
      </c>
      <c r="M152" s="55">
        <v>2.6</v>
      </c>
      <c r="N152" s="55">
        <v>2.6</v>
      </c>
      <c r="O152" s="55">
        <v>2.7</v>
      </c>
      <c r="P152" s="55">
        <v>2.8</v>
      </c>
      <c r="Q152" s="55">
        <v>2.8</v>
      </c>
      <c r="R152" s="55">
        <v>2.8</v>
      </c>
      <c r="S152" s="55">
        <v>2.9</v>
      </c>
      <c r="T152" s="55">
        <v>3</v>
      </c>
      <c r="U152" s="55">
        <v>3.1</v>
      </c>
      <c r="V152" s="55">
        <v>3</v>
      </c>
      <c r="W152" s="55">
        <v>3.1</v>
      </c>
      <c r="X152" s="55">
        <v>3.2</v>
      </c>
      <c r="Y152" s="55">
        <v>3.3</v>
      </c>
      <c r="Z152" s="55">
        <v>3.3</v>
      </c>
      <c r="AA152" s="55">
        <v>3.3</v>
      </c>
      <c r="AB152" s="55">
        <v>3.5</v>
      </c>
      <c r="AC152" s="55">
        <v>3.5</v>
      </c>
      <c r="AD152" s="55">
        <v>3.6</v>
      </c>
      <c r="AE152" s="55">
        <v>3.6</v>
      </c>
      <c r="AF152" s="55">
        <v>3.7</v>
      </c>
      <c r="AG152" s="55">
        <v>3.8</v>
      </c>
      <c r="AH152" s="55">
        <v>3.9</v>
      </c>
      <c r="AI152" s="55">
        <v>3.9</v>
      </c>
      <c r="AJ152" s="55">
        <v>4</v>
      </c>
      <c r="AK152" s="55">
        <v>-212.5</v>
      </c>
      <c r="AL152" s="55">
        <v>-3</v>
      </c>
      <c r="AM152" s="55">
        <v>0</v>
      </c>
      <c r="AN152" s="55">
        <v>0</v>
      </c>
      <c r="AO152" s="55">
        <v>0</v>
      </c>
      <c r="AP152" s="55">
        <v>0</v>
      </c>
      <c r="AQ152" s="55">
        <v>0</v>
      </c>
      <c r="AR152" s="55">
        <v>0</v>
      </c>
      <c r="AS152" s="55">
        <v>0</v>
      </c>
      <c r="AT152" s="55">
        <v>0</v>
      </c>
      <c r="AU152" s="55">
        <v>0</v>
      </c>
      <c r="AV152" s="55">
        <v>0</v>
      </c>
    </row>
    <row r="153" spans="1:48" x14ac:dyDescent="0.25">
      <c r="A153" s="75" t="s">
        <v>354</v>
      </c>
      <c r="B153" s="69" t="s">
        <v>173</v>
      </c>
      <c r="D153" s="55"/>
      <c r="E153" s="55"/>
      <c r="F153" s="55"/>
      <c r="G153" s="55">
        <v>21.5</v>
      </c>
      <c r="H153" s="55">
        <v>-3.8</v>
      </c>
      <c r="I153" s="55">
        <v>-16.5</v>
      </c>
      <c r="J153" s="55">
        <v>-1.2</v>
      </c>
      <c r="K153" s="55">
        <v>-4.8</v>
      </c>
      <c r="L153" s="55">
        <v>-2.7</v>
      </c>
      <c r="M153" s="55">
        <v>-5.3</v>
      </c>
      <c r="N153" s="55">
        <v>-30.7</v>
      </c>
      <c r="O153" s="55">
        <v>6.6</v>
      </c>
      <c r="P153" s="55">
        <v>-4.8</v>
      </c>
      <c r="Q153" s="55">
        <v>3.7</v>
      </c>
      <c r="R153" s="55">
        <v>-2.8</v>
      </c>
      <c r="S153" s="55">
        <v>7.8</v>
      </c>
      <c r="T153" s="55">
        <v>-2.4</v>
      </c>
      <c r="U153" s="55">
        <v>-4.3</v>
      </c>
      <c r="V153" s="55">
        <v>-3.2</v>
      </c>
      <c r="W153" s="55">
        <v>-0.9</v>
      </c>
      <c r="X153" s="55">
        <v>-10.3</v>
      </c>
      <c r="Y153" s="55">
        <v>29.7</v>
      </c>
      <c r="Z153" s="55">
        <v>-9.8000000000000007</v>
      </c>
      <c r="AA153" s="55">
        <v>23.2</v>
      </c>
      <c r="AB153" s="55">
        <v>4.5</v>
      </c>
      <c r="AC153" s="55">
        <v>-3.1</v>
      </c>
      <c r="AD153" s="55">
        <v>-1.3</v>
      </c>
      <c r="AE153" s="55">
        <v>19.5</v>
      </c>
      <c r="AF153" s="55">
        <v>37.5</v>
      </c>
      <c r="AG153" s="55">
        <v>21.2</v>
      </c>
      <c r="AH153" s="55">
        <v>-21.3</v>
      </c>
      <c r="AI153" s="55">
        <v>65.400000000000006</v>
      </c>
      <c r="AJ153" s="55">
        <v>13.7</v>
      </c>
      <c r="AK153" s="55">
        <v>-1.7</v>
      </c>
      <c r="AL153" s="55">
        <v>-26</v>
      </c>
      <c r="AM153" s="55">
        <v>15.7</v>
      </c>
      <c r="AN153" s="55">
        <v>43.2</v>
      </c>
      <c r="AO153" s="55">
        <v>-26.8</v>
      </c>
      <c r="AP153" s="55">
        <v>-47.4</v>
      </c>
      <c r="AQ153" s="55">
        <v>-3.1</v>
      </c>
      <c r="AR153" s="55">
        <v>2.6</v>
      </c>
      <c r="AS153" s="55">
        <v>-2.5</v>
      </c>
      <c r="AT153" s="55">
        <v>-9.1999999999999993</v>
      </c>
      <c r="AU153" s="55">
        <v>-2.2999999999999998</v>
      </c>
      <c r="AV153" s="55">
        <v>-16.100000000000001</v>
      </c>
    </row>
    <row r="154" spans="1:48" x14ac:dyDescent="0.25">
      <c r="A154" s="75" t="s">
        <v>355</v>
      </c>
      <c r="B154" s="69" t="s">
        <v>150</v>
      </c>
      <c r="D154" s="55"/>
      <c r="E154" s="55"/>
      <c r="F154" s="55"/>
      <c r="G154" s="55">
        <v>0</v>
      </c>
      <c r="H154" s="55">
        <v>0</v>
      </c>
      <c r="I154" s="55">
        <v>0</v>
      </c>
      <c r="J154" s="55">
        <v>0</v>
      </c>
      <c r="K154" s="55">
        <v>0</v>
      </c>
      <c r="L154" s="55">
        <v>0</v>
      </c>
      <c r="M154" s="55">
        <v>0</v>
      </c>
      <c r="N154" s="55">
        <v>0</v>
      </c>
      <c r="O154" s="55">
        <v>0</v>
      </c>
      <c r="P154" s="55">
        <v>0</v>
      </c>
      <c r="Q154" s="55">
        <v>0</v>
      </c>
      <c r="R154" s="55">
        <v>0</v>
      </c>
      <c r="S154" s="55">
        <v>0</v>
      </c>
      <c r="T154" s="55">
        <v>0</v>
      </c>
      <c r="U154" s="55">
        <v>0</v>
      </c>
      <c r="V154" s="55">
        <v>0</v>
      </c>
      <c r="W154" s="55">
        <v>0</v>
      </c>
      <c r="X154" s="55">
        <v>0</v>
      </c>
      <c r="Y154" s="55">
        <v>0</v>
      </c>
      <c r="Z154" s="55">
        <v>0</v>
      </c>
      <c r="AA154" s="55">
        <v>0</v>
      </c>
      <c r="AB154" s="55">
        <v>0</v>
      </c>
      <c r="AC154" s="55">
        <v>0</v>
      </c>
      <c r="AD154" s="55">
        <v>0</v>
      </c>
      <c r="AE154" s="55">
        <v>0</v>
      </c>
      <c r="AF154" s="55">
        <v>0</v>
      </c>
      <c r="AG154" s="55">
        <v>0</v>
      </c>
      <c r="AH154" s="55">
        <v>0</v>
      </c>
      <c r="AI154" s="55">
        <v>0</v>
      </c>
      <c r="AJ154" s="55">
        <v>0</v>
      </c>
      <c r="AK154" s="55">
        <v>0</v>
      </c>
      <c r="AL154" s="55">
        <v>0</v>
      </c>
      <c r="AM154" s="55">
        <v>0</v>
      </c>
      <c r="AN154" s="55">
        <v>0</v>
      </c>
      <c r="AO154" s="55">
        <v>0</v>
      </c>
      <c r="AP154" s="55">
        <v>0</v>
      </c>
      <c r="AQ154" s="55">
        <v>0</v>
      </c>
      <c r="AR154" s="55">
        <v>0</v>
      </c>
      <c r="AS154" s="55">
        <v>0</v>
      </c>
      <c r="AT154" s="55">
        <v>0</v>
      </c>
      <c r="AU154" s="55">
        <v>0</v>
      </c>
      <c r="AV154" s="55">
        <v>0</v>
      </c>
    </row>
    <row r="155" spans="1:48" x14ac:dyDescent="0.25">
      <c r="A155" s="75" t="s">
        <v>356</v>
      </c>
      <c r="B155" s="69" t="s">
        <v>54</v>
      </c>
      <c r="D155" s="55"/>
      <c r="E155" s="55"/>
      <c r="F155" s="55"/>
      <c r="G155" s="55">
        <v>0</v>
      </c>
      <c r="H155" s="55">
        <v>0</v>
      </c>
      <c r="I155" s="55">
        <v>0</v>
      </c>
      <c r="J155" s="55">
        <v>0</v>
      </c>
      <c r="K155" s="55">
        <v>0</v>
      </c>
      <c r="L155" s="55">
        <v>0</v>
      </c>
      <c r="M155" s="55">
        <v>0</v>
      </c>
      <c r="N155" s="55">
        <v>0</v>
      </c>
      <c r="O155" s="55">
        <v>0</v>
      </c>
      <c r="P155" s="55">
        <v>0</v>
      </c>
      <c r="Q155" s="55">
        <v>0</v>
      </c>
      <c r="R155" s="55">
        <v>0</v>
      </c>
      <c r="S155" s="55">
        <v>0</v>
      </c>
      <c r="T155" s="55">
        <v>0</v>
      </c>
      <c r="U155" s="55">
        <v>0</v>
      </c>
      <c r="V155" s="55">
        <v>0</v>
      </c>
      <c r="W155" s="55">
        <v>0</v>
      </c>
      <c r="X155" s="55">
        <v>0</v>
      </c>
      <c r="Y155" s="55">
        <v>0</v>
      </c>
      <c r="Z155" s="55">
        <v>0</v>
      </c>
      <c r="AA155" s="55">
        <v>0</v>
      </c>
      <c r="AB155" s="55">
        <v>0</v>
      </c>
      <c r="AC155" s="55">
        <v>0</v>
      </c>
      <c r="AD155" s="55">
        <v>0</v>
      </c>
      <c r="AE155" s="55">
        <v>0</v>
      </c>
      <c r="AF155" s="55">
        <v>0</v>
      </c>
      <c r="AG155" s="55">
        <v>0</v>
      </c>
      <c r="AH155" s="55">
        <v>0</v>
      </c>
      <c r="AI155" s="55">
        <v>0</v>
      </c>
      <c r="AJ155" s="55">
        <v>0</v>
      </c>
      <c r="AK155" s="55">
        <v>0</v>
      </c>
      <c r="AL155" s="55">
        <v>0</v>
      </c>
      <c r="AM155" s="55">
        <v>0</v>
      </c>
      <c r="AN155" s="55">
        <v>0</v>
      </c>
      <c r="AO155" s="55">
        <v>0</v>
      </c>
      <c r="AP155" s="55">
        <v>0</v>
      </c>
      <c r="AQ155" s="55">
        <v>0</v>
      </c>
      <c r="AR155" s="55">
        <v>0</v>
      </c>
      <c r="AS155" s="55">
        <v>0</v>
      </c>
      <c r="AT155" s="55">
        <v>0</v>
      </c>
      <c r="AU155" s="55">
        <v>0</v>
      </c>
      <c r="AV155" s="55">
        <v>0</v>
      </c>
    </row>
    <row r="156" spans="1:48" x14ac:dyDescent="0.25">
      <c r="A156" s="75" t="s">
        <v>357</v>
      </c>
      <c r="B156" s="70" t="s">
        <v>174</v>
      </c>
      <c r="D156" s="55"/>
      <c r="E156" s="55"/>
      <c r="F156" s="55"/>
      <c r="G156" s="55">
        <v>0</v>
      </c>
      <c r="H156" s="55">
        <v>0</v>
      </c>
      <c r="I156" s="55">
        <v>0</v>
      </c>
      <c r="J156" s="55">
        <v>0</v>
      </c>
      <c r="K156" s="55">
        <v>0</v>
      </c>
      <c r="L156" s="55">
        <v>0</v>
      </c>
      <c r="M156" s="55">
        <v>0</v>
      </c>
      <c r="N156" s="55">
        <v>0</v>
      </c>
      <c r="O156" s="55">
        <v>0</v>
      </c>
      <c r="P156" s="55">
        <v>0</v>
      </c>
      <c r="Q156" s="55">
        <v>0</v>
      </c>
      <c r="R156" s="55">
        <v>0</v>
      </c>
      <c r="S156" s="55">
        <v>0</v>
      </c>
      <c r="T156" s="55">
        <v>0</v>
      </c>
      <c r="U156" s="55">
        <v>0</v>
      </c>
      <c r="V156" s="55">
        <v>0</v>
      </c>
      <c r="W156" s="55">
        <v>0</v>
      </c>
      <c r="X156" s="55">
        <v>0</v>
      </c>
      <c r="Y156" s="55">
        <v>0</v>
      </c>
      <c r="Z156" s="55">
        <v>0</v>
      </c>
      <c r="AA156" s="55">
        <v>0</v>
      </c>
      <c r="AB156" s="55">
        <v>0</v>
      </c>
      <c r="AC156" s="55">
        <v>0</v>
      </c>
      <c r="AD156" s="55">
        <v>0</v>
      </c>
      <c r="AE156" s="55">
        <v>0</v>
      </c>
      <c r="AF156" s="55">
        <v>0</v>
      </c>
      <c r="AG156" s="55">
        <v>0</v>
      </c>
      <c r="AH156" s="55">
        <v>0</v>
      </c>
      <c r="AI156" s="55">
        <v>0</v>
      </c>
      <c r="AJ156" s="55">
        <v>0</v>
      </c>
      <c r="AK156" s="55">
        <v>0</v>
      </c>
      <c r="AL156" s="55">
        <v>0</v>
      </c>
      <c r="AM156" s="55">
        <v>0</v>
      </c>
      <c r="AN156" s="55">
        <v>0</v>
      </c>
      <c r="AO156" s="55">
        <v>0</v>
      </c>
      <c r="AP156" s="55">
        <v>0</v>
      </c>
      <c r="AQ156" s="55">
        <v>0</v>
      </c>
      <c r="AR156" s="55">
        <v>0</v>
      </c>
      <c r="AS156" s="55">
        <v>0</v>
      </c>
      <c r="AT156" s="55">
        <v>0</v>
      </c>
      <c r="AU156" s="55">
        <v>0</v>
      </c>
      <c r="AV156" s="55">
        <v>0</v>
      </c>
    </row>
    <row r="157" spans="1:48" x14ac:dyDescent="0.25">
      <c r="A157" s="75" t="s">
        <v>358</v>
      </c>
      <c r="B157" s="67" t="s">
        <v>170</v>
      </c>
      <c r="D157" s="55"/>
      <c r="E157" s="55"/>
      <c r="F157" s="55"/>
      <c r="G157" s="55">
        <v>-98.000000000000014</v>
      </c>
      <c r="H157" s="55">
        <v>713.89999999999986</v>
      </c>
      <c r="I157" s="55">
        <v>15.3</v>
      </c>
      <c r="J157" s="55">
        <v>138.9</v>
      </c>
      <c r="K157" s="55">
        <v>-30.600000000000005</v>
      </c>
      <c r="L157" s="55">
        <v>-27.5</v>
      </c>
      <c r="M157" s="55">
        <v>506.4</v>
      </c>
      <c r="N157" s="55">
        <v>261.39999999999998</v>
      </c>
      <c r="O157" s="55">
        <v>-126.5</v>
      </c>
      <c r="P157" s="55">
        <v>-51.8</v>
      </c>
      <c r="Q157" s="55">
        <v>47.2</v>
      </c>
      <c r="R157" s="55">
        <v>485</v>
      </c>
      <c r="S157" s="55">
        <v>451.9</v>
      </c>
      <c r="T157" s="55">
        <v>992</v>
      </c>
      <c r="U157" s="55">
        <v>-68.599999999999994</v>
      </c>
      <c r="V157" s="55">
        <v>421.29999999999995</v>
      </c>
      <c r="W157" s="55">
        <v>-259.89999999999998</v>
      </c>
      <c r="X157" s="55">
        <v>1350.5</v>
      </c>
      <c r="Y157" s="55">
        <v>353.30000000000007</v>
      </c>
      <c r="Z157" s="55">
        <v>60.199999999999996</v>
      </c>
      <c r="AA157" s="55">
        <v>2500.6</v>
      </c>
      <c r="AB157" s="55">
        <v>1059.0999999999999</v>
      </c>
      <c r="AC157" s="55">
        <v>-36</v>
      </c>
      <c r="AD157" s="55">
        <v>-29.4</v>
      </c>
      <c r="AE157" s="55">
        <v>975.4</v>
      </c>
      <c r="AF157" s="55">
        <v>118.39999999999999</v>
      </c>
      <c r="AG157" s="55">
        <v>579.4</v>
      </c>
      <c r="AH157" s="55">
        <v>127.5</v>
      </c>
      <c r="AI157" s="55">
        <v>984.1</v>
      </c>
      <c r="AJ157" s="55">
        <v>643.09999999999991</v>
      </c>
      <c r="AK157" s="55">
        <v>-214.50000000000003</v>
      </c>
      <c r="AL157" s="55">
        <v>187.79999999999998</v>
      </c>
      <c r="AM157" s="55">
        <v>1767.5</v>
      </c>
      <c r="AN157" s="55">
        <v>-396.09999999999997</v>
      </c>
      <c r="AO157" s="55">
        <v>1248.1000000000001</v>
      </c>
      <c r="AP157" s="55">
        <v>61.4</v>
      </c>
      <c r="AQ157" s="55">
        <v>40.9</v>
      </c>
      <c r="AR157" s="55">
        <v>1944.9</v>
      </c>
      <c r="AS157" s="55">
        <v>230.5</v>
      </c>
      <c r="AT157" s="55">
        <v>-32.5</v>
      </c>
      <c r="AU157" s="55">
        <v>2494.5</v>
      </c>
      <c r="AV157" s="55">
        <v>-636</v>
      </c>
    </row>
    <row r="158" spans="1:48" x14ac:dyDescent="0.25">
      <c r="A158" s="75" t="s">
        <v>359</v>
      </c>
      <c r="B158" s="68" t="s">
        <v>82</v>
      </c>
      <c r="D158" s="55"/>
      <c r="E158" s="55"/>
      <c r="F158" s="55"/>
      <c r="G158" s="55">
        <v>0</v>
      </c>
      <c r="H158" s="55">
        <v>0</v>
      </c>
      <c r="I158" s="55">
        <v>0</v>
      </c>
      <c r="J158" s="55">
        <v>0</v>
      </c>
      <c r="K158" s="55">
        <v>0</v>
      </c>
      <c r="L158" s="55">
        <v>0</v>
      </c>
      <c r="M158" s="55">
        <v>0</v>
      </c>
      <c r="N158" s="55">
        <v>0</v>
      </c>
      <c r="O158" s="55">
        <v>0</v>
      </c>
      <c r="P158" s="55">
        <v>0</v>
      </c>
      <c r="Q158" s="55">
        <v>0</v>
      </c>
      <c r="R158" s="55">
        <v>0</v>
      </c>
      <c r="S158" s="55">
        <v>0</v>
      </c>
      <c r="T158" s="55">
        <v>0</v>
      </c>
      <c r="U158" s="55">
        <v>0</v>
      </c>
      <c r="V158" s="55">
        <v>0</v>
      </c>
      <c r="W158" s="55">
        <v>0</v>
      </c>
      <c r="X158" s="55">
        <v>0</v>
      </c>
      <c r="Y158" s="55">
        <v>0</v>
      </c>
      <c r="Z158" s="55">
        <v>0</v>
      </c>
      <c r="AA158" s="55">
        <v>0</v>
      </c>
      <c r="AB158" s="55">
        <v>0</v>
      </c>
      <c r="AC158" s="55">
        <v>0</v>
      </c>
      <c r="AD158" s="55">
        <v>0</v>
      </c>
      <c r="AE158" s="55">
        <v>0</v>
      </c>
      <c r="AF158" s="55">
        <v>0</v>
      </c>
      <c r="AG158" s="55">
        <v>0</v>
      </c>
      <c r="AH158" s="55">
        <v>0</v>
      </c>
      <c r="AI158" s="55">
        <v>0</v>
      </c>
      <c r="AJ158" s="55">
        <v>0</v>
      </c>
      <c r="AK158" s="55">
        <v>0</v>
      </c>
      <c r="AL158" s="55">
        <v>0</v>
      </c>
      <c r="AM158" s="55">
        <v>0</v>
      </c>
      <c r="AN158" s="55">
        <v>0</v>
      </c>
      <c r="AO158" s="55">
        <v>0</v>
      </c>
      <c r="AP158" s="55">
        <v>0</v>
      </c>
      <c r="AQ158" s="55">
        <v>0</v>
      </c>
      <c r="AR158" s="55">
        <v>0</v>
      </c>
      <c r="AS158" s="55">
        <v>0</v>
      </c>
      <c r="AT158" s="55">
        <v>0</v>
      </c>
      <c r="AU158" s="55">
        <v>0</v>
      </c>
      <c r="AV158" s="55">
        <v>0</v>
      </c>
    </row>
    <row r="159" spans="1:48" x14ac:dyDescent="0.25">
      <c r="A159" s="75" t="s">
        <v>360</v>
      </c>
      <c r="B159" s="69" t="s">
        <v>172</v>
      </c>
      <c r="D159" s="55"/>
      <c r="E159" s="55"/>
      <c r="F159" s="55"/>
      <c r="G159" s="55">
        <v>0</v>
      </c>
      <c r="H159" s="55">
        <v>0</v>
      </c>
      <c r="I159" s="55">
        <v>0</v>
      </c>
      <c r="J159" s="55">
        <v>0</v>
      </c>
      <c r="K159" s="55">
        <v>0</v>
      </c>
      <c r="L159" s="55">
        <v>0</v>
      </c>
      <c r="M159" s="55">
        <v>0</v>
      </c>
      <c r="N159" s="55">
        <v>0</v>
      </c>
      <c r="O159" s="55">
        <v>0</v>
      </c>
      <c r="P159" s="55">
        <v>0</v>
      </c>
      <c r="Q159" s="55">
        <v>0</v>
      </c>
      <c r="R159" s="55">
        <v>0</v>
      </c>
      <c r="S159" s="55">
        <v>0</v>
      </c>
      <c r="T159" s="55">
        <v>0</v>
      </c>
      <c r="U159" s="55">
        <v>0</v>
      </c>
      <c r="V159" s="55">
        <v>0</v>
      </c>
      <c r="W159" s="55">
        <v>0</v>
      </c>
      <c r="X159" s="55">
        <v>0</v>
      </c>
      <c r="Y159" s="55">
        <v>0</v>
      </c>
      <c r="Z159" s="55">
        <v>0</v>
      </c>
      <c r="AA159" s="55">
        <v>0</v>
      </c>
      <c r="AB159" s="55">
        <v>0</v>
      </c>
      <c r="AC159" s="55">
        <v>0</v>
      </c>
      <c r="AD159" s="55">
        <v>0</v>
      </c>
      <c r="AE159" s="55">
        <v>0</v>
      </c>
      <c r="AF159" s="55">
        <v>0</v>
      </c>
      <c r="AG159" s="55">
        <v>0</v>
      </c>
      <c r="AH159" s="55">
        <v>0</v>
      </c>
      <c r="AI159" s="55">
        <v>0</v>
      </c>
      <c r="AJ159" s="55">
        <v>0</v>
      </c>
      <c r="AK159" s="55">
        <v>0</v>
      </c>
      <c r="AL159" s="55">
        <v>0</v>
      </c>
      <c r="AM159" s="55">
        <v>0</v>
      </c>
      <c r="AN159" s="55">
        <v>0</v>
      </c>
      <c r="AO159" s="55">
        <v>0</v>
      </c>
      <c r="AP159" s="55">
        <v>0</v>
      </c>
      <c r="AQ159" s="55">
        <v>0</v>
      </c>
      <c r="AR159" s="55">
        <v>0</v>
      </c>
      <c r="AS159" s="55">
        <v>0</v>
      </c>
      <c r="AT159" s="55">
        <v>0</v>
      </c>
      <c r="AU159" s="55">
        <v>0</v>
      </c>
      <c r="AV159" s="55">
        <v>0</v>
      </c>
    </row>
    <row r="160" spans="1:48" x14ac:dyDescent="0.25">
      <c r="A160" s="75" t="s">
        <v>361</v>
      </c>
      <c r="B160" s="69" t="s">
        <v>173</v>
      </c>
      <c r="D160" s="55"/>
      <c r="E160" s="55"/>
      <c r="F160" s="55"/>
      <c r="G160" s="55">
        <v>0</v>
      </c>
      <c r="H160" s="55">
        <v>0</v>
      </c>
      <c r="I160" s="55">
        <v>0</v>
      </c>
      <c r="J160" s="55">
        <v>0</v>
      </c>
      <c r="K160" s="55">
        <v>0</v>
      </c>
      <c r="L160" s="55">
        <v>0</v>
      </c>
      <c r="M160" s="55">
        <v>0</v>
      </c>
      <c r="N160" s="55">
        <v>0</v>
      </c>
      <c r="O160" s="55">
        <v>0</v>
      </c>
      <c r="P160" s="55">
        <v>0</v>
      </c>
      <c r="Q160" s="55">
        <v>0</v>
      </c>
      <c r="R160" s="55">
        <v>0</v>
      </c>
      <c r="S160" s="55">
        <v>0</v>
      </c>
      <c r="T160" s="55">
        <v>0</v>
      </c>
      <c r="U160" s="55">
        <v>0</v>
      </c>
      <c r="V160" s="55">
        <v>0</v>
      </c>
      <c r="W160" s="55">
        <v>0</v>
      </c>
      <c r="X160" s="55">
        <v>0</v>
      </c>
      <c r="Y160" s="55">
        <v>0</v>
      </c>
      <c r="Z160" s="55">
        <v>0</v>
      </c>
      <c r="AA160" s="55">
        <v>0</v>
      </c>
      <c r="AB160" s="55">
        <v>0</v>
      </c>
      <c r="AC160" s="55">
        <v>0</v>
      </c>
      <c r="AD160" s="55">
        <v>0</v>
      </c>
      <c r="AE160" s="55">
        <v>0</v>
      </c>
      <c r="AF160" s="55">
        <v>0</v>
      </c>
      <c r="AG160" s="55">
        <v>0</v>
      </c>
      <c r="AH160" s="55">
        <v>0</v>
      </c>
      <c r="AI160" s="55">
        <v>0</v>
      </c>
      <c r="AJ160" s="55">
        <v>0</v>
      </c>
      <c r="AK160" s="55">
        <v>0</v>
      </c>
      <c r="AL160" s="55">
        <v>0</v>
      </c>
      <c r="AM160" s="55">
        <v>0</v>
      </c>
      <c r="AN160" s="55">
        <v>0</v>
      </c>
      <c r="AO160" s="55">
        <v>0</v>
      </c>
      <c r="AP160" s="55">
        <v>0</v>
      </c>
      <c r="AQ160" s="55">
        <v>0</v>
      </c>
      <c r="AR160" s="55">
        <v>0</v>
      </c>
      <c r="AS160" s="55">
        <v>0</v>
      </c>
      <c r="AT160" s="55">
        <v>0</v>
      </c>
      <c r="AU160" s="55">
        <v>0</v>
      </c>
      <c r="AV160" s="55">
        <v>0</v>
      </c>
    </row>
    <row r="161" spans="1:48" x14ac:dyDescent="0.25">
      <c r="A161" s="75" t="s">
        <v>362</v>
      </c>
      <c r="B161" s="69" t="s">
        <v>150</v>
      </c>
      <c r="D161" s="55"/>
      <c r="E161" s="55"/>
      <c r="F161" s="55"/>
      <c r="G161" s="55">
        <v>0</v>
      </c>
      <c r="H161" s="55">
        <v>0</v>
      </c>
      <c r="I161" s="55">
        <v>0</v>
      </c>
      <c r="J161" s="55">
        <v>0</v>
      </c>
      <c r="K161" s="55">
        <v>0</v>
      </c>
      <c r="L161" s="55">
        <v>0</v>
      </c>
      <c r="M161" s="55">
        <v>0</v>
      </c>
      <c r="N161" s="55">
        <v>0</v>
      </c>
      <c r="O161" s="55">
        <v>0</v>
      </c>
      <c r="P161" s="55">
        <v>0</v>
      </c>
      <c r="Q161" s="55">
        <v>0</v>
      </c>
      <c r="R161" s="55">
        <v>0</v>
      </c>
      <c r="S161" s="55">
        <v>0</v>
      </c>
      <c r="T161" s="55">
        <v>0</v>
      </c>
      <c r="U161" s="55">
        <v>0</v>
      </c>
      <c r="V161" s="55">
        <v>0</v>
      </c>
      <c r="W161" s="55">
        <v>0</v>
      </c>
      <c r="X161" s="55">
        <v>0</v>
      </c>
      <c r="Y161" s="55">
        <v>0</v>
      </c>
      <c r="Z161" s="55">
        <v>0</v>
      </c>
      <c r="AA161" s="55">
        <v>0</v>
      </c>
      <c r="AB161" s="55">
        <v>0</v>
      </c>
      <c r="AC161" s="55">
        <v>0</v>
      </c>
      <c r="AD161" s="55">
        <v>0</v>
      </c>
      <c r="AE161" s="55">
        <v>0</v>
      </c>
      <c r="AF161" s="55">
        <v>0</v>
      </c>
      <c r="AG161" s="55">
        <v>0</v>
      </c>
      <c r="AH161" s="55">
        <v>0</v>
      </c>
      <c r="AI161" s="55">
        <v>0</v>
      </c>
      <c r="AJ161" s="55">
        <v>0</v>
      </c>
      <c r="AK161" s="55">
        <v>0</v>
      </c>
      <c r="AL161" s="55">
        <v>0</v>
      </c>
      <c r="AM161" s="55">
        <v>0</v>
      </c>
      <c r="AN161" s="55">
        <v>0</v>
      </c>
      <c r="AO161" s="55">
        <v>0</v>
      </c>
      <c r="AP161" s="55">
        <v>0</v>
      </c>
      <c r="AQ161" s="55">
        <v>0</v>
      </c>
      <c r="AR161" s="55">
        <v>0</v>
      </c>
      <c r="AS161" s="55">
        <v>0</v>
      </c>
      <c r="AT161" s="55">
        <v>0</v>
      </c>
      <c r="AU161" s="55">
        <v>0</v>
      </c>
      <c r="AV161" s="55">
        <v>0</v>
      </c>
    </row>
    <row r="162" spans="1:48" x14ac:dyDescent="0.25">
      <c r="A162" s="75" t="s">
        <v>363</v>
      </c>
      <c r="B162" s="69" t="s">
        <v>54</v>
      </c>
      <c r="D162" s="55"/>
      <c r="E162" s="55"/>
      <c r="F162" s="55"/>
      <c r="G162" s="55">
        <v>0</v>
      </c>
      <c r="H162" s="55">
        <v>0</v>
      </c>
      <c r="I162" s="55">
        <v>0</v>
      </c>
      <c r="J162" s="55">
        <v>0</v>
      </c>
      <c r="K162" s="55">
        <v>0</v>
      </c>
      <c r="L162" s="55">
        <v>0</v>
      </c>
      <c r="M162" s="55">
        <v>0</v>
      </c>
      <c r="N162" s="55">
        <v>0</v>
      </c>
      <c r="O162" s="55">
        <v>0</v>
      </c>
      <c r="P162" s="55">
        <v>0</v>
      </c>
      <c r="Q162" s="55">
        <v>0</v>
      </c>
      <c r="R162" s="55">
        <v>0</v>
      </c>
      <c r="S162" s="55">
        <v>0</v>
      </c>
      <c r="T162" s="55">
        <v>0</v>
      </c>
      <c r="U162" s="55">
        <v>0</v>
      </c>
      <c r="V162" s="55">
        <v>0</v>
      </c>
      <c r="W162" s="55">
        <v>0</v>
      </c>
      <c r="X162" s="55">
        <v>0</v>
      </c>
      <c r="Y162" s="55">
        <v>0</v>
      </c>
      <c r="Z162" s="55">
        <v>0</v>
      </c>
      <c r="AA162" s="55">
        <v>0</v>
      </c>
      <c r="AB162" s="55">
        <v>0</v>
      </c>
      <c r="AC162" s="55">
        <v>0</v>
      </c>
      <c r="AD162" s="55">
        <v>0</v>
      </c>
      <c r="AE162" s="55">
        <v>0</v>
      </c>
      <c r="AF162" s="55">
        <v>0</v>
      </c>
      <c r="AG162" s="55">
        <v>0</v>
      </c>
      <c r="AH162" s="55">
        <v>0</v>
      </c>
      <c r="AI162" s="55">
        <v>0</v>
      </c>
      <c r="AJ162" s="55">
        <v>0</v>
      </c>
      <c r="AK162" s="55">
        <v>0</v>
      </c>
      <c r="AL162" s="55">
        <v>0</v>
      </c>
      <c r="AM162" s="55">
        <v>0</v>
      </c>
      <c r="AN162" s="55">
        <v>0</v>
      </c>
      <c r="AO162" s="55">
        <v>0</v>
      </c>
      <c r="AP162" s="55">
        <v>0</v>
      </c>
      <c r="AQ162" s="55">
        <v>0</v>
      </c>
      <c r="AR162" s="55">
        <v>0</v>
      </c>
      <c r="AS162" s="55">
        <v>0</v>
      </c>
      <c r="AT162" s="55">
        <v>0</v>
      </c>
      <c r="AU162" s="55">
        <v>0</v>
      </c>
      <c r="AV162" s="55">
        <v>0</v>
      </c>
    </row>
    <row r="163" spans="1:48" x14ac:dyDescent="0.25">
      <c r="A163" s="75" t="s">
        <v>364</v>
      </c>
      <c r="B163" s="70" t="s">
        <v>175</v>
      </c>
      <c r="D163" s="55"/>
      <c r="E163" s="55"/>
      <c r="F163" s="55"/>
      <c r="G163" s="55">
        <v>0</v>
      </c>
      <c r="H163" s="55">
        <v>0</v>
      </c>
      <c r="I163" s="55">
        <v>0</v>
      </c>
      <c r="J163" s="55">
        <v>0</v>
      </c>
      <c r="K163" s="55">
        <v>0</v>
      </c>
      <c r="L163" s="55">
        <v>0</v>
      </c>
      <c r="M163" s="55">
        <v>0</v>
      </c>
      <c r="N163" s="55">
        <v>0</v>
      </c>
      <c r="O163" s="55">
        <v>0</v>
      </c>
      <c r="P163" s="55">
        <v>0</v>
      </c>
      <c r="Q163" s="55">
        <v>0</v>
      </c>
      <c r="R163" s="55">
        <v>0</v>
      </c>
      <c r="S163" s="55">
        <v>0</v>
      </c>
      <c r="T163" s="55">
        <v>0</v>
      </c>
      <c r="U163" s="55">
        <v>0</v>
      </c>
      <c r="V163" s="55">
        <v>0</v>
      </c>
      <c r="W163" s="55">
        <v>0</v>
      </c>
      <c r="X163" s="55">
        <v>0</v>
      </c>
      <c r="Y163" s="55">
        <v>0</v>
      </c>
      <c r="Z163" s="55">
        <v>0</v>
      </c>
      <c r="AA163" s="55">
        <v>0</v>
      </c>
      <c r="AB163" s="55">
        <v>0</v>
      </c>
      <c r="AC163" s="55">
        <v>0</v>
      </c>
      <c r="AD163" s="55">
        <v>0</v>
      </c>
      <c r="AE163" s="55">
        <v>0</v>
      </c>
      <c r="AF163" s="55">
        <v>0</v>
      </c>
      <c r="AG163" s="55">
        <v>0</v>
      </c>
      <c r="AH163" s="55">
        <v>0</v>
      </c>
      <c r="AI163" s="55">
        <v>0</v>
      </c>
      <c r="AJ163" s="55">
        <v>0</v>
      </c>
      <c r="AK163" s="55">
        <v>0</v>
      </c>
      <c r="AL163" s="55">
        <v>0</v>
      </c>
      <c r="AM163" s="55">
        <v>0</v>
      </c>
      <c r="AN163" s="55">
        <v>0</v>
      </c>
      <c r="AO163" s="55">
        <v>0</v>
      </c>
      <c r="AP163" s="55">
        <v>0</v>
      </c>
      <c r="AQ163" s="55">
        <v>0</v>
      </c>
      <c r="AR163" s="55">
        <v>0</v>
      </c>
      <c r="AS163" s="55">
        <v>0</v>
      </c>
      <c r="AT163" s="55">
        <v>0</v>
      </c>
      <c r="AU163" s="55">
        <v>0</v>
      </c>
      <c r="AV163" s="55">
        <v>0</v>
      </c>
    </row>
    <row r="164" spans="1:48" x14ac:dyDescent="0.25">
      <c r="A164" s="75" t="s">
        <v>365</v>
      </c>
      <c r="B164" s="68" t="s">
        <v>83</v>
      </c>
      <c r="D164" s="55"/>
      <c r="E164" s="55"/>
      <c r="F164" s="55"/>
      <c r="G164" s="55">
        <v>-98.000000000000014</v>
      </c>
      <c r="H164" s="55">
        <v>713.89999999999986</v>
      </c>
      <c r="I164" s="55">
        <v>15.3</v>
      </c>
      <c r="J164" s="55">
        <v>138.9</v>
      </c>
      <c r="K164" s="55">
        <v>-30.600000000000005</v>
      </c>
      <c r="L164" s="55">
        <v>-27.5</v>
      </c>
      <c r="M164" s="55">
        <v>506.4</v>
      </c>
      <c r="N164" s="55">
        <v>261.39999999999998</v>
      </c>
      <c r="O164" s="55">
        <v>-126.5</v>
      </c>
      <c r="P164" s="55">
        <v>-51.8</v>
      </c>
      <c r="Q164" s="55">
        <v>47.2</v>
      </c>
      <c r="R164" s="55">
        <v>485</v>
      </c>
      <c r="S164" s="55">
        <v>451.9</v>
      </c>
      <c r="T164" s="55">
        <v>992</v>
      </c>
      <c r="U164" s="55">
        <v>-68.599999999999994</v>
      </c>
      <c r="V164" s="55">
        <v>421.29999999999995</v>
      </c>
      <c r="W164" s="55">
        <v>-259.89999999999998</v>
      </c>
      <c r="X164" s="55">
        <v>1350.5</v>
      </c>
      <c r="Y164" s="55">
        <v>353.30000000000007</v>
      </c>
      <c r="Z164" s="55">
        <v>60.199999999999996</v>
      </c>
      <c r="AA164" s="55">
        <v>2500.6</v>
      </c>
      <c r="AB164" s="55">
        <v>1059.0999999999999</v>
      </c>
      <c r="AC164" s="55">
        <v>-36</v>
      </c>
      <c r="AD164" s="55">
        <v>-29.4</v>
      </c>
      <c r="AE164" s="55">
        <v>975.4</v>
      </c>
      <c r="AF164" s="55">
        <v>118.39999999999999</v>
      </c>
      <c r="AG164" s="55">
        <v>579.4</v>
      </c>
      <c r="AH164" s="55">
        <v>127.5</v>
      </c>
      <c r="AI164" s="55">
        <v>984.1</v>
      </c>
      <c r="AJ164" s="55">
        <v>643.09999999999991</v>
      </c>
      <c r="AK164" s="55">
        <v>-214.50000000000003</v>
      </c>
      <c r="AL164" s="55">
        <v>187.79999999999998</v>
      </c>
      <c r="AM164" s="55">
        <v>1767.5</v>
      </c>
      <c r="AN164" s="55">
        <v>-396.09999999999997</v>
      </c>
      <c r="AO164" s="55">
        <v>1248.1000000000001</v>
      </c>
      <c r="AP164" s="55">
        <v>61.4</v>
      </c>
      <c r="AQ164" s="55">
        <v>40.9</v>
      </c>
      <c r="AR164" s="55">
        <v>1944.9</v>
      </c>
      <c r="AS164" s="55">
        <v>230.5</v>
      </c>
      <c r="AT164" s="55">
        <v>-32.5</v>
      </c>
      <c r="AU164" s="55">
        <v>2494.5</v>
      </c>
      <c r="AV164" s="55">
        <v>-636</v>
      </c>
    </row>
    <row r="165" spans="1:48" x14ac:dyDescent="0.25">
      <c r="A165" s="75" t="s">
        <v>366</v>
      </c>
      <c r="B165" s="69" t="s">
        <v>172</v>
      </c>
      <c r="D165" s="55"/>
      <c r="E165" s="55"/>
      <c r="F165" s="55"/>
      <c r="G165" s="55">
        <v>-23</v>
      </c>
      <c r="H165" s="55">
        <v>15</v>
      </c>
      <c r="I165" s="55">
        <v>-42.8</v>
      </c>
      <c r="J165" s="55">
        <v>14.3</v>
      </c>
      <c r="K165" s="55">
        <v>18.399999999999999</v>
      </c>
      <c r="L165" s="55">
        <v>11.899999999999999</v>
      </c>
      <c r="M165" s="55">
        <v>-27.500000000000004</v>
      </c>
      <c r="N165" s="55">
        <v>-32</v>
      </c>
      <c r="O165" s="55">
        <v>-102.1</v>
      </c>
      <c r="P165" s="55">
        <v>-16.999999999999996</v>
      </c>
      <c r="Q165" s="55">
        <v>-72.7</v>
      </c>
      <c r="R165" s="55">
        <v>-20.5</v>
      </c>
      <c r="S165" s="55">
        <v>29.400000000000002</v>
      </c>
      <c r="T165" s="55">
        <v>-9.6</v>
      </c>
      <c r="U165" s="55">
        <v>38.1</v>
      </c>
      <c r="V165" s="55">
        <v>23.6</v>
      </c>
      <c r="W165" s="55">
        <v>-145.1</v>
      </c>
      <c r="X165" s="55">
        <v>43</v>
      </c>
      <c r="Y165" s="55">
        <v>70.2</v>
      </c>
      <c r="Z165" s="55">
        <v>19.399999999999999</v>
      </c>
      <c r="AA165" s="55">
        <v>4.4000000000000004</v>
      </c>
      <c r="AB165" s="55">
        <v>-6.8</v>
      </c>
      <c r="AC165" s="55">
        <v>-7.3</v>
      </c>
      <c r="AD165" s="55">
        <v>-29.9</v>
      </c>
      <c r="AE165" s="55">
        <v>1.9</v>
      </c>
      <c r="AF165" s="55">
        <v>16.900000000000002</v>
      </c>
      <c r="AG165" s="55">
        <v>3.1</v>
      </c>
      <c r="AH165" s="55">
        <v>11.4</v>
      </c>
      <c r="AI165" s="55">
        <v>-19.5</v>
      </c>
      <c r="AJ165" s="55">
        <v>-24.1</v>
      </c>
      <c r="AK165" s="55">
        <v>-269.60000000000002</v>
      </c>
      <c r="AL165" s="55">
        <v>-32.200000000000003</v>
      </c>
      <c r="AM165" s="55">
        <v>4.5999999999999996</v>
      </c>
      <c r="AN165" s="55">
        <v>-54.1</v>
      </c>
      <c r="AO165" s="55">
        <v>7.7</v>
      </c>
      <c r="AP165" s="55">
        <v>-15.3</v>
      </c>
      <c r="AQ165" s="55">
        <v>-16</v>
      </c>
      <c r="AR165" s="55">
        <v>-0.5</v>
      </c>
      <c r="AS165" s="55">
        <v>-39.9</v>
      </c>
      <c r="AT165" s="55">
        <v>-1.7</v>
      </c>
      <c r="AU165" s="55">
        <v>-10</v>
      </c>
      <c r="AV165" s="55">
        <v>-20.7</v>
      </c>
    </row>
    <row r="166" spans="1:48" x14ac:dyDescent="0.25">
      <c r="A166" s="75" t="s">
        <v>367</v>
      </c>
      <c r="B166" s="69" t="s">
        <v>173</v>
      </c>
      <c r="D166" s="55"/>
      <c r="E166" s="55"/>
      <c r="F166" s="55"/>
      <c r="G166" s="55">
        <v>0.4</v>
      </c>
      <c r="H166" s="55">
        <v>-0.2</v>
      </c>
      <c r="I166" s="55">
        <v>0</v>
      </c>
      <c r="J166" s="55">
        <v>5.5</v>
      </c>
      <c r="K166" s="55">
        <v>-5.8</v>
      </c>
      <c r="L166" s="55">
        <v>-1.2</v>
      </c>
      <c r="M166" s="55">
        <v>0</v>
      </c>
      <c r="N166" s="55">
        <v>0</v>
      </c>
      <c r="O166" s="55">
        <v>0</v>
      </c>
      <c r="P166" s="55">
        <v>0.1</v>
      </c>
      <c r="Q166" s="55">
        <v>0.2</v>
      </c>
      <c r="R166" s="55">
        <v>-0.1</v>
      </c>
      <c r="S166" s="55">
        <v>300.7</v>
      </c>
      <c r="T166" s="55">
        <v>-3.3</v>
      </c>
      <c r="U166" s="55">
        <v>24.7</v>
      </c>
      <c r="V166" s="55">
        <v>-19.5</v>
      </c>
      <c r="W166" s="55">
        <v>3.8</v>
      </c>
      <c r="X166" s="55">
        <v>1.5</v>
      </c>
      <c r="Y166" s="55">
        <v>3.8</v>
      </c>
      <c r="Z166" s="55">
        <v>2.5</v>
      </c>
      <c r="AA166" s="55">
        <v>5.3</v>
      </c>
      <c r="AB166" s="55">
        <v>1.6</v>
      </c>
      <c r="AC166" s="55">
        <v>-0.2</v>
      </c>
      <c r="AD166" s="55">
        <v>1.5</v>
      </c>
      <c r="AE166" s="55">
        <v>1.1000000000000001</v>
      </c>
      <c r="AF166" s="55">
        <v>0.1</v>
      </c>
      <c r="AG166" s="55">
        <v>4</v>
      </c>
      <c r="AH166" s="55">
        <v>29.9</v>
      </c>
      <c r="AI166" s="55">
        <v>-23.9</v>
      </c>
      <c r="AJ166" s="55">
        <v>3.5</v>
      </c>
      <c r="AK166" s="55">
        <v>2.7</v>
      </c>
      <c r="AL166" s="55">
        <v>5.9</v>
      </c>
      <c r="AM166" s="55">
        <v>6.2</v>
      </c>
      <c r="AN166" s="55">
        <v>-0.4</v>
      </c>
      <c r="AO166" s="55">
        <v>2.8</v>
      </c>
      <c r="AP166" s="55">
        <v>2.4</v>
      </c>
      <c r="AQ166" s="55">
        <v>0</v>
      </c>
      <c r="AR166" s="55">
        <v>1.5</v>
      </c>
      <c r="AS166" s="55">
        <v>9.1999999999999993</v>
      </c>
      <c r="AT166" s="55">
        <v>2.1</v>
      </c>
      <c r="AU166" s="55">
        <v>-5.4</v>
      </c>
      <c r="AV166" s="55">
        <v>23.3</v>
      </c>
    </row>
    <row r="167" spans="1:48" x14ac:dyDescent="0.25">
      <c r="A167" s="75" t="s">
        <v>368</v>
      </c>
      <c r="B167" s="69" t="s">
        <v>150</v>
      </c>
      <c r="D167" s="55"/>
      <c r="E167" s="55"/>
      <c r="F167" s="55"/>
      <c r="G167" s="55">
        <v>-63.7</v>
      </c>
      <c r="H167" s="55">
        <v>697.19999999999993</v>
      </c>
      <c r="I167" s="55">
        <v>57.3</v>
      </c>
      <c r="J167" s="55">
        <v>110.4</v>
      </c>
      <c r="K167" s="55">
        <v>-43.6</v>
      </c>
      <c r="L167" s="55">
        <v>62.3</v>
      </c>
      <c r="M167" s="55">
        <v>534.5</v>
      </c>
      <c r="N167" s="55">
        <v>294.2</v>
      </c>
      <c r="O167" s="55">
        <v>-8</v>
      </c>
      <c r="P167" s="55">
        <v>-35.200000000000003</v>
      </c>
      <c r="Q167" s="55">
        <v>118.4</v>
      </c>
      <c r="R167" s="55">
        <v>-41.9</v>
      </c>
      <c r="S167" s="55">
        <v>123.19999999999999</v>
      </c>
      <c r="T167" s="55">
        <v>1003.8</v>
      </c>
      <c r="U167" s="55">
        <v>-125.6</v>
      </c>
      <c r="V167" s="55">
        <v>421.29999999999995</v>
      </c>
      <c r="W167" s="55">
        <v>-111.1</v>
      </c>
      <c r="X167" s="55">
        <v>1307.7</v>
      </c>
      <c r="Y167" s="55">
        <v>279.70000000000005</v>
      </c>
      <c r="Z167" s="55">
        <v>35.299999999999997</v>
      </c>
      <c r="AA167" s="55">
        <v>2487.6</v>
      </c>
      <c r="AB167" s="55">
        <v>1059.7</v>
      </c>
      <c r="AC167" s="55">
        <v>-30.799999999999997</v>
      </c>
      <c r="AD167" s="55">
        <v>-26.4</v>
      </c>
      <c r="AE167" s="55">
        <v>977.4</v>
      </c>
      <c r="AF167" s="55">
        <v>108.6</v>
      </c>
      <c r="AG167" s="55">
        <v>580.79999999999995</v>
      </c>
      <c r="AH167" s="55">
        <v>71</v>
      </c>
      <c r="AI167" s="55">
        <v>1240.4000000000001</v>
      </c>
      <c r="AJ167" s="55">
        <v>659.4</v>
      </c>
      <c r="AK167" s="55">
        <v>45</v>
      </c>
      <c r="AL167" s="55">
        <v>204</v>
      </c>
      <c r="AM167" s="55">
        <v>1753.8</v>
      </c>
      <c r="AN167" s="55">
        <v>-339.4</v>
      </c>
      <c r="AO167" s="55">
        <v>1237.2</v>
      </c>
      <c r="AP167" s="55">
        <v>74</v>
      </c>
      <c r="AQ167" s="55">
        <v>50.5</v>
      </c>
      <c r="AR167" s="55">
        <v>1945</v>
      </c>
      <c r="AS167" s="55">
        <v>260.39999999999998</v>
      </c>
      <c r="AT167" s="55">
        <v>-32.1</v>
      </c>
      <c r="AU167" s="55">
        <v>2505.5</v>
      </c>
      <c r="AV167" s="55">
        <v>-636.9</v>
      </c>
    </row>
    <row r="168" spans="1:48" x14ac:dyDescent="0.25">
      <c r="A168" s="75" t="s">
        <v>369</v>
      </c>
      <c r="B168" s="69" t="s">
        <v>54</v>
      </c>
      <c r="D168" s="55"/>
      <c r="E168" s="55"/>
      <c r="F168" s="55"/>
      <c r="G168" s="55">
        <v>-11.700000000000001</v>
      </c>
      <c r="H168" s="55">
        <v>1.9</v>
      </c>
      <c r="I168" s="55">
        <v>0.8</v>
      </c>
      <c r="J168" s="55">
        <v>8.6999999999999993</v>
      </c>
      <c r="K168" s="55">
        <v>0.4</v>
      </c>
      <c r="L168" s="55">
        <v>-100.5</v>
      </c>
      <c r="M168" s="55">
        <v>-0.6</v>
      </c>
      <c r="N168" s="55">
        <v>-0.8</v>
      </c>
      <c r="O168" s="55">
        <v>-16.399999999999999</v>
      </c>
      <c r="P168" s="55">
        <v>0.3</v>
      </c>
      <c r="Q168" s="55">
        <v>1.3</v>
      </c>
      <c r="R168" s="55">
        <v>547.5</v>
      </c>
      <c r="S168" s="55">
        <v>-1.4</v>
      </c>
      <c r="T168" s="55">
        <v>1.1000000000000001</v>
      </c>
      <c r="U168" s="55">
        <v>-5.8</v>
      </c>
      <c r="V168" s="55">
        <v>-4.0999999999999996</v>
      </c>
      <c r="W168" s="55">
        <v>-7.5</v>
      </c>
      <c r="X168" s="55">
        <v>-1.7</v>
      </c>
      <c r="Y168" s="55">
        <v>-0.4</v>
      </c>
      <c r="Z168" s="55">
        <v>3</v>
      </c>
      <c r="AA168" s="55">
        <v>3.3</v>
      </c>
      <c r="AB168" s="55">
        <v>4.5999999999999996</v>
      </c>
      <c r="AC168" s="55">
        <v>2.2999999999999998</v>
      </c>
      <c r="AD168" s="55">
        <v>25.4</v>
      </c>
      <c r="AE168" s="55">
        <v>-5</v>
      </c>
      <c r="AF168" s="55">
        <v>-7.2</v>
      </c>
      <c r="AG168" s="55">
        <v>-8.5</v>
      </c>
      <c r="AH168" s="55">
        <v>15.2</v>
      </c>
      <c r="AI168" s="55">
        <v>-212.89999999999998</v>
      </c>
      <c r="AJ168" s="55">
        <v>4.3</v>
      </c>
      <c r="AK168" s="55">
        <v>7.4</v>
      </c>
      <c r="AL168" s="55">
        <v>10.1</v>
      </c>
      <c r="AM168" s="55">
        <v>2.9</v>
      </c>
      <c r="AN168" s="55">
        <v>-2.2000000000000002</v>
      </c>
      <c r="AO168" s="55">
        <v>0.4</v>
      </c>
      <c r="AP168" s="55">
        <v>0.3</v>
      </c>
      <c r="AQ168" s="55">
        <v>6.4</v>
      </c>
      <c r="AR168" s="55">
        <v>-1.1000000000000001</v>
      </c>
      <c r="AS168" s="55">
        <v>0.8</v>
      </c>
      <c r="AT168" s="55">
        <v>-0.8</v>
      </c>
      <c r="AU168" s="55">
        <v>4.4000000000000004</v>
      </c>
      <c r="AV168" s="55">
        <v>-1.7</v>
      </c>
    </row>
    <row r="169" spans="1:48" x14ac:dyDescent="0.25">
      <c r="A169" s="75" t="s">
        <v>370</v>
      </c>
      <c r="B169" s="70" t="s">
        <v>175</v>
      </c>
      <c r="D169" s="55"/>
      <c r="E169" s="55"/>
      <c r="F169" s="55"/>
      <c r="G169" s="55">
        <v>0</v>
      </c>
      <c r="H169" s="55">
        <v>0</v>
      </c>
      <c r="I169" s="55">
        <v>0</v>
      </c>
      <c r="J169" s="55">
        <v>0</v>
      </c>
      <c r="K169" s="55">
        <v>0</v>
      </c>
      <c r="L169" s="55">
        <v>0</v>
      </c>
      <c r="M169" s="55">
        <v>0</v>
      </c>
      <c r="N169" s="55">
        <v>0</v>
      </c>
      <c r="O169" s="55">
        <v>0</v>
      </c>
      <c r="P169" s="55">
        <v>0</v>
      </c>
      <c r="Q169" s="55">
        <v>0</v>
      </c>
      <c r="R169" s="55">
        <v>0</v>
      </c>
      <c r="S169" s="55">
        <v>0</v>
      </c>
      <c r="T169" s="55">
        <v>0</v>
      </c>
      <c r="U169" s="55">
        <v>0</v>
      </c>
      <c r="V169" s="55">
        <v>0</v>
      </c>
      <c r="W169" s="55">
        <v>0</v>
      </c>
      <c r="X169" s="55">
        <v>0</v>
      </c>
      <c r="Y169" s="55">
        <v>0</v>
      </c>
      <c r="Z169" s="55">
        <v>0</v>
      </c>
      <c r="AA169" s="55">
        <v>0</v>
      </c>
      <c r="AB169" s="55">
        <v>0</v>
      </c>
      <c r="AC169" s="55">
        <v>0</v>
      </c>
      <c r="AD169" s="55">
        <v>0</v>
      </c>
      <c r="AE169" s="55">
        <v>0</v>
      </c>
      <c r="AF169" s="55">
        <v>0</v>
      </c>
      <c r="AG169" s="55">
        <v>0</v>
      </c>
      <c r="AH169" s="55">
        <v>0</v>
      </c>
      <c r="AI169" s="55">
        <v>0</v>
      </c>
      <c r="AJ169" s="55">
        <v>0</v>
      </c>
      <c r="AK169" s="55">
        <v>0</v>
      </c>
      <c r="AL169" s="55">
        <v>0</v>
      </c>
      <c r="AM169" s="55">
        <v>0</v>
      </c>
      <c r="AN169" s="55">
        <v>0</v>
      </c>
      <c r="AO169" s="55">
        <v>0</v>
      </c>
      <c r="AP169" s="55">
        <v>0</v>
      </c>
      <c r="AQ169" s="55">
        <v>0</v>
      </c>
      <c r="AR169" s="55">
        <v>0</v>
      </c>
      <c r="AS169" s="55">
        <v>0</v>
      </c>
      <c r="AT169" s="55">
        <v>0</v>
      </c>
      <c r="AU169" s="55">
        <v>0</v>
      </c>
      <c r="AV169" s="55">
        <v>0</v>
      </c>
    </row>
    <row r="170" spans="1:48" x14ac:dyDescent="0.25">
      <c r="A170" s="75" t="s">
        <v>371</v>
      </c>
      <c r="B170" s="66" t="s">
        <v>176</v>
      </c>
      <c r="D170" s="55"/>
      <c r="E170" s="55"/>
      <c r="F170" s="55"/>
      <c r="G170" s="55">
        <v>0</v>
      </c>
      <c r="H170" s="55">
        <v>0</v>
      </c>
      <c r="I170" s="55">
        <v>0</v>
      </c>
      <c r="J170" s="55">
        <v>0</v>
      </c>
      <c r="K170" s="55">
        <v>0</v>
      </c>
      <c r="L170" s="55">
        <v>0</v>
      </c>
      <c r="M170" s="55">
        <v>0</v>
      </c>
      <c r="N170" s="55">
        <v>0</v>
      </c>
      <c r="O170" s="55">
        <v>0</v>
      </c>
      <c r="P170" s="55">
        <v>0</v>
      </c>
      <c r="Q170" s="55">
        <v>0</v>
      </c>
      <c r="R170" s="55">
        <v>0</v>
      </c>
      <c r="S170" s="55">
        <v>0</v>
      </c>
      <c r="T170" s="55">
        <v>0</v>
      </c>
      <c r="U170" s="55">
        <v>0</v>
      </c>
      <c r="V170" s="55">
        <v>0</v>
      </c>
      <c r="W170" s="55">
        <v>0</v>
      </c>
      <c r="X170" s="55">
        <v>0</v>
      </c>
      <c r="Y170" s="55">
        <v>0</v>
      </c>
      <c r="Z170" s="55">
        <v>0</v>
      </c>
      <c r="AA170" s="55">
        <v>0</v>
      </c>
      <c r="AB170" s="55">
        <v>0</v>
      </c>
      <c r="AC170" s="55">
        <v>0</v>
      </c>
      <c r="AD170" s="55">
        <v>0</v>
      </c>
      <c r="AE170" s="55">
        <v>0</v>
      </c>
      <c r="AF170" s="55">
        <v>0</v>
      </c>
      <c r="AG170" s="55">
        <v>0</v>
      </c>
      <c r="AH170" s="55">
        <v>0</v>
      </c>
      <c r="AI170" s="55">
        <v>0</v>
      </c>
      <c r="AJ170" s="55">
        <v>0</v>
      </c>
      <c r="AK170" s="55">
        <v>0</v>
      </c>
      <c r="AL170" s="55">
        <v>0</v>
      </c>
      <c r="AM170" s="55">
        <v>0</v>
      </c>
      <c r="AN170" s="55">
        <v>0</v>
      </c>
      <c r="AO170" s="55">
        <v>0</v>
      </c>
      <c r="AP170" s="55">
        <v>0</v>
      </c>
      <c r="AQ170" s="55">
        <v>0</v>
      </c>
      <c r="AR170" s="55">
        <v>0</v>
      </c>
      <c r="AS170" s="55">
        <v>0</v>
      </c>
      <c r="AT170" s="55">
        <v>0</v>
      </c>
      <c r="AU170" s="55">
        <v>0</v>
      </c>
      <c r="AV170" s="55">
        <v>0</v>
      </c>
    </row>
    <row r="171" spans="1:48" x14ac:dyDescent="0.25">
      <c r="A171" s="75" t="s">
        <v>372</v>
      </c>
      <c r="B171" s="67" t="s">
        <v>161</v>
      </c>
      <c r="D171" s="55"/>
      <c r="E171" s="55"/>
      <c r="F171" s="55"/>
      <c r="G171" s="55">
        <v>0</v>
      </c>
      <c r="H171" s="55">
        <v>0</v>
      </c>
      <c r="I171" s="55">
        <v>0</v>
      </c>
      <c r="J171" s="55">
        <v>0</v>
      </c>
      <c r="K171" s="55">
        <v>0</v>
      </c>
      <c r="L171" s="55">
        <v>0</v>
      </c>
      <c r="M171" s="55">
        <v>0</v>
      </c>
      <c r="N171" s="55">
        <v>0</v>
      </c>
      <c r="O171" s="55">
        <v>0</v>
      </c>
      <c r="P171" s="55">
        <v>0</v>
      </c>
      <c r="Q171" s="55">
        <v>0</v>
      </c>
      <c r="R171" s="55">
        <v>0</v>
      </c>
      <c r="S171" s="55">
        <v>0</v>
      </c>
      <c r="T171" s="55">
        <v>0</v>
      </c>
      <c r="U171" s="55">
        <v>0</v>
      </c>
      <c r="V171" s="55">
        <v>0</v>
      </c>
      <c r="W171" s="55">
        <v>0</v>
      </c>
      <c r="X171" s="55">
        <v>0</v>
      </c>
      <c r="Y171" s="55">
        <v>0</v>
      </c>
      <c r="Z171" s="55">
        <v>0</v>
      </c>
      <c r="AA171" s="55">
        <v>0</v>
      </c>
      <c r="AB171" s="55">
        <v>0</v>
      </c>
      <c r="AC171" s="55">
        <v>0</v>
      </c>
      <c r="AD171" s="55">
        <v>0</v>
      </c>
      <c r="AE171" s="55">
        <v>0</v>
      </c>
      <c r="AF171" s="55">
        <v>0</v>
      </c>
      <c r="AG171" s="55">
        <v>0</v>
      </c>
      <c r="AH171" s="55">
        <v>0</v>
      </c>
      <c r="AI171" s="55">
        <v>0</v>
      </c>
      <c r="AJ171" s="55">
        <v>0</v>
      </c>
      <c r="AK171" s="55">
        <v>0</v>
      </c>
      <c r="AL171" s="55">
        <v>0</v>
      </c>
      <c r="AM171" s="55">
        <v>0</v>
      </c>
      <c r="AN171" s="55">
        <v>0</v>
      </c>
      <c r="AO171" s="55">
        <v>0</v>
      </c>
      <c r="AP171" s="55">
        <v>0</v>
      </c>
      <c r="AQ171" s="55">
        <v>0</v>
      </c>
      <c r="AR171" s="55">
        <v>0</v>
      </c>
      <c r="AS171" s="55">
        <v>0</v>
      </c>
      <c r="AT171" s="55">
        <v>0</v>
      </c>
      <c r="AU171" s="55">
        <v>0</v>
      </c>
      <c r="AV171" s="55">
        <v>0</v>
      </c>
    </row>
    <row r="172" spans="1:48" x14ac:dyDescent="0.25">
      <c r="A172" s="75" t="s">
        <v>373</v>
      </c>
      <c r="B172" s="67" t="s">
        <v>170</v>
      </c>
      <c r="D172" s="55"/>
      <c r="E172" s="55"/>
      <c r="F172" s="55"/>
      <c r="G172" s="55">
        <v>0</v>
      </c>
      <c r="H172" s="55">
        <v>0</v>
      </c>
      <c r="I172" s="55">
        <v>0</v>
      </c>
      <c r="J172" s="55">
        <v>0</v>
      </c>
      <c r="K172" s="55">
        <v>0</v>
      </c>
      <c r="L172" s="55">
        <v>0</v>
      </c>
      <c r="M172" s="55">
        <v>0</v>
      </c>
      <c r="N172" s="55">
        <v>0</v>
      </c>
      <c r="O172" s="55">
        <v>0</v>
      </c>
      <c r="P172" s="55">
        <v>0</v>
      </c>
      <c r="Q172" s="55">
        <v>0</v>
      </c>
      <c r="R172" s="55">
        <v>0</v>
      </c>
      <c r="S172" s="55">
        <v>0</v>
      </c>
      <c r="T172" s="55">
        <v>0</v>
      </c>
      <c r="U172" s="55">
        <v>0</v>
      </c>
      <c r="V172" s="55">
        <v>0</v>
      </c>
      <c r="W172" s="55">
        <v>0</v>
      </c>
      <c r="X172" s="55">
        <v>0</v>
      </c>
      <c r="Y172" s="55">
        <v>0</v>
      </c>
      <c r="Z172" s="55">
        <v>0</v>
      </c>
      <c r="AA172" s="55">
        <v>0</v>
      </c>
      <c r="AB172" s="55">
        <v>0</v>
      </c>
      <c r="AC172" s="55">
        <v>0</v>
      </c>
      <c r="AD172" s="55">
        <v>0</v>
      </c>
      <c r="AE172" s="55">
        <v>0</v>
      </c>
      <c r="AF172" s="55">
        <v>0</v>
      </c>
      <c r="AG172" s="55">
        <v>0</v>
      </c>
      <c r="AH172" s="55">
        <v>0</v>
      </c>
      <c r="AI172" s="55">
        <v>0</v>
      </c>
      <c r="AJ172" s="55">
        <v>0</v>
      </c>
      <c r="AK172" s="55">
        <v>0</v>
      </c>
      <c r="AL172" s="55">
        <v>0</v>
      </c>
      <c r="AM172" s="55">
        <v>0</v>
      </c>
      <c r="AN172" s="55">
        <v>0</v>
      </c>
      <c r="AO172" s="55">
        <v>0</v>
      </c>
      <c r="AP172" s="55">
        <v>0</v>
      </c>
      <c r="AQ172" s="55">
        <v>0</v>
      </c>
      <c r="AR172" s="55">
        <v>0</v>
      </c>
      <c r="AS172" s="55">
        <v>0</v>
      </c>
      <c r="AT172" s="55">
        <v>0</v>
      </c>
      <c r="AU172" s="55">
        <v>0</v>
      </c>
      <c r="AV172" s="55">
        <v>0</v>
      </c>
    </row>
    <row r="173" spans="1:48" x14ac:dyDescent="0.25">
      <c r="A173" s="58" t="s">
        <v>374</v>
      </c>
      <c r="B173" s="66" t="s">
        <v>177</v>
      </c>
      <c r="D173" s="55"/>
      <c r="E173" s="55"/>
      <c r="F173" s="55"/>
      <c r="G173" s="55">
        <v>477.40000000000009</v>
      </c>
      <c r="H173" s="55">
        <v>-1324.9</v>
      </c>
      <c r="I173" s="55">
        <v>-356.79999999999995</v>
      </c>
      <c r="J173" s="55">
        <v>-1462.3000000000002</v>
      </c>
      <c r="K173" s="55">
        <v>389.79999999999984</v>
      </c>
      <c r="L173" s="55">
        <v>-58.599999999999937</v>
      </c>
      <c r="M173" s="55">
        <v>-514.79999999999995</v>
      </c>
      <c r="N173" s="55">
        <v>-934.70000000000027</v>
      </c>
      <c r="O173" s="55">
        <v>361.90000000000003</v>
      </c>
      <c r="P173" s="55">
        <v>654.90000000000009</v>
      </c>
      <c r="Q173" s="55">
        <v>-218.90000000000009</v>
      </c>
      <c r="R173" s="55">
        <v>-893.19999999999993</v>
      </c>
      <c r="S173" s="55">
        <v>30.500000000000007</v>
      </c>
      <c r="T173" s="55">
        <v>356.49999999999994</v>
      </c>
      <c r="U173" s="55">
        <v>-199.7</v>
      </c>
      <c r="V173" s="55">
        <v>-486.40000000000015</v>
      </c>
      <c r="W173" s="55">
        <v>294.60000000000008</v>
      </c>
      <c r="X173" s="55">
        <v>683.19999999999982</v>
      </c>
      <c r="Y173" s="55">
        <v>525.4</v>
      </c>
      <c r="Z173" s="55">
        <v>-1117.0999999999999</v>
      </c>
      <c r="AA173" s="55">
        <v>4161.0999999999995</v>
      </c>
      <c r="AB173" s="55">
        <v>419.09999999999997</v>
      </c>
      <c r="AC173" s="55">
        <v>261.5</v>
      </c>
      <c r="AD173" s="55">
        <v>-326.80000000000018</v>
      </c>
      <c r="AE173" s="55">
        <v>1223.4000000000001</v>
      </c>
      <c r="AF173" s="55">
        <v>160.39999999999992</v>
      </c>
      <c r="AG173" s="55">
        <v>1206.6999999999998</v>
      </c>
      <c r="AH173" s="55">
        <v>-795.20000000000016</v>
      </c>
      <c r="AI173" s="55">
        <v>1404.6999999999998</v>
      </c>
      <c r="AJ173" s="55">
        <v>1754.6</v>
      </c>
      <c r="AK173" s="55">
        <v>315.40000000000009</v>
      </c>
      <c r="AL173" s="55">
        <v>-268.09999999999991</v>
      </c>
      <c r="AM173" s="55">
        <v>2374.1999999999998</v>
      </c>
      <c r="AN173" s="55">
        <v>76.200000000000045</v>
      </c>
      <c r="AO173" s="55">
        <v>136.19999999999985</v>
      </c>
      <c r="AP173" s="55">
        <v>-68.69999999999996</v>
      </c>
      <c r="AQ173" s="55">
        <v>392.09999999999997</v>
      </c>
      <c r="AR173" s="55">
        <v>1165.5</v>
      </c>
      <c r="AS173" s="55">
        <v>1030.1999999999998</v>
      </c>
      <c r="AT173" s="55">
        <v>98.000000000000057</v>
      </c>
      <c r="AU173" s="55">
        <v>2519.5</v>
      </c>
      <c r="AV173" s="55">
        <v>557.29999999999984</v>
      </c>
    </row>
    <row r="174" spans="1:48" x14ac:dyDescent="0.25">
      <c r="A174" s="72" t="s">
        <v>375</v>
      </c>
      <c r="B174" s="67" t="s">
        <v>161</v>
      </c>
      <c r="D174" s="55"/>
      <c r="E174" s="55"/>
      <c r="F174" s="55"/>
      <c r="G174" s="55">
        <v>-47.599999999999994</v>
      </c>
      <c r="H174" s="55">
        <v>-300.2</v>
      </c>
      <c r="I174" s="55">
        <v>-174.3</v>
      </c>
      <c r="J174" s="55">
        <v>-177.90000000000003</v>
      </c>
      <c r="K174" s="55">
        <v>378.39999999999992</v>
      </c>
      <c r="L174" s="55">
        <v>32.5</v>
      </c>
      <c r="M174" s="55">
        <v>-54.6</v>
      </c>
      <c r="N174" s="55">
        <v>-316.3</v>
      </c>
      <c r="O174" s="55">
        <v>701.8</v>
      </c>
      <c r="P174" s="55">
        <v>895.80000000000007</v>
      </c>
      <c r="Q174" s="55">
        <v>293.69999999999993</v>
      </c>
      <c r="R174" s="55">
        <v>-561.70000000000005</v>
      </c>
      <c r="S174" s="55">
        <v>39.899999999999991</v>
      </c>
      <c r="T174" s="55">
        <v>234.39999999999998</v>
      </c>
      <c r="U174" s="55">
        <v>-55.800000000000018</v>
      </c>
      <c r="V174" s="55">
        <v>199.3</v>
      </c>
      <c r="W174" s="55">
        <v>-58.300000000000011</v>
      </c>
      <c r="X174" s="55">
        <v>52.3</v>
      </c>
      <c r="Y174" s="55">
        <v>44.800000000000004</v>
      </c>
      <c r="Z174" s="55">
        <v>522.4</v>
      </c>
      <c r="AA174" s="55">
        <v>-198.7</v>
      </c>
      <c r="AB174" s="55">
        <v>-25.29999999999999</v>
      </c>
      <c r="AC174" s="55">
        <v>185.2</v>
      </c>
      <c r="AD174" s="55">
        <v>-8.8999999999999631</v>
      </c>
      <c r="AE174" s="55">
        <v>632.9</v>
      </c>
      <c r="AF174" s="55">
        <v>-104.50000000000006</v>
      </c>
      <c r="AG174" s="55">
        <v>535.4</v>
      </c>
      <c r="AH174" s="55">
        <v>-266.10000000000002</v>
      </c>
      <c r="AI174" s="55">
        <v>764.39999999999986</v>
      </c>
      <c r="AJ174" s="55">
        <v>465.29999999999995</v>
      </c>
      <c r="AK174" s="55">
        <v>87.200000000000045</v>
      </c>
      <c r="AL174" s="55">
        <v>236.40000000000003</v>
      </c>
      <c r="AM174" s="55">
        <v>1666.3</v>
      </c>
      <c r="AN174" s="55">
        <v>-404.29999999999995</v>
      </c>
      <c r="AO174" s="55">
        <v>344.09999999999997</v>
      </c>
      <c r="AP174" s="55">
        <v>240.50000000000003</v>
      </c>
      <c r="AQ174" s="55">
        <v>506.4</v>
      </c>
      <c r="AR174" s="55">
        <v>533.4</v>
      </c>
      <c r="AS174" s="55">
        <v>548.29999999999995</v>
      </c>
      <c r="AT174" s="55">
        <v>151.30000000000001</v>
      </c>
      <c r="AU174" s="55">
        <v>1946.1000000000001</v>
      </c>
      <c r="AV174" s="55">
        <v>1449.5</v>
      </c>
    </row>
    <row r="175" spans="1:48" x14ac:dyDescent="0.25">
      <c r="A175" s="72" t="s">
        <v>376</v>
      </c>
      <c r="B175" s="68" t="s">
        <v>89</v>
      </c>
      <c r="D175" s="55"/>
      <c r="E175" s="55"/>
      <c r="F175" s="55"/>
      <c r="G175" s="55">
        <v>0</v>
      </c>
      <c r="H175" s="55">
        <v>0</v>
      </c>
      <c r="I175" s="55">
        <v>0</v>
      </c>
      <c r="J175" s="55">
        <v>0</v>
      </c>
      <c r="K175" s="55">
        <v>0</v>
      </c>
      <c r="L175" s="55">
        <v>0</v>
      </c>
      <c r="M175" s="55">
        <v>0</v>
      </c>
      <c r="N175" s="55">
        <v>0</v>
      </c>
      <c r="O175" s="55">
        <v>0</v>
      </c>
      <c r="P175" s="55">
        <v>0</v>
      </c>
      <c r="Q175" s="55">
        <v>0</v>
      </c>
      <c r="R175" s="55">
        <v>0</v>
      </c>
      <c r="S175" s="55">
        <v>0</v>
      </c>
      <c r="T175" s="55">
        <v>0</v>
      </c>
      <c r="U175" s="55">
        <v>0</v>
      </c>
      <c r="V175" s="55">
        <v>0</v>
      </c>
      <c r="W175" s="55">
        <v>0</v>
      </c>
      <c r="X175" s="55">
        <v>0</v>
      </c>
      <c r="Y175" s="55">
        <v>0</v>
      </c>
      <c r="Z175" s="55">
        <v>0</v>
      </c>
      <c r="AA175" s="55">
        <v>0</v>
      </c>
      <c r="AB175" s="55">
        <v>0</v>
      </c>
      <c r="AC175" s="55">
        <v>0</v>
      </c>
      <c r="AD175" s="55">
        <v>0</v>
      </c>
      <c r="AE175" s="55">
        <v>0</v>
      </c>
      <c r="AF175" s="55">
        <v>0</v>
      </c>
      <c r="AG175" s="55">
        <v>0</v>
      </c>
      <c r="AH175" s="55">
        <v>0</v>
      </c>
      <c r="AI175" s="55">
        <v>0</v>
      </c>
      <c r="AJ175" s="55">
        <v>0</v>
      </c>
      <c r="AK175" s="55">
        <v>0</v>
      </c>
      <c r="AL175" s="55">
        <v>0</v>
      </c>
      <c r="AM175" s="55">
        <v>0</v>
      </c>
      <c r="AN175" s="55">
        <v>0</v>
      </c>
      <c r="AO175" s="55">
        <v>0</v>
      </c>
      <c r="AP175" s="55">
        <v>0</v>
      </c>
      <c r="AQ175" s="55">
        <v>0</v>
      </c>
      <c r="AR175" s="55">
        <v>0</v>
      </c>
      <c r="AS175" s="55">
        <v>0</v>
      </c>
      <c r="AT175" s="55">
        <v>0</v>
      </c>
      <c r="AU175" s="55">
        <v>0</v>
      </c>
      <c r="AV175" s="55">
        <v>0</v>
      </c>
    </row>
    <row r="176" spans="1:48" x14ac:dyDescent="0.25">
      <c r="A176" s="62" t="s">
        <v>377</v>
      </c>
      <c r="B176" s="68" t="s">
        <v>178</v>
      </c>
      <c r="D176" s="55"/>
      <c r="E176" s="55"/>
      <c r="F176" s="55"/>
      <c r="G176" s="55">
        <v>-47.599999999999994</v>
      </c>
      <c r="H176" s="55">
        <v>-300.2</v>
      </c>
      <c r="I176" s="55">
        <v>-174.3</v>
      </c>
      <c r="J176" s="55">
        <v>-177.90000000000003</v>
      </c>
      <c r="K176" s="55">
        <v>378.39999999999992</v>
      </c>
      <c r="L176" s="55">
        <v>32.5</v>
      </c>
      <c r="M176" s="55">
        <v>-54.6</v>
      </c>
      <c r="N176" s="55">
        <v>-316.3</v>
      </c>
      <c r="O176" s="55">
        <v>701.8</v>
      </c>
      <c r="P176" s="55">
        <v>895.80000000000007</v>
      </c>
      <c r="Q176" s="55">
        <v>293.69999999999993</v>
      </c>
      <c r="R176" s="55">
        <v>-561.70000000000005</v>
      </c>
      <c r="S176" s="55">
        <v>39.899999999999991</v>
      </c>
      <c r="T176" s="55">
        <v>234.39999999999998</v>
      </c>
      <c r="U176" s="55">
        <v>-55.800000000000018</v>
      </c>
      <c r="V176" s="55">
        <v>199.3</v>
      </c>
      <c r="W176" s="55">
        <v>-58.300000000000011</v>
      </c>
      <c r="X176" s="55">
        <v>52.3</v>
      </c>
      <c r="Y176" s="55">
        <v>44.800000000000004</v>
      </c>
      <c r="Z176" s="55">
        <v>522.4</v>
      </c>
      <c r="AA176" s="55">
        <v>-198.7</v>
      </c>
      <c r="AB176" s="55">
        <v>-25.29999999999999</v>
      </c>
      <c r="AC176" s="55">
        <v>185.2</v>
      </c>
      <c r="AD176" s="55">
        <v>-8.8999999999999631</v>
      </c>
      <c r="AE176" s="55">
        <v>632.9</v>
      </c>
      <c r="AF176" s="55">
        <v>-104.50000000000006</v>
      </c>
      <c r="AG176" s="55">
        <v>535.4</v>
      </c>
      <c r="AH176" s="55">
        <v>-266.10000000000002</v>
      </c>
      <c r="AI176" s="55">
        <v>764.39999999999986</v>
      </c>
      <c r="AJ176" s="55">
        <v>465.29999999999995</v>
      </c>
      <c r="AK176" s="55">
        <v>87.200000000000045</v>
      </c>
      <c r="AL176" s="55">
        <v>236.40000000000003</v>
      </c>
      <c r="AM176" s="55">
        <v>1666.3</v>
      </c>
      <c r="AN176" s="55">
        <v>-404.29999999999995</v>
      </c>
      <c r="AO176" s="55">
        <v>344.09999999999997</v>
      </c>
      <c r="AP176" s="55">
        <v>240.50000000000003</v>
      </c>
      <c r="AQ176" s="55">
        <v>506.4</v>
      </c>
      <c r="AR176" s="55">
        <v>533.4</v>
      </c>
      <c r="AS176" s="55">
        <v>548.29999999999995</v>
      </c>
      <c r="AT176" s="55">
        <v>151.29999999999998</v>
      </c>
      <c r="AU176" s="55">
        <v>1946.1000000000001</v>
      </c>
      <c r="AV176" s="55">
        <v>1449.5</v>
      </c>
    </row>
    <row r="177" spans="1:48" x14ac:dyDescent="0.25">
      <c r="A177" s="62" t="s">
        <v>378</v>
      </c>
      <c r="B177" s="69" t="s">
        <v>172</v>
      </c>
      <c r="D177" s="55"/>
      <c r="E177" s="55"/>
      <c r="F177" s="55"/>
      <c r="G177" s="55">
        <v>-14.6</v>
      </c>
      <c r="H177" s="55">
        <v>-11.6</v>
      </c>
      <c r="I177" s="55">
        <v>13.700000000000001</v>
      </c>
      <c r="J177" s="55">
        <v>-0.79999999999999993</v>
      </c>
      <c r="K177" s="55">
        <v>-2.7</v>
      </c>
      <c r="L177" s="55">
        <v>-10.4</v>
      </c>
      <c r="M177" s="55">
        <v>0.9</v>
      </c>
      <c r="N177" s="55">
        <v>-2.6</v>
      </c>
      <c r="O177" s="55">
        <v>0.4</v>
      </c>
      <c r="P177" s="55">
        <v>0</v>
      </c>
      <c r="Q177" s="55">
        <v>0.2</v>
      </c>
      <c r="R177" s="55">
        <v>-8.6</v>
      </c>
      <c r="S177" s="55">
        <v>-0.19999999999999998</v>
      </c>
      <c r="T177" s="55">
        <v>-0.1</v>
      </c>
      <c r="U177" s="55">
        <v>0.8</v>
      </c>
      <c r="V177" s="55">
        <v>-1.4</v>
      </c>
      <c r="W177" s="55">
        <v>0</v>
      </c>
      <c r="X177" s="55">
        <v>0</v>
      </c>
      <c r="Y177" s="55">
        <v>0</v>
      </c>
      <c r="Z177" s="55">
        <v>-0.2</v>
      </c>
      <c r="AA177" s="55">
        <v>0</v>
      </c>
      <c r="AB177" s="55">
        <v>0</v>
      </c>
      <c r="AC177" s="55">
        <v>0</v>
      </c>
      <c r="AD177" s="55">
        <v>0.7</v>
      </c>
      <c r="AE177" s="55">
        <v>-93.6</v>
      </c>
      <c r="AF177" s="55">
        <v>0.9</v>
      </c>
      <c r="AG177" s="55">
        <v>-0.5</v>
      </c>
      <c r="AH177" s="55">
        <v>1.1000000000000001</v>
      </c>
      <c r="AI177" s="55">
        <v>-0.4</v>
      </c>
      <c r="AJ177" s="55">
        <v>-2.7</v>
      </c>
      <c r="AK177" s="55">
        <v>-3.8</v>
      </c>
      <c r="AL177" s="55">
        <v>-2.8</v>
      </c>
      <c r="AM177" s="55">
        <v>-0.4</v>
      </c>
      <c r="AN177" s="55">
        <v>1.5</v>
      </c>
      <c r="AO177" s="55">
        <v>0.9</v>
      </c>
      <c r="AP177" s="55">
        <v>0.3</v>
      </c>
      <c r="AQ177" s="55">
        <v>0.1</v>
      </c>
      <c r="AR177" s="55">
        <v>-0.1</v>
      </c>
      <c r="AS177" s="55">
        <v>1.2</v>
      </c>
      <c r="AT177" s="55">
        <v>-29.9</v>
      </c>
      <c r="AU177" s="55">
        <v>1</v>
      </c>
      <c r="AV177" s="55">
        <v>-0.5</v>
      </c>
    </row>
    <row r="178" spans="1:48" x14ac:dyDescent="0.25">
      <c r="A178" s="62" t="s">
        <v>379</v>
      </c>
      <c r="B178" s="69" t="s">
        <v>173</v>
      </c>
      <c r="D178" s="55"/>
      <c r="E178" s="55"/>
      <c r="F178" s="55"/>
      <c r="G178" s="55">
        <v>-34.200000000000003</v>
      </c>
      <c r="H178" s="55">
        <v>-83.9</v>
      </c>
      <c r="I178" s="55">
        <v>7.7999999999999989</v>
      </c>
      <c r="J178" s="55">
        <v>-107.6</v>
      </c>
      <c r="K178" s="55">
        <v>202.7</v>
      </c>
      <c r="L178" s="55">
        <v>-92.2</v>
      </c>
      <c r="M178" s="55">
        <v>10</v>
      </c>
      <c r="N178" s="55">
        <v>-194</v>
      </c>
      <c r="O178" s="55">
        <v>443</v>
      </c>
      <c r="P178" s="55">
        <v>-154.70000000000002</v>
      </c>
      <c r="Q178" s="55">
        <v>8.0999999999999979</v>
      </c>
      <c r="R178" s="55">
        <v>-151.79999999999998</v>
      </c>
      <c r="S178" s="55">
        <v>70.699999999999989</v>
      </c>
      <c r="T178" s="55">
        <v>154.89999999999998</v>
      </c>
      <c r="U178" s="55">
        <v>147</v>
      </c>
      <c r="V178" s="55">
        <v>24.1</v>
      </c>
      <c r="W178" s="55">
        <v>-64.100000000000009</v>
      </c>
      <c r="X178" s="55">
        <v>86.8</v>
      </c>
      <c r="Y178" s="55">
        <v>6.9</v>
      </c>
      <c r="Z178" s="55">
        <v>300.79999999999995</v>
      </c>
      <c r="AA178" s="55">
        <v>-299.5</v>
      </c>
      <c r="AB178" s="55">
        <v>149.69999999999999</v>
      </c>
      <c r="AC178" s="55">
        <v>-115.9</v>
      </c>
      <c r="AD178" s="55">
        <v>-360.7</v>
      </c>
      <c r="AE178" s="55">
        <v>387.90000000000003</v>
      </c>
      <c r="AF178" s="55">
        <v>-331.1</v>
      </c>
      <c r="AG178" s="55">
        <v>369.59999999999997</v>
      </c>
      <c r="AH178" s="55">
        <v>-371.00000000000006</v>
      </c>
      <c r="AI178" s="55">
        <v>75.5</v>
      </c>
      <c r="AJ178" s="55">
        <v>-21.6</v>
      </c>
      <c r="AK178" s="55">
        <v>86.4</v>
      </c>
      <c r="AL178" s="55">
        <v>-219.89999999999998</v>
      </c>
      <c r="AM178" s="55">
        <v>280.5</v>
      </c>
      <c r="AN178" s="55">
        <v>14.1</v>
      </c>
      <c r="AO178" s="55">
        <v>-11.1</v>
      </c>
      <c r="AP178" s="55">
        <v>-123.19999999999999</v>
      </c>
      <c r="AQ178" s="55">
        <v>34.9</v>
      </c>
      <c r="AR178" s="55">
        <v>-36.200000000000003</v>
      </c>
      <c r="AS178" s="55">
        <v>291.7</v>
      </c>
      <c r="AT178" s="55">
        <v>-42.9</v>
      </c>
      <c r="AU178" s="55">
        <v>755.6</v>
      </c>
      <c r="AV178" s="55">
        <v>1142.9000000000001</v>
      </c>
    </row>
    <row r="179" spans="1:48" x14ac:dyDescent="0.25">
      <c r="A179" s="62" t="s">
        <v>380</v>
      </c>
      <c r="B179" s="69" t="s">
        <v>150</v>
      </c>
      <c r="D179" s="55"/>
      <c r="E179" s="55"/>
      <c r="F179" s="55"/>
      <c r="G179" s="55">
        <v>0</v>
      </c>
      <c r="H179" s="55">
        <v>0</v>
      </c>
      <c r="I179" s="55">
        <v>0</v>
      </c>
      <c r="J179" s="55">
        <v>0</v>
      </c>
      <c r="K179" s="55">
        <v>0</v>
      </c>
      <c r="L179" s="55">
        <v>0</v>
      </c>
      <c r="M179" s="55">
        <v>0</v>
      </c>
      <c r="N179" s="55">
        <v>0</v>
      </c>
      <c r="O179" s="55">
        <v>0</v>
      </c>
      <c r="P179" s="55">
        <v>0</v>
      </c>
      <c r="Q179" s="55">
        <v>0</v>
      </c>
      <c r="R179" s="55">
        <v>0</v>
      </c>
      <c r="S179" s="55">
        <v>0</v>
      </c>
      <c r="T179" s="55">
        <v>0</v>
      </c>
      <c r="U179" s="55">
        <v>0</v>
      </c>
      <c r="V179" s="55">
        <v>0</v>
      </c>
      <c r="W179" s="55">
        <v>0</v>
      </c>
      <c r="X179" s="55">
        <v>0</v>
      </c>
      <c r="Y179" s="55">
        <v>0</v>
      </c>
      <c r="Z179" s="55">
        <v>0</v>
      </c>
      <c r="AA179" s="55">
        <v>0</v>
      </c>
      <c r="AB179" s="55">
        <v>0</v>
      </c>
      <c r="AC179" s="55">
        <v>0</v>
      </c>
      <c r="AD179" s="55">
        <v>0</v>
      </c>
      <c r="AE179" s="55">
        <v>0</v>
      </c>
      <c r="AF179" s="55">
        <v>0</v>
      </c>
      <c r="AG179" s="55">
        <v>0</v>
      </c>
      <c r="AH179" s="55">
        <v>0</v>
      </c>
      <c r="AI179" s="55">
        <v>0</v>
      </c>
      <c r="AJ179" s="55">
        <v>0</v>
      </c>
      <c r="AK179" s="55">
        <v>0</v>
      </c>
      <c r="AL179" s="55">
        <v>0</v>
      </c>
      <c r="AM179" s="55">
        <v>0</v>
      </c>
      <c r="AN179" s="55">
        <v>0</v>
      </c>
      <c r="AO179" s="55">
        <v>0</v>
      </c>
      <c r="AP179" s="55">
        <v>0</v>
      </c>
      <c r="AQ179" s="55">
        <v>0</v>
      </c>
      <c r="AR179" s="55">
        <v>0</v>
      </c>
      <c r="AS179" s="55">
        <v>0</v>
      </c>
      <c r="AT179" s="55">
        <v>0</v>
      </c>
      <c r="AU179" s="55">
        <v>0</v>
      </c>
      <c r="AV179" s="55">
        <v>0</v>
      </c>
    </row>
    <row r="180" spans="1:48" x14ac:dyDescent="0.25">
      <c r="A180" s="62" t="s">
        <v>381</v>
      </c>
      <c r="B180" s="69" t="s">
        <v>54</v>
      </c>
      <c r="D180" s="55"/>
      <c r="E180" s="55"/>
      <c r="F180" s="55"/>
      <c r="G180" s="55">
        <v>1.1999999999999957</v>
      </c>
      <c r="H180" s="55">
        <v>-204.7</v>
      </c>
      <c r="I180" s="55">
        <v>-195.79999999999998</v>
      </c>
      <c r="J180" s="55">
        <v>-69.5</v>
      </c>
      <c r="K180" s="55">
        <v>178.39999999999998</v>
      </c>
      <c r="L180" s="55">
        <v>135.1</v>
      </c>
      <c r="M180" s="55">
        <v>-65.5</v>
      </c>
      <c r="N180" s="55">
        <v>-119.7</v>
      </c>
      <c r="O180" s="55">
        <v>258.39999999999998</v>
      </c>
      <c r="P180" s="55">
        <v>1050.5</v>
      </c>
      <c r="Q180" s="55">
        <v>285.39999999999998</v>
      </c>
      <c r="R180" s="55">
        <v>-401.3</v>
      </c>
      <c r="S180" s="55">
        <v>-30.6</v>
      </c>
      <c r="T180" s="55">
        <v>79.599999999999994</v>
      </c>
      <c r="U180" s="55">
        <v>-203.60000000000002</v>
      </c>
      <c r="V180" s="55">
        <v>176.6</v>
      </c>
      <c r="W180" s="55">
        <v>5.8000000000000043</v>
      </c>
      <c r="X180" s="55">
        <v>-34.5</v>
      </c>
      <c r="Y180" s="55">
        <v>37.900000000000006</v>
      </c>
      <c r="Z180" s="55">
        <v>221.8</v>
      </c>
      <c r="AA180" s="55">
        <v>100.80000000000001</v>
      </c>
      <c r="AB180" s="55">
        <v>-175</v>
      </c>
      <c r="AC180" s="55">
        <v>301.10000000000002</v>
      </c>
      <c r="AD180" s="55">
        <v>351.1</v>
      </c>
      <c r="AE180" s="55">
        <v>338.59999999999997</v>
      </c>
      <c r="AF180" s="55">
        <v>225.70000000000002</v>
      </c>
      <c r="AG180" s="55">
        <v>166.3</v>
      </c>
      <c r="AH180" s="55">
        <v>103.79999999999998</v>
      </c>
      <c r="AI180" s="55">
        <v>689.3</v>
      </c>
      <c r="AJ180" s="55">
        <v>489.59999999999997</v>
      </c>
      <c r="AK180" s="55">
        <v>4.6000000000000369</v>
      </c>
      <c r="AL180" s="55">
        <v>459.1</v>
      </c>
      <c r="AM180" s="55">
        <v>1386.1999999999998</v>
      </c>
      <c r="AN180" s="55">
        <v>-419.9</v>
      </c>
      <c r="AO180" s="55">
        <v>354.29999999999995</v>
      </c>
      <c r="AP180" s="55">
        <v>363.40000000000003</v>
      </c>
      <c r="AQ180" s="55">
        <v>471.4</v>
      </c>
      <c r="AR180" s="55">
        <v>569.69999999999993</v>
      </c>
      <c r="AS180" s="55">
        <v>255.4</v>
      </c>
      <c r="AT180" s="55">
        <v>224.10000000000002</v>
      </c>
      <c r="AU180" s="55">
        <v>1189.5</v>
      </c>
      <c r="AV180" s="55">
        <v>307.10000000000002</v>
      </c>
    </row>
    <row r="181" spans="1:48" x14ac:dyDescent="0.25">
      <c r="A181" s="62" t="s">
        <v>382</v>
      </c>
      <c r="B181" s="70" t="s">
        <v>175</v>
      </c>
      <c r="D181" s="55"/>
      <c r="E181" s="55"/>
      <c r="F181" s="55"/>
      <c r="G181" s="55">
        <v>0</v>
      </c>
      <c r="H181" s="55">
        <v>0</v>
      </c>
      <c r="I181" s="55">
        <v>0</v>
      </c>
      <c r="J181" s="55">
        <v>0</v>
      </c>
      <c r="K181" s="55">
        <v>0</v>
      </c>
      <c r="L181" s="55">
        <v>0</v>
      </c>
      <c r="M181" s="55">
        <v>0</v>
      </c>
      <c r="N181" s="55">
        <v>0</v>
      </c>
      <c r="O181" s="55">
        <v>0</v>
      </c>
      <c r="P181" s="55">
        <v>0</v>
      </c>
      <c r="Q181" s="55">
        <v>0</v>
      </c>
      <c r="R181" s="55">
        <v>0</v>
      </c>
      <c r="S181" s="55">
        <v>0</v>
      </c>
      <c r="T181" s="55">
        <v>0</v>
      </c>
      <c r="U181" s="55">
        <v>0</v>
      </c>
      <c r="V181" s="55">
        <v>0</v>
      </c>
      <c r="W181" s="55">
        <v>0</v>
      </c>
      <c r="X181" s="55">
        <v>0</v>
      </c>
      <c r="Y181" s="55">
        <v>0</v>
      </c>
      <c r="Z181" s="55">
        <v>0</v>
      </c>
      <c r="AA181" s="55">
        <v>0</v>
      </c>
      <c r="AB181" s="55">
        <v>0</v>
      </c>
      <c r="AC181" s="55">
        <v>0</v>
      </c>
      <c r="AD181" s="55">
        <v>0</v>
      </c>
      <c r="AE181" s="55">
        <v>0</v>
      </c>
      <c r="AF181" s="55">
        <v>0</v>
      </c>
      <c r="AG181" s="55">
        <v>0</v>
      </c>
      <c r="AH181" s="55">
        <v>0</v>
      </c>
      <c r="AI181" s="55">
        <v>0</v>
      </c>
      <c r="AJ181" s="55">
        <v>0</v>
      </c>
      <c r="AK181" s="55">
        <v>0</v>
      </c>
      <c r="AL181" s="55">
        <v>0</v>
      </c>
      <c r="AM181" s="55">
        <v>0</v>
      </c>
      <c r="AN181" s="55">
        <v>0</v>
      </c>
      <c r="AO181" s="55">
        <v>0</v>
      </c>
      <c r="AP181" s="55">
        <v>0</v>
      </c>
      <c r="AQ181" s="55">
        <v>0</v>
      </c>
      <c r="AR181" s="55">
        <v>0</v>
      </c>
      <c r="AS181" s="55">
        <v>0</v>
      </c>
      <c r="AT181" s="55">
        <v>0</v>
      </c>
      <c r="AU181" s="55">
        <v>0</v>
      </c>
      <c r="AV181" s="55">
        <v>0</v>
      </c>
    </row>
    <row r="182" spans="1:48" x14ac:dyDescent="0.25">
      <c r="A182" s="62" t="s">
        <v>383</v>
      </c>
      <c r="B182" s="67" t="s">
        <v>170</v>
      </c>
      <c r="D182" s="55"/>
      <c r="E182" s="55"/>
      <c r="F182" s="55"/>
      <c r="G182" s="55">
        <v>-525.00000000000011</v>
      </c>
      <c r="H182" s="55">
        <v>1024.7</v>
      </c>
      <c r="I182" s="55">
        <v>182.49999999999997</v>
      </c>
      <c r="J182" s="55">
        <v>1284.4000000000001</v>
      </c>
      <c r="K182" s="55">
        <v>-11.399999999999949</v>
      </c>
      <c r="L182" s="55">
        <v>91.099999999999937</v>
      </c>
      <c r="M182" s="55">
        <v>460.2</v>
      </c>
      <c r="N182" s="55">
        <v>618.4000000000002</v>
      </c>
      <c r="O182" s="55">
        <v>339.89999999999992</v>
      </c>
      <c r="P182" s="55">
        <v>240.90000000000003</v>
      </c>
      <c r="Q182" s="55">
        <v>512.6</v>
      </c>
      <c r="R182" s="55">
        <v>331.49999999999989</v>
      </c>
      <c r="S182" s="55">
        <v>9.3999999999999844</v>
      </c>
      <c r="T182" s="55">
        <v>-122.09999999999997</v>
      </c>
      <c r="U182" s="55">
        <v>143.89999999999998</v>
      </c>
      <c r="V182" s="55">
        <v>685.70000000000016</v>
      </c>
      <c r="W182" s="55">
        <v>-352.90000000000009</v>
      </c>
      <c r="X182" s="55">
        <v>-630.89999999999986</v>
      </c>
      <c r="Y182" s="55">
        <v>-480.6</v>
      </c>
      <c r="Z182" s="55">
        <v>1639.5</v>
      </c>
      <c r="AA182" s="55">
        <v>-4359.7999999999993</v>
      </c>
      <c r="AB182" s="55">
        <v>-444.4</v>
      </c>
      <c r="AC182" s="55">
        <v>-76.300000000000011</v>
      </c>
      <c r="AD182" s="55">
        <v>317.9000000000002</v>
      </c>
      <c r="AE182" s="55">
        <v>-590.5</v>
      </c>
      <c r="AF182" s="55">
        <v>-264.89999999999998</v>
      </c>
      <c r="AG182" s="55">
        <v>-671.3</v>
      </c>
      <c r="AH182" s="55">
        <v>529.10000000000014</v>
      </c>
      <c r="AI182" s="55">
        <v>-640.29999999999995</v>
      </c>
      <c r="AJ182" s="55">
        <v>-1289.3</v>
      </c>
      <c r="AK182" s="55">
        <v>-228.20000000000005</v>
      </c>
      <c r="AL182" s="55">
        <v>504.49999999999994</v>
      </c>
      <c r="AM182" s="55">
        <v>-707.9</v>
      </c>
      <c r="AN182" s="55">
        <v>-480.5</v>
      </c>
      <c r="AO182" s="55">
        <v>207.90000000000012</v>
      </c>
      <c r="AP182" s="55">
        <v>309.2</v>
      </c>
      <c r="AQ182" s="55">
        <v>114.3</v>
      </c>
      <c r="AR182" s="55">
        <v>-632.1</v>
      </c>
      <c r="AS182" s="55">
        <v>-481.9</v>
      </c>
      <c r="AT182" s="55">
        <v>53.299999999999955</v>
      </c>
      <c r="AU182" s="55">
        <v>-573.4</v>
      </c>
      <c r="AV182" s="55">
        <v>892.20000000000016</v>
      </c>
    </row>
    <row r="183" spans="1:48" ht="15" customHeight="1" x14ac:dyDescent="0.25">
      <c r="A183" s="72" t="s">
        <v>384</v>
      </c>
      <c r="B183" s="68" t="s">
        <v>89</v>
      </c>
      <c r="D183" s="55"/>
      <c r="E183" s="55"/>
      <c r="F183" s="55"/>
      <c r="G183" s="55">
        <v>0</v>
      </c>
      <c r="H183" s="55">
        <v>0</v>
      </c>
      <c r="I183" s="55">
        <v>0</v>
      </c>
      <c r="J183" s="55">
        <v>0</v>
      </c>
      <c r="K183" s="55">
        <v>0</v>
      </c>
      <c r="L183" s="55">
        <v>0</v>
      </c>
      <c r="M183" s="55">
        <v>0</v>
      </c>
      <c r="N183" s="55">
        <v>0</v>
      </c>
      <c r="O183" s="55">
        <v>0</v>
      </c>
      <c r="P183" s="55">
        <v>0</v>
      </c>
      <c r="Q183" s="55">
        <v>0</v>
      </c>
      <c r="R183" s="55">
        <v>0</v>
      </c>
      <c r="S183" s="55">
        <v>0</v>
      </c>
      <c r="T183" s="55">
        <v>0</v>
      </c>
      <c r="U183" s="55">
        <v>0</v>
      </c>
      <c r="V183" s="55">
        <v>0</v>
      </c>
      <c r="W183" s="55">
        <v>0</v>
      </c>
      <c r="X183" s="55">
        <v>0</v>
      </c>
      <c r="Y183" s="55">
        <v>0</v>
      </c>
      <c r="Z183" s="55">
        <v>0</v>
      </c>
      <c r="AA183" s="55">
        <v>0</v>
      </c>
      <c r="AB183" s="55">
        <v>0</v>
      </c>
      <c r="AC183" s="55">
        <v>0</v>
      </c>
      <c r="AD183" s="55">
        <v>0</v>
      </c>
      <c r="AE183" s="55">
        <v>0</v>
      </c>
      <c r="AF183" s="55">
        <v>0</v>
      </c>
      <c r="AG183" s="55">
        <v>0</v>
      </c>
      <c r="AH183" s="55">
        <v>0</v>
      </c>
      <c r="AI183" s="55">
        <v>0</v>
      </c>
      <c r="AJ183" s="55">
        <v>0</v>
      </c>
      <c r="AK183" s="55">
        <v>0</v>
      </c>
      <c r="AL183" s="55">
        <v>0</v>
      </c>
      <c r="AM183" s="55">
        <v>0</v>
      </c>
      <c r="AN183" s="55">
        <v>0</v>
      </c>
      <c r="AO183" s="55">
        <v>0</v>
      </c>
      <c r="AP183" s="55">
        <v>0</v>
      </c>
      <c r="AQ183" s="55">
        <v>0</v>
      </c>
      <c r="AR183" s="55">
        <v>0</v>
      </c>
      <c r="AS183" s="55">
        <v>0</v>
      </c>
      <c r="AT183" s="55">
        <v>0</v>
      </c>
      <c r="AU183" s="55">
        <v>0</v>
      </c>
      <c r="AV183" s="55">
        <v>0</v>
      </c>
    </row>
    <row r="184" spans="1:48" ht="15" customHeight="1" x14ac:dyDescent="0.25">
      <c r="A184" s="76" t="s">
        <v>385</v>
      </c>
      <c r="B184" s="68" t="s">
        <v>178</v>
      </c>
      <c r="D184" s="55"/>
      <c r="E184" s="55"/>
      <c r="F184" s="55"/>
      <c r="G184" s="55">
        <v>-525.00000000000011</v>
      </c>
      <c r="H184" s="55">
        <v>1024.7</v>
      </c>
      <c r="I184" s="55">
        <v>182.49999999999997</v>
      </c>
      <c r="J184">
        <v>1284.4000000000001</v>
      </c>
      <c r="K184" s="136">
        <v>-11.399999999999949</v>
      </c>
      <c r="L184" s="136">
        <v>91.099999999999937</v>
      </c>
      <c r="M184" s="136">
        <v>460.2</v>
      </c>
      <c r="N184" s="136">
        <v>618.4000000000002</v>
      </c>
      <c r="O184" s="136">
        <v>339.89999999999992</v>
      </c>
      <c r="P184" s="136">
        <v>240.90000000000003</v>
      </c>
      <c r="Q184" s="136">
        <v>512.6</v>
      </c>
      <c r="R184" s="136">
        <v>331.49999999999989</v>
      </c>
      <c r="S184" s="136">
        <v>9.3999999999999844</v>
      </c>
      <c r="T184" s="136">
        <v>-122.09999999999997</v>
      </c>
      <c r="U184" s="136">
        <v>143.89999999999998</v>
      </c>
      <c r="V184" s="136">
        <v>685.70000000000016</v>
      </c>
      <c r="W184" s="136">
        <v>-352.90000000000009</v>
      </c>
      <c r="X184" s="136">
        <v>-630.89999999999986</v>
      </c>
      <c r="Y184" s="136">
        <v>-480.6</v>
      </c>
      <c r="Z184" s="136">
        <v>1639.5</v>
      </c>
      <c r="AA184" s="55">
        <v>-4359.7999999999993</v>
      </c>
      <c r="AB184" s="55">
        <v>-444.4</v>
      </c>
      <c r="AC184" s="55">
        <v>-76.300000000000011</v>
      </c>
      <c r="AD184" s="55">
        <v>317.9000000000002</v>
      </c>
      <c r="AE184" s="55">
        <v>-590.5</v>
      </c>
      <c r="AF184" s="55">
        <v>-264.89999999999998</v>
      </c>
      <c r="AG184" s="55">
        <v>-671.3</v>
      </c>
      <c r="AH184" s="55">
        <v>529.10000000000014</v>
      </c>
      <c r="AI184" s="55">
        <v>-640.29999999999995</v>
      </c>
      <c r="AJ184" s="55">
        <v>-1289.3</v>
      </c>
      <c r="AK184" s="55">
        <v>-228.20000000000005</v>
      </c>
      <c r="AL184" s="55">
        <v>504.49999999999994</v>
      </c>
      <c r="AM184" s="55">
        <v>-707.9</v>
      </c>
      <c r="AN184" s="55">
        <v>-480.5</v>
      </c>
      <c r="AO184" s="55">
        <v>207.90000000000012</v>
      </c>
      <c r="AP184" s="55">
        <v>309.2</v>
      </c>
      <c r="AQ184" s="55">
        <v>114.3</v>
      </c>
      <c r="AR184" s="55">
        <v>-632.1</v>
      </c>
      <c r="AS184" s="55">
        <v>-481.9</v>
      </c>
      <c r="AT184" s="55">
        <v>53.299999999999955</v>
      </c>
      <c r="AU184" s="55">
        <v>-573.4</v>
      </c>
      <c r="AV184" s="55">
        <v>892.20000000000016</v>
      </c>
    </row>
    <row r="185" spans="1:48" ht="15" customHeight="1" x14ac:dyDescent="0.25">
      <c r="A185" s="72" t="s">
        <v>386</v>
      </c>
      <c r="B185" s="69" t="s">
        <v>92</v>
      </c>
      <c r="D185" s="55"/>
      <c r="E185" s="55"/>
      <c r="F185" s="55"/>
      <c r="G185" s="55">
        <v>0</v>
      </c>
      <c r="H185" s="55">
        <v>0</v>
      </c>
      <c r="I185" s="55">
        <v>0</v>
      </c>
      <c r="J185" s="55">
        <v>0</v>
      </c>
      <c r="K185" s="55">
        <v>0</v>
      </c>
      <c r="L185" s="55">
        <v>0</v>
      </c>
      <c r="M185" s="55">
        <v>0</v>
      </c>
      <c r="N185" s="55">
        <v>0</v>
      </c>
      <c r="O185" s="55">
        <v>0</v>
      </c>
      <c r="P185" s="55">
        <v>0</v>
      </c>
      <c r="Q185" s="55">
        <v>0</v>
      </c>
      <c r="R185" s="55">
        <v>0</v>
      </c>
      <c r="S185" s="55">
        <v>0</v>
      </c>
      <c r="T185" s="55">
        <v>0</v>
      </c>
      <c r="U185" s="55">
        <v>0</v>
      </c>
      <c r="V185" s="55">
        <v>0</v>
      </c>
      <c r="W185" s="55">
        <v>0</v>
      </c>
      <c r="X185" s="55">
        <v>0</v>
      </c>
      <c r="Y185" s="55">
        <v>0</v>
      </c>
      <c r="Z185" s="55">
        <v>0</v>
      </c>
      <c r="AA185" s="55">
        <v>0</v>
      </c>
      <c r="AB185" s="55">
        <v>0</v>
      </c>
      <c r="AC185" s="55">
        <v>0</v>
      </c>
      <c r="AD185" s="55">
        <v>0</v>
      </c>
      <c r="AE185" s="55">
        <v>0</v>
      </c>
      <c r="AF185" s="55">
        <v>0</v>
      </c>
      <c r="AG185" s="55">
        <v>0</v>
      </c>
      <c r="AH185" s="55">
        <v>0</v>
      </c>
      <c r="AI185" s="55">
        <v>0</v>
      </c>
      <c r="AJ185" s="55">
        <v>0</v>
      </c>
      <c r="AK185" s="55">
        <v>0</v>
      </c>
      <c r="AL185" s="55">
        <v>0</v>
      </c>
      <c r="AM185" s="55">
        <v>0</v>
      </c>
      <c r="AN185" s="55">
        <v>0</v>
      </c>
      <c r="AO185" s="55">
        <v>0</v>
      </c>
      <c r="AP185" s="55">
        <v>0</v>
      </c>
      <c r="AQ185" s="55">
        <v>0</v>
      </c>
      <c r="AR185" s="55">
        <v>0</v>
      </c>
      <c r="AS185" s="55">
        <v>0</v>
      </c>
      <c r="AT185" s="55">
        <v>0</v>
      </c>
      <c r="AU185" s="55">
        <v>0</v>
      </c>
      <c r="AV185" s="55">
        <v>0</v>
      </c>
    </row>
    <row r="186" spans="1:48" ht="15" customHeight="1" x14ac:dyDescent="0.25">
      <c r="A186" s="58" t="s">
        <v>387</v>
      </c>
      <c r="B186" s="69" t="s">
        <v>179</v>
      </c>
      <c r="D186" s="55"/>
      <c r="E186" s="55"/>
      <c r="F186" s="55"/>
      <c r="G186" s="55">
        <v>-525.00000000000011</v>
      </c>
      <c r="H186" s="55">
        <v>1024.7</v>
      </c>
      <c r="I186" s="55">
        <v>182.49999999999997</v>
      </c>
      <c r="J186" s="55">
        <v>1284.4000000000001</v>
      </c>
      <c r="K186" s="55">
        <v>-11.399999999999949</v>
      </c>
      <c r="L186" s="55">
        <v>91.099999999999937</v>
      </c>
      <c r="M186" s="55">
        <v>460.2</v>
      </c>
      <c r="N186" s="55">
        <v>618.4000000000002</v>
      </c>
      <c r="O186" s="55">
        <v>339.89999999999992</v>
      </c>
      <c r="P186" s="55">
        <v>240.90000000000003</v>
      </c>
      <c r="Q186" s="55">
        <v>512.6</v>
      </c>
      <c r="R186" s="55">
        <v>331.49999999999989</v>
      </c>
      <c r="S186" s="55">
        <v>9.3999999999999844</v>
      </c>
      <c r="T186" s="55">
        <v>-122.09999999999997</v>
      </c>
      <c r="U186" s="55">
        <v>143.89999999999998</v>
      </c>
      <c r="V186" s="55">
        <v>685.70000000000016</v>
      </c>
      <c r="W186" s="55">
        <v>-352.90000000000009</v>
      </c>
      <c r="X186" s="55">
        <v>-630.89999999999986</v>
      </c>
      <c r="Y186" s="55">
        <v>-480.6</v>
      </c>
      <c r="Z186" s="55">
        <v>1639.5</v>
      </c>
      <c r="AA186" s="55">
        <v>-4359.7999999999993</v>
      </c>
      <c r="AB186" s="55">
        <v>-444.4</v>
      </c>
      <c r="AC186" s="55">
        <v>-76.300000000000011</v>
      </c>
      <c r="AD186" s="55">
        <v>317.9000000000002</v>
      </c>
      <c r="AE186" s="55">
        <v>-590.5</v>
      </c>
      <c r="AF186" s="55">
        <v>-264.89999999999998</v>
      </c>
      <c r="AG186" s="55">
        <v>-671.3</v>
      </c>
      <c r="AH186" s="55">
        <v>529.10000000000014</v>
      </c>
      <c r="AI186" s="55">
        <v>-640.29999999999995</v>
      </c>
      <c r="AJ186" s="55">
        <v>-1289.3</v>
      </c>
      <c r="AK186" s="55">
        <v>-228.20000000000005</v>
      </c>
      <c r="AL186" s="55">
        <v>504.49999999999994</v>
      </c>
      <c r="AM186" s="55">
        <v>-707.9</v>
      </c>
      <c r="AN186" s="55">
        <v>-480.5</v>
      </c>
      <c r="AO186" s="55">
        <v>207.90000000000012</v>
      </c>
      <c r="AP186" s="55">
        <v>309.2</v>
      </c>
      <c r="AQ186" s="55">
        <v>114.3</v>
      </c>
      <c r="AR186" s="55">
        <v>-632.1</v>
      </c>
      <c r="AS186" s="55">
        <v>-481.9</v>
      </c>
      <c r="AT186" s="55">
        <v>53.299999999999955</v>
      </c>
      <c r="AU186" s="55">
        <v>-573.4</v>
      </c>
      <c r="AV186" s="55">
        <v>892.20000000000016</v>
      </c>
    </row>
    <row r="187" spans="1:48" ht="15" customHeight="1" x14ac:dyDescent="0.25">
      <c r="A187" s="77" t="s">
        <v>388</v>
      </c>
      <c r="B187" s="70" t="s">
        <v>172</v>
      </c>
      <c r="D187" s="55"/>
      <c r="E187" s="55"/>
      <c r="F187" s="55"/>
      <c r="G187" s="55">
        <v>-0.89999999999999925</v>
      </c>
      <c r="H187" s="55">
        <v>71.2</v>
      </c>
      <c r="I187" s="55">
        <v>-44.5</v>
      </c>
      <c r="J187" s="55">
        <v>-61.5</v>
      </c>
      <c r="K187" s="55">
        <v>-42.3</v>
      </c>
      <c r="L187" s="55">
        <v>-62.7</v>
      </c>
      <c r="M187" s="55">
        <v>176.70000000000002</v>
      </c>
      <c r="N187" s="55">
        <v>-42.5</v>
      </c>
      <c r="O187" s="55">
        <v>-37.5</v>
      </c>
      <c r="P187" s="55">
        <v>-33.799999999999997</v>
      </c>
      <c r="Q187" s="55">
        <v>-29.6</v>
      </c>
      <c r="R187" s="55">
        <v>-19.100000000000001</v>
      </c>
      <c r="S187" s="55">
        <v>-11.499999999999996</v>
      </c>
      <c r="T187" s="55">
        <v>-7.6999999999999993</v>
      </c>
      <c r="U187" s="55">
        <v>-10.4</v>
      </c>
      <c r="V187" s="55">
        <v>-14.399999999999999</v>
      </c>
      <c r="W187" s="55">
        <v>-12.399999999999997</v>
      </c>
      <c r="X187" s="55">
        <v>-22.699999999999996</v>
      </c>
      <c r="Y187" s="55">
        <v>-15.5</v>
      </c>
      <c r="Z187" s="55">
        <v>-44.1</v>
      </c>
      <c r="AA187" s="55">
        <v>-38.5</v>
      </c>
      <c r="AB187" s="55">
        <v>-37.9</v>
      </c>
      <c r="AC187" s="55">
        <v>-28.3</v>
      </c>
      <c r="AD187" s="55">
        <v>-32.700000000000003</v>
      </c>
      <c r="AE187" s="55">
        <v>-23.6</v>
      </c>
      <c r="AF187" s="55">
        <v>-24.1</v>
      </c>
      <c r="AG187" s="55">
        <v>-23.700000000000003</v>
      </c>
      <c r="AH187" s="55">
        <v>-0.1</v>
      </c>
      <c r="AI187" s="55">
        <v>-0.1</v>
      </c>
      <c r="AJ187" s="55">
        <v>-0.1</v>
      </c>
      <c r="AK187" s="55">
        <v>2.7000000000000042</v>
      </c>
      <c r="AL187" s="55">
        <v>-2.9000000000000008</v>
      </c>
      <c r="AM187" s="55">
        <v>2.6000000000000028</v>
      </c>
      <c r="AN187" s="55">
        <v>-0.1</v>
      </c>
      <c r="AO187" s="55">
        <v>-0.1</v>
      </c>
      <c r="AP187" s="55">
        <v>-0.1</v>
      </c>
      <c r="AQ187" s="55">
        <v>2.5</v>
      </c>
      <c r="AR187" s="55">
        <v>-0.1</v>
      </c>
      <c r="AS187" s="55">
        <v>2.4</v>
      </c>
      <c r="AT187" s="55">
        <v>-0.1</v>
      </c>
      <c r="AU187" s="55">
        <v>-0.1</v>
      </c>
      <c r="AV187" s="55">
        <v>-2.7000000000000015</v>
      </c>
    </row>
    <row r="188" spans="1:48" ht="15" customHeight="1" x14ac:dyDescent="0.25">
      <c r="A188" s="77" t="s">
        <v>389</v>
      </c>
      <c r="B188" s="70" t="s">
        <v>173</v>
      </c>
      <c r="D188" s="55"/>
      <c r="E188" s="55"/>
      <c r="F188" s="55"/>
      <c r="G188" s="55">
        <v>-57.900000000000013</v>
      </c>
      <c r="H188" s="55">
        <v>50.900000000000006</v>
      </c>
      <c r="I188" s="55">
        <v>128.4</v>
      </c>
      <c r="J188" s="55">
        <v>332.8</v>
      </c>
      <c r="K188" s="55">
        <v>-359.99999999999994</v>
      </c>
      <c r="L188" s="55">
        <v>-0.30000000000003696</v>
      </c>
      <c r="M188" s="55">
        <v>-45.9</v>
      </c>
      <c r="N188" s="55">
        <v>276.2000000000001</v>
      </c>
      <c r="O188" s="55">
        <v>-268.10000000000008</v>
      </c>
      <c r="P188" s="55">
        <v>-183.50000000000003</v>
      </c>
      <c r="Q188" s="55">
        <v>287.39999999999998</v>
      </c>
      <c r="R188" s="55">
        <v>318.39999999999992</v>
      </c>
      <c r="S188" s="55">
        <v>-114.7</v>
      </c>
      <c r="T188" s="55">
        <v>-115.39999999999996</v>
      </c>
      <c r="U188" s="55">
        <v>174.19999999999996</v>
      </c>
      <c r="V188" s="55">
        <v>133.10000000000002</v>
      </c>
      <c r="W188" s="55">
        <v>162.49999999999989</v>
      </c>
      <c r="X188" s="55">
        <v>-485.89999999999992</v>
      </c>
      <c r="Y188" s="55">
        <v>-162.99999999999997</v>
      </c>
      <c r="Z188" s="55">
        <v>1264.7999999999997</v>
      </c>
      <c r="AA188" s="55">
        <v>-467.00000000000006</v>
      </c>
      <c r="AB188" s="55">
        <v>-241.99999999999997</v>
      </c>
      <c r="AC188" s="55">
        <v>79.800000000000011</v>
      </c>
      <c r="AD188" s="55">
        <v>794.30000000000018</v>
      </c>
      <c r="AE188" s="55">
        <v>-285.09999999999997</v>
      </c>
      <c r="AF188" s="55">
        <v>15.400000000000022</v>
      </c>
      <c r="AG188" s="55">
        <v>-331.3</v>
      </c>
      <c r="AH188" s="55">
        <v>783.10000000000014</v>
      </c>
      <c r="AI188" s="55">
        <v>-420.69999999999993</v>
      </c>
      <c r="AJ188" s="55">
        <v>-786.2</v>
      </c>
      <c r="AK188" s="55">
        <v>350.8</v>
      </c>
      <c r="AL188" s="55">
        <v>728.19999999999993</v>
      </c>
      <c r="AM188" s="55">
        <v>-541.4</v>
      </c>
      <c r="AN188" s="55">
        <v>-121.69999999999999</v>
      </c>
      <c r="AO188" s="55">
        <v>178.90000000000006</v>
      </c>
      <c r="AP188" s="55">
        <v>293.2</v>
      </c>
      <c r="AQ188" s="55">
        <v>174.9</v>
      </c>
      <c r="AR188" s="55">
        <v>-333.9</v>
      </c>
      <c r="AS188" s="55">
        <v>-401.09999999999997</v>
      </c>
      <c r="AT188" s="55">
        <v>-160.80000000000001</v>
      </c>
      <c r="AU188" s="55">
        <v>-605.79999999999995</v>
      </c>
      <c r="AV188" s="55">
        <v>-266.89999999999998</v>
      </c>
    </row>
    <row r="189" spans="1:48" ht="15" customHeight="1" x14ac:dyDescent="0.25">
      <c r="A189" s="77" t="s">
        <v>390</v>
      </c>
      <c r="B189" s="70" t="s">
        <v>150</v>
      </c>
      <c r="D189" s="55"/>
      <c r="E189" s="55"/>
      <c r="F189" s="55"/>
      <c r="G189" s="55">
        <v>62.099999999999987</v>
      </c>
      <c r="H189" s="55">
        <v>107.5</v>
      </c>
      <c r="I189" s="55">
        <v>67.999999999999986</v>
      </c>
      <c r="J189" s="55">
        <v>886.90000000000009</v>
      </c>
      <c r="K189" s="55">
        <v>197.4</v>
      </c>
      <c r="L189" s="55">
        <v>113.89999999999998</v>
      </c>
      <c r="M189" s="55">
        <v>256.39999999999998</v>
      </c>
      <c r="N189" s="55">
        <v>466.1</v>
      </c>
      <c r="O189" s="55">
        <v>504.1</v>
      </c>
      <c r="P189" s="55">
        <v>410.6</v>
      </c>
      <c r="Q189" s="55">
        <v>215.1</v>
      </c>
      <c r="R189" s="55">
        <v>116.20000000000002</v>
      </c>
      <c r="S189" s="55">
        <v>161.69999999999999</v>
      </c>
      <c r="T189" s="55">
        <v>21.800000000000011</v>
      </c>
      <c r="U189" s="55">
        <v>-115.29999999999998</v>
      </c>
      <c r="V189" s="55">
        <v>544.80000000000007</v>
      </c>
      <c r="W189" s="55">
        <v>-195.7</v>
      </c>
      <c r="X189" s="55">
        <v>-79.899999999999991</v>
      </c>
      <c r="Y189" s="55">
        <v>-225</v>
      </c>
      <c r="Z189" s="55">
        <v>399.40000000000003</v>
      </c>
      <c r="AA189" s="55">
        <v>-3687.8999999999996</v>
      </c>
      <c r="AB189" s="55">
        <v>-130.5</v>
      </c>
      <c r="AC189" s="55">
        <v>219.7</v>
      </c>
      <c r="AD189" s="55">
        <v>255.60000000000002</v>
      </c>
      <c r="AE189" s="55">
        <v>-158.80000000000001</v>
      </c>
      <c r="AF189" s="55">
        <v>-50.100000000000023</v>
      </c>
      <c r="AG189" s="55">
        <v>-57.300000000000011</v>
      </c>
      <c r="AH189" s="55">
        <v>280.10000000000002</v>
      </c>
      <c r="AI189" s="55">
        <v>-82.4</v>
      </c>
      <c r="AJ189" s="55">
        <v>-103.29999999999998</v>
      </c>
      <c r="AK189" s="55">
        <v>-146.19999999999999</v>
      </c>
      <c r="AL189" s="55">
        <v>-50.999999999999993</v>
      </c>
      <c r="AM189" s="55">
        <v>-177.6</v>
      </c>
      <c r="AN189" s="55">
        <v>-166.1</v>
      </c>
      <c r="AO189" s="55">
        <v>-154.59999999999997</v>
      </c>
      <c r="AP189" s="55">
        <v>222.40000000000003</v>
      </c>
      <c r="AQ189" s="55">
        <v>-132.4</v>
      </c>
      <c r="AR189" s="55">
        <v>-146.5</v>
      </c>
      <c r="AS189" s="55">
        <v>-104.2</v>
      </c>
      <c r="AT189" s="55">
        <v>429.7</v>
      </c>
      <c r="AU189" s="55">
        <v>55.199999999999996</v>
      </c>
      <c r="AV189" s="55">
        <v>1216.7</v>
      </c>
    </row>
    <row r="190" spans="1:48" ht="15" customHeight="1" x14ac:dyDescent="0.25">
      <c r="A190" s="77" t="s">
        <v>391</v>
      </c>
      <c r="B190" s="70" t="s">
        <v>54</v>
      </c>
      <c r="D190" s="55"/>
      <c r="E190" s="55"/>
      <c r="F190" s="55"/>
      <c r="G190" s="55">
        <v>-528.30000000000007</v>
      </c>
      <c r="H190" s="55">
        <v>795.1</v>
      </c>
      <c r="I190" s="55">
        <v>30.600000000000005</v>
      </c>
      <c r="J190" s="55">
        <v>126.19999999999999</v>
      </c>
      <c r="K190" s="55">
        <v>193.5</v>
      </c>
      <c r="L190" s="55">
        <v>40.199999999999996</v>
      </c>
      <c r="M190" s="55">
        <v>73.000000000000014</v>
      </c>
      <c r="N190" s="55">
        <v>-81.399999999999977</v>
      </c>
      <c r="O190" s="55">
        <v>141.39999999999998</v>
      </c>
      <c r="P190" s="55">
        <v>47.600000000000009</v>
      </c>
      <c r="Q190" s="55">
        <v>39.700000000000003</v>
      </c>
      <c r="R190" s="55">
        <v>-84.000000000000028</v>
      </c>
      <c r="S190" s="55">
        <v>-26.1</v>
      </c>
      <c r="T190" s="55">
        <v>-20.800000000000011</v>
      </c>
      <c r="U190" s="55">
        <v>95.399999999999991</v>
      </c>
      <c r="V190" s="55">
        <v>22.199999999999996</v>
      </c>
      <c r="W190" s="55">
        <v>-307.3</v>
      </c>
      <c r="X190" s="55">
        <v>-42.400000000000006</v>
      </c>
      <c r="Y190" s="55">
        <v>-77.099999999999994</v>
      </c>
      <c r="Z190" s="55">
        <v>19.400000000000006</v>
      </c>
      <c r="AA190" s="55">
        <v>-166.4</v>
      </c>
      <c r="AB190" s="55">
        <v>-34</v>
      </c>
      <c r="AC190" s="55">
        <v>-347.5</v>
      </c>
      <c r="AD190" s="55">
        <v>-699.3</v>
      </c>
      <c r="AE190" s="55">
        <v>-123</v>
      </c>
      <c r="AF190" s="55">
        <v>-206.1</v>
      </c>
      <c r="AG190" s="55">
        <v>-259</v>
      </c>
      <c r="AH190" s="55">
        <v>-534</v>
      </c>
      <c r="AI190" s="55">
        <v>-137.10000000000002</v>
      </c>
      <c r="AJ190" s="55">
        <v>-399.7</v>
      </c>
      <c r="AK190" s="55">
        <v>-435.50000000000006</v>
      </c>
      <c r="AL190" s="55">
        <v>-169.8</v>
      </c>
      <c r="AM190" s="55">
        <v>8.5000000000000071</v>
      </c>
      <c r="AN190" s="55">
        <v>-192.6</v>
      </c>
      <c r="AO190" s="55">
        <v>183.70000000000002</v>
      </c>
      <c r="AP190" s="55">
        <v>-206.3</v>
      </c>
      <c r="AQ190" s="55">
        <v>69.3</v>
      </c>
      <c r="AR190" s="55">
        <v>-151.60000000000002</v>
      </c>
      <c r="AS190" s="55">
        <v>21</v>
      </c>
      <c r="AT190" s="55">
        <v>-215.5</v>
      </c>
      <c r="AU190" s="55">
        <v>-22.7</v>
      </c>
      <c r="AV190" s="55">
        <v>-54.9</v>
      </c>
    </row>
    <row r="191" spans="1:48" ht="15" customHeight="1" x14ac:dyDescent="0.25">
      <c r="A191" s="77" t="s">
        <v>392</v>
      </c>
      <c r="B191" s="71" t="s">
        <v>175</v>
      </c>
      <c r="D191" s="55"/>
      <c r="E191" s="55"/>
      <c r="F191" s="55"/>
      <c r="G191" s="55">
        <v>0</v>
      </c>
      <c r="H191" s="55">
        <v>0</v>
      </c>
      <c r="I191" s="55">
        <v>0</v>
      </c>
      <c r="J191" s="55">
        <v>0</v>
      </c>
      <c r="K191" s="55">
        <v>5</v>
      </c>
      <c r="L191" s="55">
        <v>5</v>
      </c>
      <c r="M191" s="55">
        <v>4.9000000000000004</v>
      </c>
      <c r="N191" s="55">
        <v>4.9000000000000004</v>
      </c>
      <c r="O191" s="55">
        <v>-5.7</v>
      </c>
      <c r="P191" s="55">
        <v>4.4000000000000004</v>
      </c>
      <c r="Q191" s="55">
        <v>-6.7</v>
      </c>
      <c r="R191" s="55">
        <v>-2.8</v>
      </c>
      <c r="S191" s="55">
        <v>11.7</v>
      </c>
      <c r="T191" s="55">
        <v>-2.5</v>
      </c>
      <c r="U191" s="55">
        <v>4.9000000000000004</v>
      </c>
      <c r="V191" s="55">
        <v>-4.0999999999999996</v>
      </c>
      <c r="W191" s="55">
        <v>8.4</v>
      </c>
      <c r="X191" s="55">
        <v>-0.8</v>
      </c>
      <c r="Y191" s="55">
        <v>-12.9</v>
      </c>
      <c r="Z191" s="55">
        <v>0</v>
      </c>
      <c r="AA191" s="55">
        <v>0</v>
      </c>
      <c r="AB191" s="55">
        <v>0</v>
      </c>
      <c r="AC191" s="55">
        <v>0</v>
      </c>
      <c r="AD191" s="55">
        <v>0</v>
      </c>
      <c r="AE191" s="55">
        <v>0</v>
      </c>
      <c r="AF191" s="55">
        <v>0</v>
      </c>
      <c r="AG191" s="55">
        <v>0</v>
      </c>
      <c r="AH191" s="55">
        <v>0</v>
      </c>
      <c r="AI191" s="55">
        <v>0</v>
      </c>
      <c r="AJ191" s="55">
        <v>0</v>
      </c>
      <c r="AK191" s="55">
        <v>0</v>
      </c>
      <c r="AL191" s="55">
        <v>0</v>
      </c>
      <c r="AM191" s="55">
        <v>0</v>
      </c>
      <c r="AN191" s="55">
        <v>0</v>
      </c>
      <c r="AO191" s="55">
        <v>0</v>
      </c>
      <c r="AP191" s="55">
        <v>0</v>
      </c>
      <c r="AQ191" s="55">
        <v>0</v>
      </c>
      <c r="AR191" s="55">
        <v>0</v>
      </c>
      <c r="AS191" s="55">
        <v>0</v>
      </c>
      <c r="AT191" s="55">
        <v>0</v>
      </c>
      <c r="AU191" s="55">
        <v>0</v>
      </c>
      <c r="AV191" s="55">
        <v>0</v>
      </c>
    </row>
    <row r="192" spans="1:48" x14ac:dyDescent="0.25">
      <c r="A192" s="62" t="s">
        <v>393</v>
      </c>
      <c r="B192" s="78" t="s">
        <v>180</v>
      </c>
      <c r="C192" s="64"/>
      <c r="D192" s="64"/>
      <c r="E192" s="64"/>
      <c r="F192" s="64"/>
      <c r="G192" s="64">
        <v>-566.29999999999995</v>
      </c>
      <c r="H192" s="64">
        <v>242.2</v>
      </c>
      <c r="I192" s="64">
        <v>-254.5</v>
      </c>
      <c r="J192" s="64">
        <v>1045</v>
      </c>
      <c r="K192" s="64">
        <v>-801.99999999999989</v>
      </c>
      <c r="L192" s="64">
        <v>-52.000000000000007</v>
      </c>
      <c r="M192" s="64">
        <v>497.7</v>
      </c>
      <c r="N192" s="64">
        <v>695.69999999999993</v>
      </c>
      <c r="O192" s="64">
        <v>-651.5</v>
      </c>
      <c r="P192" s="64">
        <v>166.4</v>
      </c>
      <c r="Q192" s="64">
        <v>-249.10000000000002</v>
      </c>
      <c r="R192" s="64">
        <v>186.29999999999995</v>
      </c>
      <c r="S192" s="64">
        <v>278</v>
      </c>
      <c r="T192" s="64">
        <v>341.59999999999997</v>
      </c>
      <c r="U192" s="64">
        <v>-510.9</v>
      </c>
      <c r="V192" s="64">
        <v>1030.3</v>
      </c>
      <c r="W192" s="64">
        <v>-814.7</v>
      </c>
      <c r="X192" s="64">
        <v>1064.0999999999997</v>
      </c>
      <c r="Y192" s="64">
        <v>-644.00000000000011</v>
      </c>
      <c r="Z192" s="64">
        <v>590</v>
      </c>
      <c r="AA192" s="64">
        <v>101.20000000000005</v>
      </c>
      <c r="AB192" s="64">
        <v>90.600000000000009</v>
      </c>
      <c r="AC192" s="64">
        <v>-230.29999999999995</v>
      </c>
      <c r="AD192" s="64">
        <v>445.4</v>
      </c>
      <c r="AE192" s="64">
        <v>-85.899999999999963</v>
      </c>
      <c r="AF192" s="64">
        <v>140.30000000000001</v>
      </c>
      <c r="AG192" s="64">
        <v>-384.8</v>
      </c>
      <c r="AH192" s="64">
        <v>1110.1000000000001</v>
      </c>
      <c r="AI192" s="64">
        <v>409.4</v>
      </c>
      <c r="AJ192" s="64">
        <v>55.100000000000016</v>
      </c>
      <c r="AK192" s="64">
        <v>-338.2</v>
      </c>
      <c r="AL192" s="64">
        <v>604.4</v>
      </c>
      <c r="AM192" s="64">
        <v>795.5</v>
      </c>
      <c r="AN192" s="64">
        <v>-977.19999999999993</v>
      </c>
      <c r="AO192" s="64">
        <v>731.90000000000009</v>
      </c>
      <c r="AP192" s="64">
        <v>298.3</v>
      </c>
      <c r="AQ192" s="64">
        <v>-273.90000000000003</v>
      </c>
      <c r="AR192" s="64">
        <v>1355.9</v>
      </c>
      <c r="AS192" s="64">
        <v>-1123</v>
      </c>
      <c r="AT192" s="64">
        <v>1190.5</v>
      </c>
      <c r="AU192" s="64">
        <v>618.20000000000027</v>
      </c>
      <c r="AV192" s="64">
        <v>-2136.0000000000005</v>
      </c>
    </row>
    <row r="193" spans="1:48" x14ac:dyDescent="0.25">
      <c r="A193" s="72" t="s">
        <v>394</v>
      </c>
      <c r="B193" s="67" t="s">
        <v>181</v>
      </c>
      <c r="D193" s="55"/>
      <c r="E193" s="55"/>
      <c r="F193" s="55"/>
      <c r="G193" s="55">
        <v>0</v>
      </c>
      <c r="H193" s="55">
        <v>0</v>
      </c>
      <c r="I193" s="55">
        <v>0</v>
      </c>
      <c r="J193" s="55">
        <v>0</v>
      </c>
      <c r="K193" s="55">
        <v>0</v>
      </c>
      <c r="L193" s="55">
        <v>0</v>
      </c>
      <c r="M193" s="55">
        <v>0</v>
      </c>
      <c r="N193" s="55">
        <v>0</v>
      </c>
      <c r="O193" s="55">
        <v>0</v>
      </c>
      <c r="P193" s="55">
        <v>0</v>
      </c>
      <c r="Q193" s="55">
        <v>0</v>
      </c>
      <c r="R193" s="55">
        <v>0</v>
      </c>
      <c r="S193" s="55">
        <v>0</v>
      </c>
      <c r="T193" s="55">
        <v>0</v>
      </c>
      <c r="U193" s="55">
        <v>0</v>
      </c>
      <c r="V193" s="55">
        <v>0</v>
      </c>
      <c r="W193" s="55">
        <v>0</v>
      </c>
      <c r="X193" s="55">
        <v>0</v>
      </c>
      <c r="Y193" s="55">
        <v>0</v>
      </c>
      <c r="Z193" s="55">
        <v>0</v>
      </c>
      <c r="AA193" s="55">
        <v>0</v>
      </c>
      <c r="AB193" s="55">
        <v>0</v>
      </c>
      <c r="AC193" s="55">
        <v>0</v>
      </c>
      <c r="AD193" s="55">
        <v>0</v>
      </c>
      <c r="AE193" s="55">
        <v>0</v>
      </c>
      <c r="AF193" s="55">
        <v>0</v>
      </c>
      <c r="AG193" s="55">
        <v>0</v>
      </c>
      <c r="AH193" s="55">
        <v>0</v>
      </c>
      <c r="AI193" s="55">
        <v>0</v>
      </c>
      <c r="AJ193" s="55">
        <v>0</v>
      </c>
      <c r="AK193" s="55">
        <v>0</v>
      </c>
      <c r="AL193" s="55">
        <v>0</v>
      </c>
      <c r="AM193" s="55">
        <v>0</v>
      </c>
      <c r="AN193" s="55">
        <v>0</v>
      </c>
      <c r="AO193" s="55">
        <v>0</v>
      </c>
      <c r="AP193" s="55">
        <v>0</v>
      </c>
      <c r="AQ193" s="55">
        <v>0</v>
      </c>
      <c r="AR193" s="55">
        <v>0</v>
      </c>
      <c r="AS193" s="55">
        <v>0</v>
      </c>
      <c r="AT193" s="55">
        <v>0</v>
      </c>
      <c r="AU193" s="55">
        <v>0</v>
      </c>
      <c r="AV193" s="55">
        <v>0</v>
      </c>
    </row>
    <row r="194" spans="1:48" x14ac:dyDescent="0.25">
      <c r="A194" s="62" t="s">
        <v>395</v>
      </c>
      <c r="B194" s="67" t="s">
        <v>92</v>
      </c>
      <c r="C194" s="79"/>
      <c r="D194" s="79"/>
      <c r="E194" s="79"/>
      <c r="F194" s="79"/>
      <c r="G194" s="79">
        <v>-8.5</v>
      </c>
      <c r="H194" s="79">
        <v>-49.8</v>
      </c>
      <c r="I194" s="79">
        <v>-33.799999999999997</v>
      </c>
      <c r="J194" s="79">
        <v>-59.5</v>
      </c>
      <c r="K194" s="79">
        <v>-45.5</v>
      </c>
      <c r="L194" s="79">
        <v>-59.4</v>
      </c>
      <c r="M194" s="79">
        <v>-13</v>
      </c>
      <c r="N194" s="79">
        <v>15.9</v>
      </c>
      <c r="O194" s="79">
        <v>0.1</v>
      </c>
      <c r="P194" s="79">
        <v>-14.7</v>
      </c>
      <c r="Q194" s="79">
        <v>0.2</v>
      </c>
      <c r="R194" s="79">
        <v>16.2</v>
      </c>
      <c r="S194" s="79">
        <v>1</v>
      </c>
      <c r="T194" s="79">
        <v>18.899999999999999</v>
      </c>
      <c r="U194" s="79">
        <v>-14</v>
      </c>
      <c r="V194" s="79">
        <v>-24.4</v>
      </c>
      <c r="W194" s="79">
        <v>0.2</v>
      </c>
      <c r="X194" s="79">
        <v>0.8</v>
      </c>
      <c r="Y194" s="79">
        <v>3.6</v>
      </c>
      <c r="Z194" s="79">
        <v>0.3</v>
      </c>
      <c r="AA194" s="79">
        <v>0.7</v>
      </c>
      <c r="AB194" s="79">
        <v>1.5</v>
      </c>
      <c r="AC194" s="79">
        <v>-0.8</v>
      </c>
      <c r="AD194" s="79">
        <v>-0.7</v>
      </c>
      <c r="AE194" s="79">
        <v>-0.2</v>
      </c>
      <c r="AF194" s="79">
        <v>-0.3</v>
      </c>
      <c r="AG194" s="79">
        <v>-0.1</v>
      </c>
      <c r="AH194" s="79">
        <v>-0.3</v>
      </c>
      <c r="AI194" s="79">
        <v>-0.1</v>
      </c>
      <c r="AJ194" s="79">
        <v>0</v>
      </c>
      <c r="AK194" s="79">
        <v>-0.2</v>
      </c>
      <c r="AL194" s="79">
        <v>3</v>
      </c>
      <c r="AM194" s="79">
        <v>-0.2</v>
      </c>
      <c r="AN194" s="79">
        <v>-0.8</v>
      </c>
      <c r="AO194" s="79">
        <v>-0.6</v>
      </c>
      <c r="AP194" s="79">
        <v>-0.5</v>
      </c>
      <c r="AQ194" s="79">
        <v>-0.6</v>
      </c>
      <c r="AR194" s="79">
        <v>-0.6</v>
      </c>
      <c r="AS194" s="79">
        <v>-0.7</v>
      </c>
      <c r="AT194" s="79">
        <v>-0.4</v>
      </c>
      <c r="AU194" s="79">
        <v>-0.5</v>
      </c>
      <c r="AV194" s="79">
        <v>-2.5</v>
      </c>
    </row>
    <row r="195" spans="1:48" x14ac:dyDescent="0.25">
      <c r="A195" s="62" t="s">
        <v>396</v>
      </c>
      <c r="B195" s="67" t="s">
        <v>182</v>
      </c>
      <c r="C195" s="79"/>
      <c r="D195" s="79"/>
      <c r="E195" s="79"/>
      <c r="F195" s="79"/>
      <c r="G195" s="79">
        <v>0</v>
      </c>
      <c r="H195" s="79">
        <v>0</v>
      </c>
      <c r="I195" s="79">
        <v>0</v>
      </c>
      <c r="J195" s="79">
        <v>0</v>
      </c>
      <c r="K195" s="79">
        <v>0</v>
      </c>
      <c r="L195" s="79">
        <v>0</v>
      </c>
      <c r="M195" s="79">
        <v>0</v>
      </c>
      <c r="N195" s="79">
        <v>0</v>
      </c>
      <c r="O195" s="79">
        <v>0</v>
      </c>
      <c r="P195" s="79">
        <v>0</v>
      </c>
      <c r="Q195" s="79">
        <v>0</v>
      </c>
      <c r="R195" s="79">
        <v>0</v>
      </c>
      <c r="S195" s="79">
        <v>0</v>
      </c>
      <c r="T195" s="79">
        <v>0</v>
      </c>
      <c r="U195" s="79">
        <v>0</v>
      </c>
      <c r="V195" s="79">
        <v>0</v>
      </c>
      <c r="W195" s="79">
        <v>0</v>
      </c>
      <c r="X195" s="79">
        <v>0</v>
      </c>
      <c r="Y195" s="79">
        <v>0</v>
      </c>
      <c r="Z195" s="79">
        <v>0</v>
      </c>
      <c r="AA195" s="79">
        <v>0</v>
      </c>
      <c r="AB195" s="79">
        <v>0</v>
      </c>
      <c r="AC195" s="79">
        <v>0</v>
      </c>
      <c r="AD195" s="79">
        <v>0</v>
      </c>
      <c r="AE195" s="79">
        <v>91</v>
      </c>
      <c r="AF195" s="79">
        <v>-0.6</v>
      </c>
      <c r="AG195" s="79">
        <v>-0.2</v>
      </c>
      <c r="AH195" s="79">
        <v>-3.3</v>
      </c>
      <c r="AI195" s="79">
        <v>0.8</v>
      </c>
      <c r="AJ195" s="79">
        <v>2.2000000000000002</v>
      </c>
      <c r="AK195" s="79">
        <v>1.4</v>
      </c>
      <c r="AL195" s="79">
        <v>0.7</v>
      </c>
      <c r="AM195" s="79">
        <v>2.2000000000000002</v>
      </c>
      <c r="AN195" s="79">
        <v>-3.3</v>
      </c>
      <c r="AO195" s="79">
        <v>-0.7</v>
      </c>
      <c r="AP195" s="79">
        <v>-0.3</v>
      </c>
      <c r="AQ195" s="79">
        <v>-0.2</v>
      </c>
      <c r="AR195" s="79">
        <v>0.1</v>
      </c>
      <c r="AS195" s="79">
        <v>-1.8</v>
      </c>
      <c r="AT195" s="79">
        <v>1.3</v>
      </c>
      <c r="AU195" s="79">
        <v>-1.2</v>
      </c>
      <c r="AV195" s="79">
        <v>0.7</v>
      </c>
    </row>
    <row r="196" spans="1:48" x14ac:dyDescent="0.25">
      <c r="A196" s="72" t="s">
        <v>397</v>
      </c>
      <c r="B196" s="67" t="s">
        <v>183</v>
      </c>
      <c r="D196" s="55"/>
      <c r="E196" s="55"/>
      <c r="F196" s="55"/>
      <c r="G196" s="55">
        <v>-557.79999999999995</v>
      </c>
      <c r="H196" s="55">
        <v>292</v>
      </c>
      <c r="I196" s="55">
        <v>-220.7</v>
      </c>
      <c r="J196" s="55">
        <v>1104.5</v>
      </c>
      <c r="K196" s="55">
        <v>-756.49999999999989</v>
      </c>
      <c r="L196" s="55">
        <v>7.3999999999999915</v>
      </c>
      <c r="M196" s="55">
        <v>510.7</v>
      </c>
      <c r="N196" s="55">
        <v>679.8</v>
      </c>
      <c r="O196" s="55">
        <v>-651.6</v>
      </c>
      <c r="P196" s="55">
        <v>181.1</v>
      </c>
      <c r="Q196" s="55">
        <v>-249.3</v>
      </c>
      <c r="R196" s="55">
        <v>170.09999999999997</v>
      </c>
      <c r="S196" s="55">
        <v>277</v>
      </c>
      <c r="T196" s="55">
        <v>322.7</v>
      </c>
      <c r="U196" s="55">
        <v>-496.9</v>
      </c>
      <c r="V196" s="55">
        <v>1054.7</v>
      </c>
      <c r="W196" s="55">
        <v>-814.90000000000009</v>
      </c>
      <c r="X196" s="55">
        <v>1063.2999999999997</v>
      </c>
      <c r="Y196" s="55">
        <v>-647.60000000000014</v>
      </c>
      <c r="Z196" s="55">
        <v>589.70000000000005</v>
      </c>
      <c r="AA196" s="55">
        <v>100.50000000000004</v>
      </c>
      <c r="AB196" s="55">
        <v>89.100000000000009</v>
      </c>
      <c r="AC196" s="55">
        <v>-229.49999999999994</v>
      </c>
      <c r="AD196" s="55">
        <v>446.09999999999997</v>
      </c>
      <c r="AE196" s="55">
        <v>-176.69999999999996</v>
      </c>
      <c r="AF196" s="55">
        <v>141.20000000000002</v>
      </c>
      <c r="AG196" s="55">
        <v>-384.5</v>
      </c>
      <c r="AH196" s="55">
        <v>1113.7</v>
      </c>
      <c r="AI196" s="55">
        <v>408.7</v>
      </c>
      <c r="AJ196" s="55">
        <v>52.900000000000013</v>
      </c>
      <c r="AK196" s="55">
        <v>-339.4</v>
      </c>
      <c r="AL196" s="55">
        <v>600.69999999999993</v>
      </c>
      <c r="AM196" s="55">
        <v>793.5</v>
      </c>
      <c r="AN196" s="55">
        <v>-973.09999999999991</v>
      </c>
      <c r="AO196" s="55">
        <v>733.2</v>
      </c>
      <c r="AP196" s="55">
        <v>299.10000000000002</v>
      </c>
      <c r="AQ196" s="55">
        <v>-273.10000000000002</v>
      </c>
      <c r="AR196" s="55">
        <v>1356.4</v>
      </c>
      <c r="AS196" s="55">
        <v>-1120.5</v>
      </c>
      <c r="AT196" s="55">
        <v>1189.5999999999999</v>
      </c>
      <c r="AU196" s="55">
        <v>619.90000000000032</v>
      </c>
      <c r="AV196" s="55">
        <v>-2134.2000000000003</v>
      </c>
    </row>
    <row r="197" spans="1:48" ht="15.75" thickBot="1" x14ac:dyDescent="0.3">
      <c r="A197" s="62" t="s">
        <v>398</v>
      </c>
      <c r="B197" s="80" t="s">
        <v>184</v>
      </c>
      <c r="C197" s="81"/>
      <c r="D197" s="81"/>
      <c r="E197" s="81"/>
      <c r="F197" s="81"/>
      <c r="G197" s="81">
        <v>-399.79999999999882</v>
      </c>
      <c r="H197" s="81">
        <v>-775.2999999999995</v>
      </c>
      <c r="I197" s="81">
        <v>-55.000000000000682</v>
      </c>
      <c r="J197" s="81">
        <v>266.39999999999986</v>
      </c>
      <c r="K197" s="81">
        <v>-443.60000000000076</v>
      </c>
      <c r="L197" s="81">
        <v>572.99999999999966</v>
      </c>
      <c r="M197" s="81">
        <v>-34.999999999999091</v>
      </c>
      <c r="N197" s="81">
        <v>434.90000000000043</v>
      </c>
      <c r="O197" s="81">
        <v>-330.20000000000084</v>
      </c>
      <c r="P197" s="81">
        <v>219.70000000000186</v>
      </c>
      <c r="Q197" s="81">
        <v>-8.7999999999994998</v>
      </c>
      <c r="R197" s="81">
        <v>-131.60000000000014</v>
      </c>
      <c r="S197" s="81">
        <v>-500.49999999999966</v>
      </c>
      <c r="T197" s="81">
        <v>-76.800000000000182</v>
      </c>
      <c r="U197" s="81">
        <v>-196.29999999999836</v>
      </c>
      <c r="V197" s="81">
        <v>401.89999999999964</v>
      </c>
      <c r="W197" s="81">
        <v>-922.80000000000075</v>
      </c>
      <c r="X197" s="81">
        <v>496.4999999999992</v>
      </c>
      <c r="Y197" s="81">
        <v>-253.30000000000041</v>
      </c>
      <c r="Z197" s="81">
        <v>-261.79999999999961</v>
      </c>
      <c r="AA197" s="81">
        <v>-968.20000000000095</v>
      </c>
      <c r="AB197" s="81">
        <v>-973.39999999999839</v>
      </c>
      <c r="AC197" s="81">
        <v>-152.40000000000009</v>
      </c>
      <c r="AD197" s="81">
        <v>544.5</v>
      </c>
      <c r="AE197" s="81">
        <v>-415.20000000000016</v>
      </c>
      <c r="AF197" s="81">
        <v>-322.69999999999993</v>
      </c>
      <c r="AG197" s="81">
        <v>41.500000000000966</v>
      </c>
      <c r="AH197" s="81">
        <v>-51.899999999999409</v>
      </c>
      <c r="AI197" s="81">
        <v>-214.00000000000045</v>
      </c>
      <c r="AJ197" s="81">
        <v>575.69999999999936</v>
      </c>
      <c r="AK197" s="81">
        <v>-500.40000000000128</v>
      </c>
      <c r="AL197" s="81">
        <v>-1119.7999999999993</v>
      </c>
      <c r="AM197" s="81">
        <v>451.3</v>
      </c>
      <c r="AN197" s="81">
        <v>-836.99999999999989</v>
      </c>
      <c r="AO197" s="81">
        <v>-302.10000000000025</v>
      </c>
      <c r="AP197" s="81">
        <v>-19.800000000000068</v>
      </c>
      <c r="AQ197" s="81">
        <v>-1145.7</v>
      </c>
      <c r="AR197" s="81">
        <v>272.29999999999899</v>
      </c>
      <c r="AS197" s="81">
        <v>-296.39999999999998</v>
      </c>
      <c r="AT197" s="81">
        <v>1000.1</v>
      </c>
      <c r="AU197" s="81">
        <v>-10.99999999999946</v>
      </c>
      <c r="AV197" s="81">
        <v>-761.10000000000105</v>
      </c>
    </row>
    <row r="198" spans="1:48" x14ac:dyDescent="0.25">
      <c r="A198" s="62"/>
      <c r="B198" s="82" t="str">
        <f>BPAnalitica!$B$50</f>
        <v>Octubre 2020.</v>
      </c>
      <c r="C198" s="83"/>
      <c r="D198" s="83"/>
      <c r="E198" s="83"/>
      <c r="F198" s="83"/>
      <c r="G198" s="83"/>
      <c r="H198" s="83"/>
      <c r="I198" s="83"/>
      <c r="J198" s="83"/>
      <c r="K198" s="83"/>
      <c r="L198" s="83"/>
      <c r="M198" s="83"/>
      <c r="N198" s="83"/>
      <c r="O198" s="83"/>
      <c r="P198" s="83"/>
      <c r="Q198" s="83"/>
      <c r="R198" s="83"/>
      <c r="S198" s="83"/>
      <c r="T198" s="83"/>
      <c r="U198" s="83"/>
      <c r="V198" s="83"/>
      <c r="W198" s="83"/>
      <c r="X198" s="83"/>
      <c r="Y198" s="83"/>
      <c r="Z198" s="83"/>
      <c r="AA198" s="83"/>
      <c r="AB198" s="83"/>
      <c r="AC198" s="83"/>
      <c r="AD198" s="83"/>
      <c r="AE198" s="83"/>
      <c r="AF198" s="83"/>
      <c r="AG198" s="83"/>
      <c r="AH198" s="83"/>
      <c r="AI198" s="83"/>
      <c r="AJ198" s="83"/>
      <c r="AK198" s="83"/>
      <c r="AL198" s="83"/>
      <c r="AM198" s="83"/>
      <c r="AN198" s="83"/>
      <c r="AO198" s="83"/>
      <c r="AP198" s="83"/>
      <c r="AQ198" s="83"/>
      <c r="AR198" s="83"/>
      <c r="AS198" s="83"/>
      <c r="AT198" s="83"/>
      <c r="AU198" s="83"/>
      <c r="AV198" s="83"/>
    </row>
    <row r="199" spans="1:48" x14ac:dyDescent="0.25"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</row>
    <row r="200" spans="1:48" x14ac:dyDescent="0.25">
      <c r="B200" s="51" t="s">
        <v>98</v>
      </c>
      <c r="I200" s="1"/>
      <c r="J200" s="1"/>
      <c r="K200" s="155"/>
      <c r="L200" s="155"/>
      <c r="M200" s="155"/>
      <c r="N200" s="155"/>
      <c r="O200" s="155"/>
      <c r="P200" s="155"/>
      <c r="Q200" s="155"/>
      <c r="R200" s="155"/>
      <c r="S200" s="155"/>
      <c r="T200" s="155"/>
      <c r="U200" s="155"/>
      <c r="V200" s="155"/>
      <c r="W200" s="155"/>
      <c r="X200" s="155"/>
      <c r="Y200" s="155"/>
      <c r="Z200" s="155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</row>
    <row r="201" spans="1:48" x14ac:dyDescent="0.25">
      <c r="B201" s="52" t="s">
        <v>99</v>
      </c>
      <c r="C201" s="53"/>
      <c r="D201" s="53"/>
      <c r="E201" s="53"/>
      <c r="F201" s="53"/>
      <c r="G201" s="53">
        <v>0</v>
      </c>
      <c r="H201" s="53">
        <v>0</v>
      </c>
      <c r="I201" s="53">
        <v>0</v>
      </c>
      <c r="J201" s="53">
        <v>0</v>
      </c>
      <c r="K201" s="53">
        <v>0</v>
      </c>
      <c r="L201" s="53">
        <v>0</v>
      </c>
      <c r="M201" s="53">
        <v>0</v>
      </c>
      <c r="N201" s="53">
        <v>0</v>
      </c>
      <c r="O201" s="53">
        <v>0</v>
      </c>
      <c r="P201" s="53">
        <v>0</v>
      </c>
      <c r="Q201" s="53">
        <v>0</v>
      </c>
      <c r="R201" s="53">
        <v>0</v>
      </c>
      <c r="S201" s="53">
        <v>0</v>
      </c>
      <c r="T201" s="53">
        <v>0</v>
      </c>
      <c r="U201" s="53">
        <v>0</v>
      </c>
      <c r="V201" s="53">
        <v>0</v>
      </c>
      <c r="W201" s="53">
        <v>0</v>
      </c>
      <c r="X201" s="53">
        <v>0</v>
      </c>
      <c r="Y201" s="53">
        <v>0</v>
      </c>
      <c r="Z201" s="53">
        <v>0</v>
      </c>
      <c r="AA201" s="53">
        <v>0</v>
      </c>
      <c r="AB201" s="53">
        <v>0</v>
      </c>
      <c r="AC201" s="53">
        <v>0</v>
      </c>
      <c r="AD201" s="53">
        <v>0</v>
      </c>
      <c r="AE201" s="53">
        <v>0</v>
      </c>
      <c r="AF201" s="53">
        <v>0</v>
      </c>
      <c r="AG201" s="53">
        <v>0</v>
      </c>
      <c r="AH201" s="53">
        <v>0</v>
      </c>
      <c r="AI201" s="53">
        <v>0</v>
      </c>
      <c r="AJ201" s="53">
        <v>0</v>
      </c>
      <c r="AK201" s="53">
        <v>0</v>
      </c>
      <c r="AL201" s="53">
        <v>0</v>
      </c>
      <c r="AM201" s="53">
        <v>0</v>
      </c>
      <c r="AN201" s="53">
        <v>0</v>
      </c>
      <c r="AO201" s="53">
        <v>0</v>
      </c>
      <c r="AP201" s="53">
        <v>0</v>
      </c>
      <c r="AQ201" s="53">
        <v>0</v>
      </c>
      <c r="AR201" s="53">
        <v>0</v>
      </c>
      <c r="AS201" s="53">
        <v>0</v>
      </c>
      <c r="AT201" s="53">
        <v>0</v>
      </c>
      <c r="AU201" s="53">
        <v>0</v>
      </c>
      <c r="AV201" s="53">
        <v>0</v>
      </c>
    </row>
    <row r="202" spans="1:48" x14ac:dyDescent="0.25">
      <c r="B202" s="52" t="s">
        <v>100</v>
      </c>
      <c r="C202" s="53"/>
      <c r="D202" s="53"/>
      <c r="E202" s="53"/>
      <c r="F202" s="53"/>
      <c r="G202" s="53">
        <v>683.4</v>
      </c>
      <c r="H202" s="53">
        <v>212.3</v>
      </c>
      <c r="I202" s="53">
        <v>639.11125217884432</v>
      </c>
      <c r="J202" s="53">
        <v>488.90055637311099</v>
      </c>
      <c r="K202" s="53">
        <v>546</v>
      </c>
      <c r="L202" s="53">
        <v>545.79999999999995</v>
      </c>
      <c r="M202" s="53">
        <v>807.9</v>
      </c>
      <c r="N202" s="53">
        <v>377.00000000000006</v>
      </c>
      <c r="O202" s="53">
        <v>676.3</v>
      </c>
      <c r="P202" s="53">
        <v>1612</v>
      </c>
      <c r="Q202" s="53">
        <v>730.59999999999991</v>
      </c>
      <c r="R202" s="53">
        <v>123.5</v>
      </c>
      <c r="S202" s="53">
        <v>543</v>
      </c>
      <c r="T202" s="53">
        <v>438.80000000000007</v>
      </c>
      <c r="U202" s="53">
        <v>527</v>
      </c>
      <c r="V202" s="53">
        <v>481.70000000000005</v>
      </c>
      <c r="W202" s="53">
        <v>504.50000000000011</v>
      </c>
      <c r="X202" s="53">
        <v>677.69999999999982</v>
      </c>
      <c r="Y202" s="53">
        <v>457.1</v>
      </c>
      <c r="Z202" s="53">
        <v>569.19999999999982</v>
      </c>
      <c r="AA202" s="53">
        <v>442.90000000000003</v>
      </c>
      <c r="AB202" s="53">
        <v>695.50000000000011</v>
      </c>
      <c r="AC202" s="53">
        <v>648.99999999999977</v>
      </c>
      <c r="AD202" s="53">
        <v>417.5</v>
      </c>
      <c r="AE202" s="53">
        <v>157.60000000000008</v>
      </c>
      <c r="AF202" s="53">
        <v>869.2</v>
      </c>
      <c r="AG202" s="53">
        <v>667.60000000000014</v>
      </c>
      <c r="AH202" s="53">
        <v>712.3</v>
      </c>
      <c r="AI202" s="53">
        <v>712.29999999999984</v>
      </c>
      <c r="AJ202" s="53">
        <v>614.39999999999986</v>
      </c>
      <c r="AK202" s="53">
        <v>585.20000000000005</v>
      </c>
      <c r="AL202" s="53">
        <v>1658.8000000000002</v>
      </c>
      <c r="AM202" s="53">
        <v>627.4</v>
      </c>
      <c r="AN202" s="53">
        <v>618.19999999999993</v>
      </c>
      <c r="AO202" s="53">
        <v>460.59999999999991</v>
      </c>
      <c r="AP202" s="53">
        <v>829.09999999999991</v>
      </c>
      <c r="AQ202" s="53">
        <v>936</v>
      </c>
      <c r="AR202" s="53">
        <v>597.4</v>
      </c>
      <c r="AS202" s="53">
        <v>831</v>
      </c>
      <c r="AT202" s="53">
        <v>648.4</v>
      </c>
      <c r="AU202" s="53">
        <v>756.39999999999986</v>
      </c>
      <c r="AV202" s="53">
        <v>446.1</v>
      </c>
    </row>
    <row r="204" spans="1:48" x14ac:dyDescent="0.25">
      <c r="G204" s="155"/>
      <c r="H204" s="155"/>
      <c r="I204" s="155"/>
      <c r="J204" s="155"/>
      <c r="K204" s="155"/>
      <c r="L204" s="155"/>
      <c r="M204" s="155"/>
      <c r="N204" s="155"/>
      <c r="O204" s="155"/>
      <c r="P204" s="155"/>
      <c r="Q204" s="155"/>
      <c r="R204" s="155"/>
      <c r="S204" s="155"/>
      <c r="T204" s="155"/>
      <c r="U204" s="155"/>
      <c r="V204" s="155"/>
      <c r="W204" s="155"/>
      <c r="X204" s="155"/>
      <c r="Y204" s="155"/>
      <c r="Z204" s="155"/>
      <c r="AA204" s="155"/>
      <c r="AB204" s="155"/>
      <c r="AC204" s="155"/>
      <c r="AD204" s="155"/>
      <c r="AE204" s="155"/>
      <c r="AF204" s="155"/>
      <c r="AG204" s="155"/>
      <c r="AH204" s="155"/>
      <c r="AI204" s="155"/>
      <c r="AJ204" s="155"/>
      <c r="AK204" s="155"/>
      <c r="AL204" s="155"/>
      <c r="AM204" s="155"/>
      <c r="AN204" s="155"/>
      <c r="AO204" s="155"/>
      <c r="AP204" s="155"/>
      <c r="AQ204" s="155"/>
      <c r="AR204" s="155"/>
      <c r="AS204" s="155"/>
      <c r="AT204" s="155"/>
      <c r="AU204" s="155"/>
      <c r="AV204" s="155"/>
    </row>
  </sheetData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AV146"/>
  <sheetViews>
    <sheetView showGridLines="0" zoomScaleNormal="100" workbookViewId="0">
      <pane xSplit="2" ySplit="9" topLeftCell="AQ141" activePane="bottomRight" state="frozen"/>
      <selection activeCell="B22" sqref="B22"/>
      <selection pane="topRight" activeCell="B22" sqref="B22"/>
      <selection pane="bottomLeft" activeCell="B22" sqref="B22"/>
      <selection pane="bottomRight" activeCell="B142" sqref="B142"/>
    </sheetView>
  </sheetViews>
  <sheetFormatPr baseColWidth="10" defaultRowHeight="15" x14ac:dyDescent="0.25"/>
  <cols>
    <col min="1" max="1" width="2.7109375" style="98" customWidth="1"/>
    <col min="2" max="2" width="80.5703125" style="85" bestFit="1" customWidth="1"/>
    <col min="3" max="9" width="11.42578125" style="85" hidden="1" customWidth="1"/>
    <col min="10" max="28" width="11.42578125" style="85"/>
    <col min="29" max="34" width="11.42578125" style="85" customWidth="1"/>
    <col min="35" max="16384" width="11.42578125" style="85"/>
  </cols>
  <sheetData>
    <row r="5" spans="2:48" ht="18.75" x14ac:dyDescent="0.3">
      <c r="B5" s="84" t="s">
        <v>201</v>
      </c>
    </row>
    <row r="6" spans="2:48" ht="15.75" x14ac:dyDescent="0.25">
      <c r="B6" s="86" t="s">
        <v>61</v>
      </c>
    </row>
    <row r="7" spans="2:48" ht="15.75" thickBot="1" x14ac:dyDescent="0.3"/>
    <row r="8" spans="2:48" ht="15.75" thickBot="1" x14ac:dyDescent="0.3">
      <c r="B8" s="87"/>
      <c r="C8" s="88" t="s">
        <v>425</v>
      </c>
      <c r="D8" s="88" t="s">
        <v>426</v>
      </c>
      <c r="E8" s="88" t="s">
        <v>427</v>
      </c>
      <c r="F8" s="88" t="s">
        <v>428</v>
      </c>
      <c r="G8" s="88" t="s">
        <v>429</v>
      </c>
      <c r="H8" s="88" t="s">
        <v>430</v>
      </c>
      <c r="I8" s="88" t="s">
        <v>431</v>
      </c>
      <c r="J8" s="88" t="s">
        <v>432</v>
      </c>
      <c r="K8" s="88" t="s">
        <v>433</v>
      </c>
      <c r="L8" s="88" t="s">
        <v>434</v>
      </c>
      <c r="M8" s="88" t="s">
        <v>435</v>
      </c>
      <c r="N8" s="88" t="s">
        <v>436</v>
      </c>
      <c r="O8" s="88" t="s">
        <v>437</v>
      </c>
      <c r="P8" s="88" t="s">
        <v>438</v>
      </c>
      <c r="Q8" s="88" t="s">
        <v>439</v>
      </c>
      <c r="R8" s="88" t="s">
        <v>440</v>
      </c>
      <c r="S8" s="88" t="s">
        <v>441</v>
      </c>
      <c r="T8" s="88" t="s">
        <v>442</v>
      </c>
      <c r="U8" s="88" t="s">
        <v>443</v>
      </c>
      <c r="V8" s="88" t="s">
        <v>444</v>
      </c>
      <c r="W8" s="88" t="s">
        <v>445</v>
      </c>
      <c r="X8" s="88" t="s">
        <v>446</v>
      </c>
      <c r="Y8" s="88" t="s">
        <v>447</v>
      </c>
      <c r="Z8" s="88" t="s">
        <v>448</v>
      </c>
      <c r="AA8" s="88" t="s">
        <v>449</v>
      </c>
      <c r="AB8" s="88" t="s">
        <v>450</v>
      </c>
      <c r="AC8" s="88" t="s">
        <v>451</v>
      </c>
      <c r="AD8" s="88" t="s">
        <v>452</v>
      </c>
      <c r="AE8" s="88" t="s">
        <v>453</v>
      </c>
      <c r="AF8" s="88" t="s">
        <v>454</v>
      </c>
      <c r="AG8" s="88" t="s">
        <v>455</v>
      </c>
      <c r="AH8" s="88" t="s">
        <v>456</v>
      </c>
      <c r="AI8" s="88" t="s">
        <v>457</v>
      </c>
      <c r="AJ8" s="88" t="s">
        <v>458</v>
      </c>
      <c r="AK8" s="88" t="s">
        <v>459</v>
      </c>
      <c r="AL8" s="88" t="s">
        <v>460</v>
      </c>
      <c r="AM8" s="88" t="s">
        <v>461</v>
      </c>
      <c r="AN8" s="88" t="s">
        <v>462</v>
      </c>
      <c r="AO8" s="88" t="s">
        <v>463</v>
      </c>
      <c r="AP8" s="88" t="s">
        <v>464</v>
      </c>
      <c r="AQ8" s="88" t="s">
        <v>465</v>
      </c>
      <c r="AR8" s="88" t="s">
        <v>466</v>
      </c>
      <c r="AS8" s="88" t="s">
        <v>473</v>
      </c>
      <c r="AT8" s="88" t="s">
        <v>476</v>
      </c>
      <c r="AU8" s="88" t="s">
        <v>479</v>
      </c>
      <c r="AV8" s="88" t="s">
        <v>480</v>
      </c>
    </row>
    <row r="10" spans="2:48" x14ac:dyDescent="0.25">
      <c r="B10" s="89" t="s">
        <v>185</v>
      </c>
      <c r="C10" s="90"/>
      <c r="D10" s="90"/>
      <c r="E10" s="90"/>
      <c r="F10" s="90"/>
      <c r="G10" s="90"/>
      <c r="H10" s="90"/>
      <c r="I10" s="90"/>
      <c r="J10" s="104">
        <v>10506.130000000001</v>
      </c>
      <c r="K10" s="104">
        <v>10207.529999999999</v>
      </c>
      <c r="L10" s="104">
        <v>9985.8299999999981</v>
      </c>
      <c r="M10" s="104">
        <v>10381.83</v>
      </c>
      <c r="N10" s="104">
        <v>10752.399999999998</v>
      </c>
      <c r="O10" s="104">
        <v>10930.130000000001</v>
      </c>
      <c r="P10" s="104">
        <v>12007.260000000002</v>
      </c>
      <c r="Q10" s="104">
        <v>12158.340000000002</v>
      </c>
      <c r="R10" s="104">
        <v>11852.04</v>
      </c>
      <c r="S10" s="104">
        <v>12226.84</v>
      </c>
      <c r="T10" s="104">
        <v>12840.84</v>
      </c>
      <c r="U10" s="104">
        <v>12258.94</v>
      </c>
      <c r="V10" s="104">
        <v>12968.01</v>
      </c>
      <c r="W10" s="104">
        <v>12040</v>
      </c>
      <c r="X10" s="104">
        <v>13267.1</v>
      </c>
      <c r="Y10" s="104">
        <v>12699.18</v>
      </c>
      <c r="Z10" s="104">
        <v>13790.930000000004</v>
      </c>
      <c r="AA10" s="104">
        <v>13747.200000000003</v>
      </c>
      <c r="AB10" s="104">
        <v>13829.099999999999</v>
      </c>
      <c r="AC10" s="104">
        <v>13489.149999999998</v>
      </c>
      <c r="AD10" s="104">
        <v>13458.24</v>
      </c>
      <c r="AE10" s="104">
        <v>14030.960000000003</v>
      </c>
      <c r="AF10" s="104">
        <v>13960.310000000003</v>
      </c>
      <c r="AG10" s="104">
        <v>14142.060000000001</v>
      </c>
      <c r="AH10" s="104">
        <v>14923.930000000004</v>
      </c>
      <c r="AI10" s="190">
        <v>15954.2</v>
      </c>
      <c r="AJ10" s="190">
        <v>16357.660000000003</v>
      </c>
      <c r="AK10" s="190">
        <v>15511.390000000003</v>
      </c>
      <c r="AL10" s="190">
        <v>15408.510000000002</v>
      </c>
      <c r="AM10" s="190">
        <v>17926.594000000005</v>
      </c>
      <c r="AN10" s="190">
        <v>16647.189000000002</v>
      </c>
      <c r="AO10" s="190">
        <v>17728.188999999998</v>
      </c>
      <c r="AP10" s="190">
        <v>18252.189000000002</v>
      </c>
      <c r="AQ10" s="190">
        <v>18309.261999999999</v>
      </c>
      <c r="AR10" s="190">
        <v>20088.262000000002</v>
      </c>
      <c r="AS10" s="190">
        <v>19536.662</v>
      </c>
      <c r="AT10" s="190">
        <v>20495.862000000001</v>
      </c>
      <c r="AU10" s="190">
        <v>22896.262000000002</v>
      </c>
      <c r="AV10" s="190">
        <v>21903.862000000001</v>
      </c>
    </row>
    <row r="11" spans="2:48" x14ac:dyDescent="0.25">
      <c r="B11" s="91" t="s">
        <v>186</v>
      </c>
      <c r="C11" s="92"/>
      <c r="D11" s="92"/>
      <c r="E11" s="92"/>
      <c r="F11" s="92"/>
      <c r="G11" s="92"/>
      <c r="H11" s="92"/>
      <c r="I11" s="92"/>
      <c r="J11" s="105">
        <v>743.40000000000009</v>
      </c>
      <c r="K11" s="105">
        <v>819.90000000000009</v>
      </c>
      <c r="L11" s="105">
        <v>599.50000000000011</v>
      </c>
      <c r="M11" s="105">
        <v>610.00000000000011</v>
      </c>
      <c r="N11" s="105">
        <v>664.20000000000016</v>
      </c>
      <c r="O11" s="105">
        <v>747.80000000000007</v>
      </c>
      <c r="P11" s="105">
        <v>806.00000000000011</v>
      </c>
      <c r="Q11" s="105">
        <v>889.60000000000014</v>
      </c>
      <c r="R11" s="105">
        <v>942.70000000000016</v>
      </c>
      <c r="S11" s="105">
        <v>1012.5</v>
      </c>
      <c r="T11" s="105">
        <v>1043.4000000000001</v>
      </c>
      <c r="U11" s="105">
        <v>1086.5</v>
      </c>
      <c r="V11" s="105">
        <v>552.09999999999991</v>
      </c>
      <c r="W11" s="105">
        <v>503.30000000000013</v>
      </c>
      <c r="X11" s="105">
        <v>632.80000000000018</v>
      </c>
      <c r="Y11" s="105">
        <v>696.80000000000018</v>
      </c>
      <c r="Z11" s="105">
        <v>728.9000000000002</v>
      </c>
      <c r="AA11" s="105">
        <v>805.30000000000007</v>
      </c>
      <c r="AB11" s="105">
        <v>866.6</v>
      </c>
      <c r="AC11" s="105">
        <v>701.1</v>
      </c>
      <c r="AD11" s="105">
        <v>751.30000000000007</v>
      </c>
      <c r="AE11" s="105">
        <v>657.30000000000018</v>
      </c>
      <c r="AF11" s="105">
        <v>706.20000000000016</v>
      </c>
      <c r="AG11" s="105">
        <v>817.10000000000014</v>
      </c>
      <c r="AH11" s="105">
        <v>867.10000000000014</v>
      </c>
      <c r="AI11" s="191">
        <v>895.20000000000016</v>
      </c>
      <c r="AJ11" s="191">
        <v>967.30000000000018</v>
      </c>
      <c r="AK11" s="191">
        <v>834.60000000000014</v>
      </c>
      <c r="AL11" s="191">
        <v>894.30000000000018</v>
      </c>
      <c r="AM11" s="191">
        <v>954.50000000000023</v>
      </c>
      <c r="AN11" s="191">
        <v>1019.3000000000002</v>
      </c>
      <c r="AO11" s="191">
        <v>1059.8000000000002</v>
      </c>
      <c r="AP11" s="191">
        <v>1103.5000000000002</v>
      </c>
      <c r="AQ11" s="191">
        <v>941.30000000000018</v>
      </c>
      <c r="AR11" s="191">
        <v>831.10000000000014</v>
      </c>
      <c r="AS11" s="191">
        <v>892.30000000000018</v>
      </c>
      <c r="AT11" s="191">
        <v>915.20000000000016</v>
      </c>
      <c r="AU11" s="191">
        <v>949.60000000000014</v>
      </c>
      <c r="AV11" s="191">
        <v>827.30000000000018</v>
      </c>
    </row>
    <row r="12" spans="2:48" x14ac:dyDescent="0.25">
      <c r="B12" s="93" t="s">
        <v>82</v>
      </c>
      <c r="C12" s="92"/>
      <c r="D12" s="92"/>
      <c r="E12" s="92"/>
      <c r="F12" s="92"/>
      <c r="G12" s="92"/>
      <c r="H12" s="92"/>
      <c r="I12" s="92"/>
      <c r="J12" s="105">
        <v>0</v>
      </c>
      <c r="K12" s="105">
        <v>0</v>
      </c>
      <c r="L12" s="105">
        <v>0</v>
      </c>
      <c r="M12" s="105">
        <v>0</v>
      </c>
      <c r="N12" s="105">
        <v>0</v>
      </c>
      <c r="O12" s="105">
        <v>0</v>
      </c>
      <c r="P12" s="105">
        <v>0</v>
      </c>
      <c r="Q12" s="105">
        <v>0</v>
      </c>
      <c r="R12" s="105">
        <v>0</v>
      </c>
      <c r="S12" s="105">
        <v>0</v>
      </c>
      <c r="T12" s="105">
        <v>0</v>
      </c>
      <c r="U12" s="105">
        <v>0</v>
      </c>
      <c r="V12" s="105">
        <v>0</v>
      </c>
      <c r="W12" s="105">
        <v>0</v>
      </c>
      <c r="X12" s="105">
        <v>0</v>
      </c>
      <c r="Y12" s="105">
        <v>0</v>
      </c>
      <c r="Z12" s="105">
        <v>0</v>
      </c>
      <c r="AA12" s="105">
        <v>0</v>
      </c>
      <c r="AB12" s="105">
        <v>0</v>
      </c>
      <c r="AC12" s="105">
        <v>0</v>
      </c>
      <c r="AD12" s="105">
        <v>0</v>
      </c>
      <c r="AE12" s="105">
        <v>0</v>
      </c>
      <c r="AF12" s="105">
        <v>0</v>
      </c>
      <c r="AG12" s="105">
        <v>0</v>
      </c>
      <c r="AH12" s="105">
        <v>0</v>
      </c>
      <c r="AI12" s="191">
        <v>0</v>
      </c>
      <c r="AJ12" s="191">
        <v>0</v>
      </c>
      <c r="AK12" s="191">
        <v>0</v>
      </c>
      <c r="AL12" s="191">
        <v>0</v>
      </c>
      <c r="AM12" s="191">
        <v>0</v>
      </c>
      <c r="AN12" s="191">
        <v>0</v>
      </c>
      <c r="AO12" s="191">
        <v>0</v>
      </c>
      <c r="AP12" s="191">
        <v>0</v>
      </c>
      <c r="AQ12" s="191">
        <v>0</v>
      </c>
      <c r="AR12" s="191">
        <v>0</v>
      </c>
      <c r="AS12" s="191">
        <v>0</v>
      </c>
      <c r="AT12" s="191">
        <v>0</v>
      </c>
      <c r="AU12" s="191">
        <v>0</v>
      </c>
      <c r="AV12" s="191">
        <v>0</v>
      </c>
    </row>
    <row r="13" spans="2:48" x14ac:dyDescent="0.25">
      <c r="B13" s="94" t="s">
        <v>163</v>
      </c>
      <c r="C13" s="92"/>
      <c r="D13" s="92"/>
      <c r="E13" s="92"/>
      <c r="F13" s="92"/>
      <c r="G13" s="92"/>
      <c r="H13" s="92"/>
      <c r="I13" s="92"/>
      <c r="J13" s="105">
        <v>0</v>
      </c>
      <c r="K13" s="105">
        <v>0</v>
      </c>
      <c r="L13" s="105">
        <v>0</v>
      </c>
      <c r="M13" s="105">
        <v>0</v>
      </c>
      <c r="N13" s="105">
        <v>0</v>
      </c>
      <c r="O13" s="105">
        <v>0</v>
      </c>
      <c r="P13" s="105">
        <v>0</v>
      </c>
      <c r="Q13" s="105">
        <v>0</v>
      </c>
      <c r="R13" s="105">
        <v>0</v>
      </c>
      <c r="S13" s="105">
        <v>0</v>
      </c>
      <c r="T13" s="105">
        <v>0</v>
      </c>
      <c r="U13" s="105">
        <v>0</v>
      </c>
      <c r="V13" s="105">
        <v>0</v>
      </c>
      <c r="W13" s="105">
        <v>0</v>
      </c>
      <c r="X13" s="105">
        <v>0</v>
      </c>
      <c r="Y13" s="105">
        <v>0</v>
      </c>
      <c r="Z13" s="105">
        <v>0</v>
      </c>
      <c r="AA13" s="105">
        <v>0</v>
      </c>
      <c r="AB13" s="105">
        <v>0</v>
      </c>
      <c r="AC13" s="105">
        <v>0</v>
      </c>
      <c r="AD13" s="105">
        <v>0</v>
      </c>
      <c r="AE13" s="105">
        <v>0</v>
      </c>
      <c r="AF13" s="105">
        <v>0</v>
      </c>
      <c r="AG13" s="105">
        <v>0</v>
      </c>
      <c r="AH13" s="105">
        <v>0</v>
      </c>
      <c r="AI13" s="191">
        <v>0</v>
      </c>
      <c r="AJ13" s="191">
        <v>0</v>
      </c>
      <c r="AK13" s="191">
        <v>0</v>
      </c>
      <c r="AL13" s="191">
        <v>0</v>
      </c>
      <c r="AM13" s="191">
        <v>0</v>
      </c>
      <c r="AN13" s="191">
        <v>0</v>
      </c>
      <c r="AO13" s="191">
        <v>0</v>
      </c>
      <c r="AP13" s="191">
        <v>0</v>
      </c>
      <c r="AQ13" s="191">
        <v>0</v>
      </c>
      <c r="AR13" s="191">
        <v>0</v>
      </c>
      <c r="AS13" s="191">
        <v>0</v>
      </c>
      <c r="AT13" s="191">
        <v>0</v>
      </c>
      <c r="AU13" s="191">
        <v>0</v>
      </c>
      <c r="AV13" s="191">
        <v>0</v>
      </c>
    </row>
    <row r="14" spans="2:48" x14ac:dyDescent="0.25">
      <c r="B14" s="94" t="s">
        <v>164</v>
      </c>
      <c r="C14" s="92"/>
      <c r="D14" s="92"/>
      <c r="E14" s="92"/>
      <c r="F14" s="92"/>
      <c r="G14" s="92"/>
      <c r="H14" s="92"/>
      <c r="I14" s="92"/>
      <c r="J14" s="105">
        <v>0</v>
      </c>
      <c r="K14" s="105">
        <v>0</v>
      </c>
      <c r="L14" s="105">
        <v>0</v>
      </c>
      <c r="M14" s="105">
        <v>0</v>
      </c>
      <c r="N14" s="105">
        <v>0</v>
      </c>
      <c r="O14" s="105">
        <v>0</v>
      </c>
      <c r="P14" s="105">
        <v>0</v>
      </c>
      <c r="Q14" s="105">
        <v>0</v>
      </c>
      <c r="R14" s="105">
        <v>0</v>
      </c>
      <c r="S14" s="105">
        <v>0</v>
      </c>
      <c r="T14" s="105">
        <v>0</v>
      </c>
      <c r="U14" s="105">
        <v>0</v>
      </c>
      <c r="V14" s="105">
        <v>0</v>
      </c>
      <c r="W14" s="105">
        <v>0</v>
      </c>
      <c r="X14" s="105">
        <v>0</v>
      </c>
      <c r="Y14" s="105">
        <v>0</v>
      </c>
      <c r="Z14" s="105">
        <v>0</v>
      </c>
      <c r="AA14" s="105">
        <v>0</v>
      </c>
      <c r="AB14" s="105">
        <v>0</v>
      </c>
      <c r="AC14" s="105">
        <v>0</v>
      </c>
      <c r="AD14" s="105">
        <v>0</v>
      </c>
      <c r="AE14" s="105">
        <v>0</v>
      </c>
      <c r="AF14" s="105">
        <v>0</v>
      </c>
      <c r="AG14" s="105">
        <v>0</v>
      </c>
      <c r="AH14" s="105">
        <v>0</v>
      </c>
      <c r="AI14" s="191">
        <v>0</v>
      </c>
      <c r="AJ14" s="191">
        <v>0</v>
      </c>
      <c r="AK14" s="191">
        <v>0</v>
      </c>
      <c r="AL14" s="191">
        <v>0</v>
      </c>
      <c r="AM14" s="191">
        <v>0</v>
      </c>
      <c r="AN14" s="191">
        <v>0</v>
      </c>
      <c r="AO14" s="191">
        <v>0</v>
      </c>
      <c r="AP14" s="191">
        <v>0</v>
      </c>
      <c r="AQ14" s="191">
        <v>0</v>
      </c>
      <c r="AR14" s="191">
        <v>0</v>
      </c>
      <c r="AS14" s="191">
        <v>0</v>
      </c>
      <c r="AT14" s="191">
        <v>0</v>
      </c>
      <c r="AU14" s="191">
        <v>0</v>
      </c>
      <c r="AV14" s="191">
        <v>0</v>
      </c>
    </row>
    <row r="15" spans="2:48" x14ac:dyDescent="0.25">
      <c r="B15" s="94" t="s">
        <v>165</v>
      </c>
      <c r="C15" s="92"/>
      <c r="D15" s="92"/>
      <c r="E15" s="92"/>
      <c r="F15" s="92"/>
      <c r="G15" s="92"/>
      <c r="H15" s="92"/>
      <c r="I15" s="92"/>
      <c r="J15" s="105">
        <v>0</v>
      </c>
      <c r="K15" s="105">
        <v>0</v>
      </c>
      <c r="L15" s="105">
        <v>0</v>
      </c>
      <c r="M15" s="105">
        <v>0</v>
      </c>
      <c r="N15" s="105">
        <v>0</v>
      </c>
      <c r="O15" s="105">
        <v>0</v>
      </c>
      <c r="P15" s="105">
        <v>0</v>
      </c>
      <c r="Q15" s="105">
        <v>0</v>
      </c>
      <c r="R15" s="105">
        <v>0</v>
      </c>
      <c r="S15" s="105">
        <v>0</v>
      </c>
      <c r="T15" s="105">
        <v>0</v>
      </c>
      <c r="U15" s="105">
        <v>0</v>
      </c>
      <c r="V15" s="105">
        <v>0</v>
      </c>
      <c r="W15" s="105">
        <v>0</v>
      </c>
      <c r="X15" s="105">
        <v>0</v>
      </c>
      <c r="Y15" s="105">
        <v>0</v>
      </c>
      <c r="Z15" s="105">
        <v>0</v>
      </c>
      <c r="AA15" s="105">
        <v>0</v>
      </c>
      <c r="AB15" s="105">
        <v>0</v>
      </c>
      <c r="AC15" s="105">
        <v>0</v>
      </c>
      <c r="AD15" s="105">
        <v>0</v>
      </c>
      <c r="AE15" s="105">
        <v>0</v>
      </c>
      <c r="AF15" s="105">
        <v>0</v>
      </c>
      <c r="AG15" s="105">
        <v>0</v>
      </c>
      <c r="AH15" s="105">
        <v>0</v>
      </c>
      <c r="AI15" s="191">
        <v>0</v>
      </c>
      <c r="AJ15" s="191">
        <v>0</v>
      </c>
      <c r="AK15" s="191">
        <v>0</v>
      </c>
      <c r="AL15" s="191">
        <v>0</v>
      </c>
      <c r="AM15" s="191">
        <v>0</v>
      </c>
      <c r="AN15" s="191">
        <v>0</v>
      </c>
      <c r="AO15" s="191">
        <v>0</v>
      </c>
      <c r="AP15" s="191">
        <v>0</v>
      </c>
      <c r="AQ15" s="191">
        <v>0</v>
      </c>
      <c r="AR15" s="191">
        <v>0</v>
      </c>
      <c r="AS15" s="191">
        <v>0</v>
      </c>
      <c r="AT15" s="191">
        <v>0</v>
      </c>
      <c r="AU15" s="191">
        <v>0</v>
      </c>
      <c r="AV15" s="191">
        <v>0</v>
      </c>
    </row>
    <row r="16" spans="2:48" x14ac:dyDescent="0.25">
      <c r="B16" s="93" t="s">
        <v>178</v>
      </c>
      <c r="C16" s="92"/>
      <c r="D16" s="92"/>
      <c r="E16" s="92"/>
      <c r="F16" s="92"/>
      <c r="G16" s="92"/>
      <c r="H16" s="92"/>
      <c r="I16" s="92"/>
      <c r="J16" s="105">
        <v>743.40000000000009</v>
      </c>
      <c r="K16" s="105">
        <v>819.90000000000009</v>
      </c>
      <c r="L16" s="105">
        <v>599.50000000000011</v>
      </c>
      <c r="M16" s="105">
        <v>610.00000000000011</v>
      </c>
      <c r="N16" s="105">
        <v>664.20000000000016</v>
      </c>
      <c r="O16" s="105">
        <v>747.80000000000007</v>
      </c>
      <c r="P16" s="105">
        <v>806.00000000000011</v>
      </c>
      <c r="Q16" s="105">
        <v>889.60000000000014</v>
      </c>
      <c r="R16" s="105">
        <v>942.70000000000016</v>
      </c>
      <c r="S16" s="105">
        <v>1012.5</v>
      </c>
      <c r="T16" s="105">
        <v>1043.4000000000001</v>
      </c>
      <c r="U16" s="105">
        <v>1086.5</v>
      </c>
      <c r="V16" s="105">
        <v>552.09999999999991</v>
      </c>
      <c r="W16" s="105">
        <v>503.30000000000013</v>
      </c>
      <c r="X16" s="105">
        <v>632.80000000000018</v>
      </c>
      <c r="Y16" s="105">
        <v>696.80000000000018</v>
      </c>
      <c r="Z16" s="105">
        <v>728.9000000000002</v>
      </c>
      <c r="AA16" s="105">
        <v>805.30000000000007</v>
      </c>
      <c r="AB16" s="105">
        <v>866.6</v>
      </c>
      <c r="AC16" s="105">
        <v>701.1</v>
      </c>
      <c r="AD16" s="105">
        <v>751.30000000000007</v>
      </c>
      <c r="AE16" s="105">
        <v>657.30000000000018</v>
      </c>
      <c r="AF16" s="105">
        <v>706.20000000000016</v>
      </c>
      <c r="AG16" s="105">
        <v>817.10000000000014</v>
      </c>
      <c r="AH16" s="105">
        <v>867.10000000000014</v>
      </c>
      <c r="AI16" s="191">
        <v>895.20000000000016</v>
      </c>
      <c r="AJ16" s="191">
        <v>967.30000000000018</v>
      </c>
      <c r="AK16" s="191">
        <v>834.60000000000014</v>
      </c>
      <c r="AL16" s="191">
        <v>894.30000000000018</v>
      </c>
      <c r="AM16" s="191">
        <v>954.50000000000023</v>
      </c>
      <c r="AN16" s="191">
        <v>1019.3000000000002</v>
      </c>
      <c r="AO16" s="191">
        <v>1059.8000000000002</v>
      </c>
      <c r="AP16" s="191">
        <v>1103.5000000000002</v>
      </c>
      <c r="AQ16" s="191">
        <v>941.30000000000018</v>
      </c>
      <c r="AR16" s="191">
        <v>831.10000000000014</v>
      </c>
      <c r="AS16" s="191">
        <v>892.30000000000018</v>
      </c>
      <c r="AT16" s="191">
        <v>915.20000000000016</v>
      </c>
      <c r="AU16" s="191">
        <v>949.60000000000014</v>
      </c>
      <c r="AV16" s="191">
        <v>827.30000000000018</v>
      </c>
    </row>
    <row r="17" spans="2:48" x14ac:dyDescent="0.25">
      <c r="B17" s="95" t="s">
        <v>163</v>
      </c>
      <c r="C17" s="92"/>
      <c r="D17" s="92"/>
      <c r="E17" s="92"/>
      <c r="F17" s="92"/>
      <c r="G17" s="92"/>
      <c r="H17" s="92"/>
      <c r="I17" s="92"/>
      <c r="J17" s="105">
        <v>0</v>
      </c>
      <c r="K17" s="105">
        <v>0</v>
      </c>
      <c r="L17" s="105">
        <v>0</v>
      </c>
      <c r="M17" s="105">
        <v>0</v>
      </c>
      <c r="N17" s="105">
        <v>0</v>
      </c>
      <c r="O17" s="105">
        <v>0</v>
      </c>
      <c r="P17" s="105">
        <v>0</v>
      </c>
      <c r="Q17" s="105">
        <v>0</v>
      </c>
      <c r="R17" s="105">
        <v>0</v>
      </c>
      <c r="S17" s="105">
        <v>0</v>
      </c>
      <c r="T17" s="105">
        <v>0</v>
      </c>
      <c r="U17" s="105">
        <v>0</v>
      </c>
      <c r="V17" s="105">
        <v>0</v>
      </c>
      <c r="W17" s="105">
        <v>0</v>
      </c>
      <c r="X17" s="105">
        <v>0</v>
      </c>
      <c r="Y17" s="105">
        <v>0</v>
      </c>
      <c r="Z17" s="105">
        <v>0</v>
      </c>
      <c r="AA17" s="105">
        <v>0</v>
      </c>
      <c r="AB17" s="105">
        <v>0</v>
      </c>
      <c r="AC17" s="105">
        <v>0</v>
      </c>
      <c r="AD17" s="105">
        <v>0</v>
      </c>
      <c r="AE17" s="105">
        <v>0</v>
      </c>
      <c r="AF17" s="105">
        <v>0</v>
      </c>
      <c r="AG17" s="105">
        <v>0</v>
      </c>
      <c r="AH17" s="105">
        <v>0</v>
      </c>
      <c r="AI17" s="191">
        <v>0</v>
      </c>
      <c r="AJ17" s="191">
        <v>0</v>
      </c>
      <c r="AK17" s="191">
        <v>0</v>
      </c>
      <c r="AL17" s="191">
        <v>0</v>
      </c>
      <c r="AM17" s="191">
        <v>0</v>
      </c>
      <c r="AN17" s="191">
        <v>0</v>
      </c>
      <c r="AO17" s="191">
        <v>0</v>
      </c>
      <c r="AP17" s="191">
        <v>0</v>
      </c>
      <c r="AQ17" s="191">
        <v>0</v>
      </c>
      <c r="AR17" s="191">
        <v>0</v>
      </c>
      <c r="AS17" s="191">
        <v>0</v>
      </c>
      <c r="AT17" s="191">
        <v>0</v>
      </c>
      <c r="AU17" s="191">
        <v>0</v>
      </c>
      <c r="AV17" s="191">
        <v>0</v>
      </c>
    </row>
    <row r="18" spans="2:48" x14ac:dyDescent="0.25">
      <c r="B18" s="95" t="s">
        <v>164</v>
      </c>
      <c r="C18" s="92"/>
      <c r="D18" s="92"/>
      <c r="E18" s="92"/>
      <c r="F18" s="92"/>
      <c r="G18" s="92"/>
      <c r="H18" s="92"/>
      <c r="I18" s="92"/>
      <c r="J18" s="105">
        <v>743.40000000000009</v>
      </c>
      <c r="K18" s="105">
        <v>819.90000000000009</v>
      </c>
      <c r="L18" s="105">
        <v>599.50000000000011</v>
      </c>
      <c r="M18" s="105">
        <v>610.00000000000011</v>
      </c>
      <c r="N18" s="105">
        <v>664.20000000000016</v>
      </c>
      <c r="O18" s="105">
        <v>747.80000000000007</v>
      </c>
      <c r="P18" s="105">
        <v>806.00000000000011</v>
      </c>
      <c r="Q18" s="105">
        <v>889.60000000000014</v>
      </c>
      <c r="R18" s="105">
        <v>942.70000000000016</v>
      </c>
      <c r="S18" s="105">
        <v>1012.5</v>
      </c>
      <c r="T18" s="105">
        <v>1043.4000000000001</v>
      </c>
      <c r="U18" s="105">
        <v>1086.5</v>
      </c>
      <c r="V18" s="105">
        <v>552.09999999999991</v>
      </c>
      <c r="W18" s="105">
        <v>503.30000000000013</v>
      </c>
      <c r="X18" s="105">
        <v>632.80000000000018</v>
      </c>
      <c r="Y18" s="105">
        <v>696.80000000000018</v>
      </c>
      <c r="Z18" s="105">
        <v>728.9000000000002</v>
      </c>
      <c r="AA18" s="105">
        <v>805.30000000000007</v>
      </c>
      <c r="AB18" s="105">
        <v>866.6</v>
      </c>
      <c r="AC18" s="105">
        <v>701.1</v>
      </c>
      <c r="AD18" s="105">
        <v>751.30000000000007</v>
      </c>
      <c r="AE18" s="105">
        <v>657.30000000000018</v>
      </c>
      <c r="AF18" s="105">
        <v>706.20000000000016</v>
      </c>
      <c r="AG18" s="105">
        <v>817.10000000000014</v>
      </c>
      <c r="AH18" s="105">
        <v>867.10000000000014</v>
      </c>
      <c r="AI18" s="191">
        <v>895.20000000000016</v>
      </c>
      <c r="AJ18" s="191">
        <v>967.30000000000018</v>
      </c>
      <c r="AK18" s="191">
        <v>834.60000000000014</v>
      </c>
      <c r="AL18" s="191">
        <v>894.30000000000018</v>
      </c>
      <c r="AM18" s="191">
        <v>954.50000000000023</v>
      </c>
      <c r="AN18" s="191">
        <v>1019.3000000000002</v>
      </c>
      <c r="AO18" s="191">
        <v>1059.8000000000002</v>
      </c>
      <c r="AP18" s="191">
        <v>1103.5000000000002</v>
      </c>
      <c r="AQ18" s="191">
        <v>941.30000000000018</v>
      </c>
      <c r="AR18" s="191">
        <v>831.10000000000014</v>
      </c>
      <c r="AS18" s="191">
        <v>892.30000000000018</v>
      </c>
      <c r="AT18" s="191">
        <v>915.20000000000016</v>
      </c>
      <c r="AU18" s="191">
        <v>949.60000000000014</v>
      </c>
      <c r="AV18" s="191">
        <v>827.30000000000018</v>
      </c>
    </row>
    <row r="19" spans="2:48" x14ac:dyDescent="0.25">
      <c r="B19" s="95" t="s">
        <v>165</v>
      </c>
      <c r="C19" s="92"/>
      <c r="D19" s="92"/>
      <c r="E19" s="92"/>
      <c r="F19" s="92"/>
      <c r="G19" s="92"/>
      <c r="H19" s="92"/>
      <c r="I19" s="92"/>
      <c r="J19" s="105">
        <v>0</v>
      </c>
      <c r="K19" s="105">
        <v>0</v>
      </c>
      <c r="L19" s="105">
        <v>0</v>
      </c>
      <c r="M19" s="105">
        <v>0</v>
      </c>
      <c r="N19" s="105">
        <v>0</v>
      </c>
      <c r="O19" s="105">
        <v>0</v>
      </c>
      <c r="P19" s="105">
        <v>0</v>
      </c>
      <c r="Q19" s="105">
        <v>0</v>
      </c>
      <c r="R19" s="105">
        <v>0</v>
      </c>
      <c r="S19" s="105">
        <v>0</v>
      </c>
      <c r="T19" s="105">
        <v>0</v>
      </c>
      <c r="U19" s="105">
        <v>0</v>
      </c>
      <c r="V19" s="105">
        <v>0</v>
      </c>
      <c r="W19" s="105">
        <v>0</v>
      </c>
      <c r="X19" s="105">
        <v>0</v>
      </c>
      <c r="Y19" s="105">
        <v>0</v>
      </c>
      <c r="Z19" s="105">
        <v>0</v>
      </c>
      <c r="AA19" s="105">
        <v>0</v>
      </c>
      <c r="AB19" s="105">
        <v>0</v>
      </c>
      <c r="AC19" s="105">
        <v>0</v>
      </c>
      <c r="AD19" s="105">
        <v>0</v>
      </c>
      <c r="AE19" s="105">
        <v>0</v>
      </c>
      <c r="AF19" s="105">
        <v>0</v>
      </c>
      <c r="AG19" s="105">
        <v>0</v>
      </c>
      <c r="AH19" s="105">
        <v>0</v>
      </c>
      <c r="AI19" s="191">
        <v>0</v>
      </c>
      <c r="AJ19" s="191">
        <v>0</v>
      </c>
      <c r="AK19" s="191">
        <v>0</v>
      </c>
      <c r="AL19" s="191">
        <v>0</v>
      </c>
      <c r="AM19" s="191">
        <v>0</v>
      </c>
      <c r="AN19" s="191">
        <v>0</v>
      </c>
      <c r="AO19" s="191">
        <v>0</v>
      </c>
      <c r="AP19" s="191">
        <v>0</v>
      </c>
      <c r="AQ19" s="191">
        <v>0</v>
      </c>
      <c r="AR19" s="191">
        <v>0</v>
      </c>
      <c r="AS19" s="191">
        <v>0</v>
      </c>
      <c r="AT19" s="191">
        <v>0</v>
      </c>
      <c r="AU19" s="191">
        <v>0</v>
      </c>
      <c r="AV19" s="191">
        <v>0</v>
      </c>
    </row>
    <row r="20" spans="2:48" x14ac:dyDescent="0.25">
      <c r="B20" s="91" t="s">
        <v>187</v>
      </c>
      <c r="C20" s="92"/>
      <c r="D20" s="92"/>
      <c r="E20" s="92"/>
      <c r="F20" s="92"/>
      <c r="G20" s="92"/>
      <c r="H20" s="92"/>
      <c r="I20" s="92"/>
      <c r="J20" s="105">
        <v>216.89999999999998</v>
      </c>
      <c r="K20" s="105">
        <v>212.8</v>
      </c>
      <c r="L20" s="105">
        <v>212.7</v>
      </c>
      <c r="M20" s="105">
        <v>210</v>
      </c>
      <c r="N20" s="105">
        <v>179.99999999999997</v>
      </c>
      <c r="O20" s="105">
        <v>189.29999999999998</v>
      </c>
      <c r="P20" s="105">
        <v>187.3</v>
      </c>
      <c r="Q20" s="105">
        <v>190.20000000000002</v>
      </c>
      <c r="R20" s="105">
        <v>190.30000000000004</v>
      </c>
      <c r="S20" s="105">
        <v>201</v>
      </c>
      <c r="T20" s="105">
        <v>201.60000000000002</v>
      </c>
      <c r="U20" s="105">
        <v>200.4</v>
      </c>
      <c r="V20" s="105">
        <v>200.20000000000002</v>
      </c>
      <c r="W20" s="105">
        <v>201.99999999999997</v>
      </c>
      <c r="X20" s="105">
        <v>195.39999999999998</v>
      </c>
      <c r="Y20" s="105">
        <v>228.1</v>
      </c>
      <c r="Z20" s="105">
        <v>220.5</v>
      </c>
      <c r="AA20" s="105">
        <v>246.9</v>
      </c>
      <c r="AB20" s="105">
        <v>253.70000000000002</v>
      </c>
      <c r="AC20" s="105">
        <v>253.6</v>
      </c>
      <c r="AD20" s="105">
        <v>255.6</v>
      </c>
      <c r="AE20" s="105">
        <v>278.3</v>
      </c>
      <c r="AF20" s="105">
        <v>319.2</v>
      </c>
      <c r="AG20" s="105">
        <v>343</v>
      </c>
      <c r="AH20" s="105">
        <v>324.20000000000005</v>
      </c>
      <c r="AI20" s="191">
        <v>391.6</v>
      </c>
      <c r="AJ20" s="191">
        <v>408.70000000000005</v>
      </c>
      <c r="AK20" s="191">
        <v>193.50000000000003</v>
      </c>
      <c r="AL20" s="191">
        <v>162.60000000000002</v>
      </c>
      <c r="AM20" s="191">
        <v>174.84400000000002</v>
      </c>
      <c r="AN20" s="191">
        <v>217.64400000000003</v>
      </c>
      <c r="AO20" s="191">
        <v>189.84400000000002</v>
      </c>
      <c r="AP20" s="191">
        <v>140.54400000000001</v>
      </c>
      <c r="AQ20" s="191">
        <v>136.74400000000006</v>
      </c>
      <c r="AR20" s="191">
        <v>138.64400000000006</v>
      </c>
      <c r="AS20" s="191">
        <v>132.14400000000006</v>
      </c>
      <c r="AT20" s="191">
        <v>141.14400000000006</v>
      </c>
      <c r="AU20" s="191">
        <v>126.14400000000006</v>
      </c>
      <c r="AV20" s="191">
        <v>101.54400000000007</v>
      </c>
    </row>
    <row r="21" spans="2:48" x14ac:dyDescent="0.25">
      <c r="B21" s="93" t="s">
        <v>82</v>
      </c>
      <c r="C21" s="92"/>
      <c r="D21" s="92"/>
      <c r="E21" s="92"/>
      <c r="F21" s="92"/>
      <c r="G21" s="92"/>
      <c r="H21" s="92"/>
      <c r="I21" s="92"/>
      <c r="J21" s="105">
        <v>10.600000000000001</v>
      </c>
      <c r="K21" s="105">
        <v>8.8000000000000007</v>
      </c>
      <c r="L21" s="105">
        <v>8.8000000000000007</v>
      </c>
      <c r="M21" s="105">
        <v>8.8000000000000007</v>
      </c>
      <c r="N21" s="105">
        <v>6.9</v>
      </c>
      <c r="O21" s="105">
        <v>6.9000000000000012</v>
      </c>
      <c r="P21" s="105">
        <v>6.9000000000000012</v>
      </c>
      <c r="Q21" s="105">
        <v>3.3000000000000012</v>
      </c>
      <c r="R21" s="105">
        <v>3.3000000000000012</v>
      </c>
      <c r="S21" s="105">
        <v>3.3000000000000012</v>
      </c>
      <c r="T21" s="105">
        <v>3.3000000000000012</v>
      </c>
      <c r="U21" s="105">
        <v>3.3000000000000012</v>
      </c>
      <c r="V21" s="105">
        <v>3.3000000000000012</v>
      </c>
      <c r="W21" s="105">
        <v>3.2000000000000011</v>
      </c>
      <c r="X21" s="105">
        <v>3.9000000000000012</v>
      </c>
      <c r="Y21" s="105">
        <v>3.9000000000000012</v>
      </c>
      <c r="Z21" s="105">
        <v>3.3000000000000012</v>
      </c>
      <c r="AA21" s="105">
        <v>3.600000000000001</v>
      </c>
      <c r="AB21" s="105">
        <v>2.600000000000001</v>
      </c>
      <c r="AC21" s="105">
        <v>2.600000000000001</v>
      </c>
      <c r="AD21" s="105">
        <v>2.600000000000001</v>
      </c>
      <c r="AE21" s="105">
        <v>2.600000000000001</v>
      </c>
      <c r="AF21" s="105">
        <v>2.600000000000001</v>
      </c>
      <c r="AG21" s="105">
        <v>2.600000000000001</v>
      </c>
      <c r="AH21" s="105">
        <v>2.100000000000001</v>
      </c>
      <c r="AI21" s="191">
        <v>2.100000000000001</v>
      </c>
      <c r="AJ21" s="191">
        <v>2.100000000000001</v>
      </c>
      <c r="AK21" s="191">
        <v>2.100000000000001</v>
      </c>
      <c r="AL21" s="191">
        <v>2.100000000000001</v>
      </c>
      <c r="AM21" s="191">
        <v>2.144000000000001</v>
      </c>
      <c r="AN21" s="191">
        <v>2.2440000000000011</v>
      </c>
      <c r="AO21" s="191">
        <v>2.2440000000000011</v>
      </c>
      <c r="AP21" s="191">
        <v>2.2440000000000011</v>
      </c>
      <c r="AQ21" s="191">
        <v>2.2440000000000011</v>
      </c>
      <c r="AR21" s="191">
        <v>2.2440000000000011</v>
      </c>
      <c r="AS21" s="191">
        <v>2.2440000000000011</v>
      </c>
      <c r="AT21" s="191">
        <v>2.2440000000000011</v>
      </c>
      <c r="AU21" s="191">
        <v>2.2440000000000011</v>
      </c>
      <c r="AV21" s="191">
        <v>2.2440000000000011</v>
      </c>
    </row>
    <row r="22" spans="2:48" x14ac:dyDescent="0.25">
      <c r="B22" s="94" t="s">
        <v>172</v>
      </c>
      <c r="C22" s="92"/>
      <c r="D22" s="92"/>
      <c r="E22" s="92"/>
      <c r="F22" s="92"/>
      <c r="G22" s="92"/>
      <c r="H22" s="92"/>
      <c r="I22" s="92"/>
      <c r="J22" s="105">
        <v>0</v>
      </c>
      <c r="K22" s="105">
        <v>0</v>
      </c>
      <c r="L22" s="105">
        <v>0</v>
      </c>
      <c r="M22" s="105">
        <v>0</v>
      </c>
      <c r="N22" s="105">
        <v>0</v>
      </c>
      <c r="O22" s="105">
        <v>0</v>
      </c>
      <c r="P22" s="105">
        <v>0</v>
      </c>
      <c r="Q22" s="105">
        <v>0</v>
      </c>
      <c r="R22" s="105">
        <v>0</v>
      </c>
      <c r="S22" s="105">
        <v>0</v>
      </c>
      <c r="T22" s="105">
        <v>0</v>
      </c>
      <c r="U22" s="105">
        <v>0</v>
      </c>
      <c r="V22" s="105">
        <v>0</v>
      </c>
      <c r="W22" s="105">
        <v>0</v>
      </c>
      <c r="X22" s="105">
        <v>0</v>
      </c>
      <c r="Y22" s="105">
        <v>0</v>
      </c>
      <c r="Z22" s="105">
        <v>0</v>
      </c>
      <c r="AA22" s="105">
        <v>0</v>
      </c>
      <c r="AB22" s="105">
        <v>0</v>
      </c>
      <c r="AC22" s="105">
        <v>0</v>
      </c>
      <c r="AD22" s="105">
        <v>0</v>
      </c>
      <c r="AE22" s="105">
        <v>0</v>
      </c>
      <c r="AF22" s="105">
        <v>0</v>
      </c>
      <c r="AG22" s="105">
        <v>0</v>
      </c>
      <c r="AH22" s="105">
        <v>0</v>
      </c>
      <c r="AI22" s="191">
        <v>0</v>
      </c>
      <c r="AJ22" s="191">
        <v>0</v>
      </c>
      <c r="AK22" s="191">
        <v>0</v>
      </c>
      <c r="AL22" s="191">
        <v>0</v>
      </c>
      <c r="AM22" s="191">
        <v>0</v>
      </c>
      <c r="AN22" s="191">
        <v>0</v>
      </c>
      <c r="AO22" s="191">
        <v>0</v>
      </c>
      <c r="AP22" s="191">
        <v>0</v>
      </c>
      <c r="AQ22" s="191">
        <v>0</v>
      </c>
      <c r="AR22" s="191">
        <v>0</v>
      </c>
      <c r="AS22" s="191">
        <v>0</v>
      </c>
      <c r="AT22" s="191">
        <v>0</v>
      </c>
      <c r="AU22" s="191">
        <v>0</v>
      </c>
      <c r="AV22" s="191">
        <v>0</v>
      </c>
    </row>
    <row r="23" spans="2:48" x14ac:dyDescent="0.25">
      <c r="B23" s="94" t="s">
        <v>173</v>
      </c>
      <c r="C23" s="92"/>
      <c r="D23" s="92"/>
      <c r="E23" s="92"/>
      <c r="F23" s="92"/>
      <c r="G23" s="92"/>
      <c r="H23" s="92"/>
      <c r="I23" s="92"/>
      <c r="J23" s="105">
        <v>10.600000000000001</v>
      </c>
      <c r="K23" s="105">
        <v>8.8000000000000007</v>
      </c>
      <c r="L23" s="105">
        <v>8.8000000000000007</v>
      </c>
      <c r="M23" s="105">
        <v>8.8000000000000007</v>
      </c>
      <c r="N23" s="105">
        <v>6.9</v>
      </c>
      <c r="O23" s="105">
        <v>6.9000000000000012</v>
      </c>
      <c r="P23" s="105">
        <v>6.9000000000000012</v>
      </c>
      <c r="Q23" s="105">
        <v>3.3000000000000012</v>
      </c>
      <c r="R23" s="105">
        <v>3.3000000000000012</v>
      </c>
      <c r="S23" s="105">
        <v>3.3000000000000012</v>
      </c>
      <c r="T23" s="105">
        <v>3.3000000000000012</v>
      </c>
      <c r="U23" s="105">
        <v>3.3000000000000012</v>
      </c>
      <c r="V23" s="105">
        <v>3.3000000000000012</v>
      </c>
      <c r="W23" s="105">
        <v>3.2000000000000011</v>
      </c>
      <c r="X23" s="105">
        <v>3.9000000000000012</v>
      </c>
      <c r="Y23" s="105">
        <v>3.9000000000000012</v>
      </c>
      <c r="Z23" s="105">
        <v>3.3000000000000012</v>
      </c>
      <c r="AA23" s="105">
        <v>3.600000000000001</v>
      </c>
      <c r="AB23" s="105">
        <v>2.600000000000001</v>
      </c>
      <c r="AC23" s="105">
        <v>2.600000000000001</v>
      </c>
      <c r="AD23" s="105">
        <v>2.600000000000001</v>
      </c>
      <c r="AE23" s="105">
        <v>2.600000000000001</v>
      </c>
      <c r="AF23" s="105">
        <v>2.600000000000001</v>
      </c>
      <c r="AG23" s="105">
        <v>2.600000000000001</v>
      </c>
      <c r="AH23" s="105">
        <v>2.100000000000001</v>
      </c>
      <c r="AI23" s="191">
        <v>2.100000000000001</v>
      </c>
      <c r="AJ23" s="191">
        <v>2.100000000000001</v>
      </c>
      <c r="AK23" s="191">
        <v>2.100000000000001</v>
      </c>
      <c r="AL23" s="191">
        <v>2.100000000000001</v>
      </c>
      <c r="AM23" s="191">
        <v>2.144000000000001</v>
      </c>
      <c r="AN23" s="191">
        <v>2.2440000000000011</v>
      </c>
      <c r="AO23" s="191">
        <v>2.2440000000000011</v>
      </c>
      <c r="AP23" s="191">
        <v>2.2440000000000011</v>
      </c>
      <c r="AQ23" s="191">
        <v>2.2440000000000011</v>
      </c>
      <c r="AR23" s="191">
        <v>2.2440000000000011</v>
      </c>
      <c r="AS23" s="191">
        <v>2.2440000000000011</v>
      </c>
      <c r="AT23" s="191">
        <v>2.2440000000000011</v>
      </c>
      <c r="AU23" s="191">
        <v>2.2440000000000011</v>
      </c>
      <c r="AV23" s="191">
        <v>2.2440000000000011</v>
      </c>
    </row>
    <row r="24" spans="2:48" x14ac:dyDescent="0.25">
      <c r="B24" s="94" t="s">
        <v>150</v>
      </c>
      <c r="C24" s="92"/>
      <c r="D24" s="92"/>
      <c r="E24" s="92"/>
      <c r="F24" s="92"/>
      <c r="G24" s="92"/>
      <c r="H24" s="92"/>
      <c r="I24" s="92"/>
      <c r="J24" s="105">
        <v>0</v>
      </c>
      <c r="K24" s="105">
        <v>0</v>
      </c>
      <c r="L24" s="105">
        <v>0</v>
      </c>
      <c r="M24" s="105">
        <v>0</v>
      </c>
      <c r="N24" s="105">
        <v>0</v>
      </c>
      <c r="O24" s="105">
        <v>0</v>
      </c>
      <c r="P24" s="105">
        <v>0</v>
      </c>
      <c r="Q24" s="105">
        <v>0</v>
      </c>
      <c r="R24" s="105">
        <v>0</v>
      </c>
      <c r="S24" s="105">
        <v>0</v>
      </c>
      <c r="T24" s="105">
        <v>0</v>
      </c>
      <c r="U24" s="105">
        <v>0</v>
      </c>
      <c r="V24" s="105">
        <v>0</v>
      </c>
      <c r="W24" s="105">
        <v>0</v>
      </c>
      <c r="X24" s="105">
        <v>0</v>
      </c>
      <c r="Y24" s="105">
        <v>0</v>
      </c>
      <c r="Z24" s="105">
        <v>0</v>
      </c>
      <c r="AA24" s="105">
        <v>0</v>
      </c>
      <c r="AB24" s="105">
        <v>0</v>
      </c>
      <c r="AC24" s="105">
        <v>0</v>
      </c>
      <c r="AD24" s="105">
        <v>0</v>
      </c>
      <c r="AE24" s="105">
        <v>0</v>
      </c>
      <c r="AF24" s="105">
        <v>0</v>
      </c>
      <c r="AG24" s="105">
        <v>0</v>
      </c>
      <c r="AH24" s="105">
        <v>0</v>
      </c>
      <c r="AI24" s="191">
        <v>0</v>
      </c>
      <c r="AJ24" s="191">
        <v>0</v>
      </c>
      <c r="AK24" s="191">
        <v>0</v>
      </c>
      <c r="AL24" s="191">
        <v>0</v>
      </c>
      <c r="AM24" s="191">
        <v>0</v>
      </c>
      <c r="AN24" s="191">
        <v>0</v>
      </c>
      <c r="AO24" s="191">
        <v>0</v>
      </c>
      <c r="AP24" s="191">
        <v>0</v>
      </c>
      <c r="AQ24" s="191">
        <v>0</v>
      </c>
      <c r="AR24" s="191">
        <v>0</v>
      </c>
      <c r="AS24" s="191">
        <v>0</v>
      </c>
      <c r="AT24" s="191">
        <v>0</v>
      </c>
      <c r="AU24" s="191">
        <v>0</v>
      </c>
      <c r="AV24" s="191">
        <v>0</v>
      </c>
    </row>
    <row r="25" spans="2:48" x14ac:dyDescent="0.25">
      <c r="B25" s="94" t="s">
        <v>54</v>
      </c>
      <c r="C25" s="92"/>
      <c r="D25" s="92"/>
      <c r="E25" s="92"/>
      <c r="F25" s="92"/>
      <c r="G25" s="92"/>
      <c r="H25" s="92"/>
      <c r="I25" s="92"/>
      <c r="J25" s="105">
        <v>0</v>
      </c>
      <c r="K25" s="105">
        <v>0</v>
      </c>
      <c r="L25" s="105">
        <v>0</v>
      </c>
      <c r="M25" s="105">
        <v>0</v>
      </c>
      <c r="N25" s="105">
        <v>0</v>
      </c>
      <c r="O25" s="105">
        <v>0</v>
      </c>
      <c r="P25" s="105">
        <v>0</v>
      </c>
      <c r="Q25" s="105">
        <v>0</v>
      </c>
      <c r="R25" s="105">
        <v>0</v>
      </c>
      <c r="S25" s="105">
        <v>0</v>
      </c>
      <c r="T25" s="105">
        <v>0</v>
      </c>
      <c r="U25" s="105">
        <v>0</v>
      </c>
      <c r="V25" s="105">
        <v>0</v>
      </c>
      <c r="W25" s="105">
        <v>0</v>
      </c>
      <c r="X25" s="105">
        <v>0</v>
      </c>
      <c r="Y25" s="105">
        <v>0</v>
      </c>
      <c r="Z25" s="105">
        <v>0</v>
      </c>
      <c r="AA25" s="105">
        <v>0</v>
      </c>
      <c r="AB25" s="105">
        <v>0</v>
      </c>
      <c r="AC25" s="105">
        <v>0</v>
      </c>
      <c r="AD25" s="105">
        <v>0</v>
      </c>
      <c r="AE25" s="105">
        <v>0</v>
      </c>
      <c r="AF25" s="105">
        <v>0</v>
      </c>
      <c r="AG25" s="105">
        <v>0</v>
      </c>
      <c r="AH25" s="105">
        <v>0</v>
      </c>
      <c r="AI25" s="191">
        <v>0</v>
      </c>
      <c r="AJ25" s="191">
        <v>0</v>
      </c>
      <c r="AK25" s="191">
        <v>0</v>
      </c>
      <c r="AL25" s="191">
        <v>0</v>
      </c>
      <c r="AM25" s="191">
        <v>0</v>
      </c>
      <c r="AN25" s="191">
        <v>0</v>
      </c>
      <c r="AO25" s="191">
        <v>0</v>
      </c>
      <c r="AP25" s="191">
        <v>0</v>
      </c>
      <c r="AQ25" s="191">
        <v>0</v>
      </c>
      <c r="AR25" s="191">
        <v>0</v>
      </c>
      <c r="AS25" s="191">
        <v>0</v>
      </c>
      <c r="AT25" s="191">
        <v>0</v>
      </c>
      <c r="AU25" s="191">
        <v>0</v>
      </c>
      <c r="AV25" s="191">
        <v>0</v>
      </c>
    </row>
    <row r="26" spans="2:48" x14ac:dyDescent="0.25">
      <c r="B26" s="96" t="s">
        <v>188</v>
      </c>
      <c r="C26" s="92"/>
      <c r="D26" s="92"/>
      <c r="E26" s="92"/>
      <c r="F26" s="92"/>
      <c r="G26" s="92"/>
      <c r="H26" s="92"/>
      <c r="I26" s="92"/>
      <c r="J26" s="105">
        <v>0</v>
      </c>
      <c r="K26" s="105">
        <v>0</v>
      </c>
      <c r="L26" s="105">
        <v>0</v>
      </c>
      <c r="M26" s="105">
        <v>0</v>
      </c>
      <c r="N26" s="105">
        <v>0</v>
      </c>
      <c r="O26" s="105">
        <v>0</v>
      </c>
      <c r="P26" s="105">
        <v>0</v>
      </c>
      <c r="Q26" s="105">
        <v>0</v>
      </c>
      <c r="R26" s="105">
        <v>0</v>
      </c>
      <c r="S26" s="105">
        <v>0</v>
      </c>
      <c r="T26" s="105">
        <v>0</v>
      </c>
      <c r="U26" s="105">
        <v>0</v>
      </c>
      <c r="V26" s="105">
        <v>0</v>
      </c>
      <c r="W26" s="105">
        <v>0</v>
      </c>
      <c r="X26" s="105">
        <v>0</v>
      </c>
      <c r="Y26" s="105">
        <v>0</v>
      </c>
      <c r="Z26" s="105">
        <v>0</v>
      </c>
      <c r="AA26" s="105">
        <v>0</v>
      </c>
      <c r="AB26" s="105">
        <v>0</v>
      </c>
      <c r="AC26" s="105">
        <v>0</v>
      </c>
      <c r="AD26" s="105">
        <v>0</v>
      </c>
      <c r="AE26" s="105">
        <v>0</v>
      </c>
      <c r="AF26" s="105">
        <v>0</v>
      </c>
      <c r="AG26" s="105">
        <v>0</v>
      </c>
      <c r="AH26" s="105">
        <v>0</v>
      </c>
      <c r="AI26" s="191">
        <v>0</v>
      </c>
      <c r="AJ26" s="191">
        <v>0</v>
      </c>
      <c r="AK26" s="191">
        <v>0</v>
      </c>
      <c r="AL26" s="191">
        <v>0</v>
      </c>
      <c r="AM26" s="191">
        <v>0</v>
      </c>
      <c r="AN26" s="191">
        <v>0</v>
      </c>
      <c r="AO26" s="191">
        <v>0</v>
      </c>
      <c r="AP26" s="191">
        <v>0</v>
      </c>
      <c r="AQ26" s="191">
        <v>0</v>
      </c>
      <c r="AR26" s="191">
        <v>0</v>
      </c>
      <c r="AS26" s="191">
        <v>0</v>
      </c>
      <c r="AT26" s="191">
        <v>0</v>
      </c>
      <c r="AU26" s="191">
        <v>0</v>
      </c>
      <c r="AV26" s="191">
        <v>0</v>
      </c>
    </row>
    <row r="27" spans="2:48" x14ac:dyDescent="0.25">
      <c r="B27" s="93" t="s">
        <v>83</v>
      </c>
      <c r="C27" s="92"/>
      <c r="D27" s="92"/>
      <c r="E27" s="92"/>
      <c r="F27" s="92"/>
      <c r="G27" s="92"/>
      <c r="H27" s="92"/>
      <c r="I27" s="92"/>
      <c r="J27" s="105">
        <v>206.29999999999998</v>
      </c>
      <c r="K27" s="105">
        <v>204</v>
      </c>
      <c r="L27" s="105">
        <v>203.89999999999998</v>
      </c>
      <c r="M27" s="105">
        <v>201.2</v>
      </c>
      <c r="N27" s="105">
        <v>173.09999999999997</v>
      </c>
      <c r="O27" s="105">
        <v>182.39999999999998</v>
      </c>
      <c r="P27" s="105">
        <v>180.4</v>
      </c>
      <c r="Q27" s="105">
        <v>186.9</v>
      </c>
      <c r="R27" s="105">
        <v>187.00000000000003</v>
      </c>
      <c r="S27" s="105">
        <v>197.7</v>
      </c>
      <c r="T27" s="105">
        <v>198.3</v>
      </c>
      <c r="U27" s="105">
        <v>197.1</v>
      </c>
      <c r="V27" s="105">
        <v>196.9</v>
      </c>
      <c r="W27" s="105">
        <v>198.79999999999998</v>
      </c>
      <c r="X27" s="105">
        <v>191.49999999999997</v>
      </c>
      <c r="Y27" s="105">
        <v>224.2</v>
      </c>
      <c r="Z27" s="105">
        <v>217.2</v>
      </c>
      <c r="AA27" s="105">
        <v>243.3</v>
      </c>
      <c r="AB27" s="105">
        <v>251.10000000000002</v>
      </c>
      <c r="AC27" s="105">
        <v>251</v>
      </c>
      <c r="AD27" s="105">
        <v>253</v>
      </c>
      <c r="AE27" s="105">
        <v>275.7</v>
      </c>
      <c r="AF27" s="105">
        <v>316.59999999999997</v>
      </c>
      <c r="AG27" s="105">
        <v>340.4</v>
      </c>
      <c r="AH27" s="105">
        <v>322.10000000000002</v>
      </c>
      <c r="AI27" s="191">
        <v>389.5</v>
      </c>
      <c r="AJ27" s="191">
        <v>406.6</v>
      </c>
      <c r="AK27" s="191">
        <v>191.40000000000003</v>
      </c>
      <c r="AL27" s="191">
        <v>160.50000000000003</v>
      </c>
      <c r="AM27" s="191">
        <v>172.70000000000002</v>
      </c>
      <c r="AN27" s="191">
        <v>215.40000000000003</v>
      </c>
      <c r="AO27" s="191">
        <v>187.60000000000002</v>
      </c>
      <c r="AP27" s="191">
        <v>138.30000000000001</v>
      </c>
      <c r="AQ27" s="191">
        <v>134.50000000000006</v>
      </c>
      <c r="AR27" s="191">
        <v>136.40000000000006</v>
      </c>
      <c r="AS27" s="191">
        <v>129.90000000000006</v>
      </c>
      <c r="AT27" s="191">
        <v>138.90000000000006</v>
      </c>
      <c r="AU27" s="191">
        <v>123.90000000000006</v>
      </c>
      <c r="AV27" s="191">
        <v>99.300000000000068</v>
      </c>
    </row>
    <row r="28" spans="2:48" x14ac:dyDescent="0.25">
      <c r="B28" s="94" t="s">
        <v>172</v>
      </c>
      <c r="C28" s="92"/>
      <c r="D28" s="92"/>
      <c r="E28" s="92"/>
      <c r="F28" s="92"/>
      <c r="G28" s="92"/>
      <c r="H28" s="92"/>
      <c r="I28" s="92"/>
      <c r="J28" s="105">
        <v>132.39999999999998</v>
      </c>
      <c r="K28" s="105">
        <v>134.89999999999998</v>
      </c>
      <c r="L28" s="105">
        <v>137.49999999999997</v>
      </c>
      <c r="M28" s="105">
        <v>140.09999999999997</v>
      </c>
      <c r="N28" s="105">
        <v>142.69999999999996</v>
      </c>
      <c r="O28" s="105">
        <v>145.39999999999998</v>
      </c>
      <c r="P28" s="105">
        <v>148.19999999999999</v>
      </c>
      <c r="Q28" s="105">
        <v>151</v>
      </c>
      <c r="R28" s="105">
        <v>153.80000000000001</v>
      </c>
      <c r="S28" s="105">
        <v>156.69999999999999</v>
      </c>
      <c r="T28" s="105">
        <v>159.69999999999999</v>
      </c>
      <c r="U28" s="105">
        <v>162.79999999999998</v>
      </c>
      <c r="V28" s="105">
        <v>165.79999999999998</v>
      </c>
      <c r="W28" s="105">
        <v>168.89999999999998</v>
      </c>
      <c r="X28" s="105">
        <v>172.09999999999997</v>
      </c>
      <c r="Y28" s="105">
        <v>175.39999999999998</v>
      </c>
      <c r="Z28" s="105">
        <v>178.7</v>
      </c>
      <c r="AA28" s="105">
        <v>182</v>
      </c>
      <c r="AB28" s="105">
        <v>185.5</v>
      </c>
      <c r="AC28" s="105">
        <v>189</v>
      </c>
      <c r="AD28" s="105">
        <v>192.6</v>
      </c>
      <c r="AE28" s="105">
        <v>196.2</v>
      </c>
      <c r="AF28" s="105">
        <v>199.89999999999998</v>
      </c>
      <c r="AG28" s="105">
        <v>203.7</v>
      </c>
      <c r="AH28" s="105">
        <v>207.6</v>
      </c>
      <c r="AI28" s="191">
        <v>211.5</v>
      </c>
      <c r="AJ28" s="191">
        <v>215.5</v>
      </c>
      <c r="AK28" s="191">
        <v>3</v>
      </c>
      <c r="AL28" s="191">
        <v>0</v>
      </c>
      <c r="AM28" s="191">
        <v>0</v>
      </c>
      <c r="AN28" s="191">
        <v>0</v>
      </c>
      <c r="AO28" s="191">
        <v>0</v>
      </c>
      <c r="AP28" s="191">
        <v>0</v>
      </c>
      <c r="AQ28" s="191">
        <v>0</v>
      </c>
      <c r="AR28" s="191">
        <v>0</v>
      </c>
      <c r="AS28" s="191">
        <v>0</v>
      </c>
      <c r="AT28" s="191">
        <v>0</v>
      </c>
      <c r="AU28" s="191">
        <v>0</v>
      </c>
      <c r="AV28" s="191">
        <v>0</v>
      </c>
    </row>
    <row r="29" spans="2:48" x14ac:dyDescent="0.25">
      <c r="B29" s="94" t="s">
        <v>173</v>
      </c>
      <c r="C29" s="92"/>
      <c r="D29" s="92"/>
      <c r="E29" s="92"/>
      <c r="F29" s="92"/>
      <c r="G29" s="92"/>
      <c r="H29" s="92"/>
      <c r="I29" s="92"/>
      <c r="J29" s="105">
        <v>73.900000000000006</v>
      </c>
      <c r="K29" s="105">
        <v>69.100000000000009</v>
      </c>
      <c r="L29" s="105">
        <v>66.400000000000006</v>
      </c>
      <c r="M29" s="105">
        <v>61.100000000000009</v>
      </c>
      <c r="N29" s="105">
        <v>30.400000000000009</v>
      </c>
      <c r="O29" s="105">
        <v>37.000000000000007</v>
      </c>
      <c r="P29" s="105">
        <v>32.20000000000001</v>
      </c>
      <c r="Q29" s="105">
        <v>35.900000000000013</v>
      </c>
      <c r="R29" s="105">
        <v>33.200000000000017</v>
      </c>
      <c r="S29" s="105">
        <v>41.000000000000007</v>
      </c>
      <c r="T29" s="105">
        <v>38.600000000000009</v>
      </c>
      <c r="U29" s="105">
        <v>34.300000000000011</v>
      </c>
      <c r="V29" s="105">
        <v>31.100000000000012</v>
      </c>
      <c r="W29" s="105">
        <v>29.900000000000013</v>
      </c>
      <c r="X29" s="105">
        <v>19.400000000000013</v>
      </c>
      <c r="Y29" s="105">
        <v>48.800000000000011</v>
      </c>
      <c r="Z29" s="105">
        <v>38.500000000000014</v>
      </c>
      <c r="AA29" s="105">
        <v>61.300000000000018</v>
      </c>
      <c r="AB29" s="105">
        <v>65.600000000000009</v>
      </c>
      <c r="AC29" s="105">
        <v>62.000000000000007</v>
      </c>
      <c r="AD29" s="105">
        <v>60.400000000000013</v>
      </c>
      <c r="AE29" s="105">
        <v>79.5</v>
      </c>
      <c r="AF29" s="105">
        <v>116.7</v>
      </c>
      <c r="AG29" s="105">
        <v>136.70000000000002</v>
      </c>
      <c r="AH29" s="105">
        <v>114.50000000000001</v>
      </c>
      <c r="AI29" s="191">
        <v>178.00000000000003</v>
      </c>
      <c r="AJ29" s="191">
        <v>191.10000000000002</v>
      </c>
      <c r="AK29" s="191">
        <v>188.40000000000003</v>
      </c>
      <c r="AL29" s="191">
        <v>160.50000000000003</v>
      </c>
      <c r="AM29" s="191">
        <v>172.70000000000002</v>
      </c>
      <c r="AN29" s="191">
        <v>215.40000000000003</v>
      </c>
      <c r="AO29" s="191">
        <v>187.60000000000002</v>
      </c>
      <c r="AP29" s="191">
        <v>138.30000000000001</v>
      </c>
      <c r="AQ29" s="191">
        <v>134.50000000000006</v>
      </c>
      <c r="AR29" s="191">
        <v>136.40000000000006</v>
      </c>
      <c r="AS29" s="191">
        <v>129.90000000000006</v>
      </c>
      <c r="AT29" s="191">
        <v>138.90000000000006</v>
      </c>
      <c r="AU29" s="191">
        <v>123.90000000000006</v>
      </c>
      <c r="AV29" s="191">
        <v>99.300000000000068</v>
      </c>
    </row>
    <row r="30" spans="2:48" x14ac:dyDescent="0.25">
      <c r="B30" s="94" t="s">
        <v>150</v>
      </c>
      <c r="C30" s="92"/>
      <c r="D30" s="92"/>
      <c r="E30" s="92"/>
      <c r="F30" s="92"/>
      <c r="G30" s="92"/>
      <c r="H30" s="92"/>
      <c r="I30" s="92"/>
      <c r="J30" s="105">
        <v>0</v>
      </c>
      <c r="K30" s="105">
        <v>0</v>
      </c>
      <c r="L30" s="105">
        <v>0</v>
      </c>
      <c r="M30" s="105">
        <v>0</v>
      </c>
      <c r="N30" s="105">
        <v>0</v>
      </c>
      <c r="O30" s="105">
        <v>0</v>
      </c>
      <c r="P30" s="105">
        <v>0</v>
      </c>
      <c r="Q30" s="105">
        <v>0</v>
      </c>
      <c r="R30" s="105">
        <v>0</v>
      </c>
      <c r="S30" s="105">
        <v>0</v>
      </c>
      <c r="T30" s="105">
        <v>0</v>
      </c>
      <c r="U30" s="105">
        <v>0</v>
      </c>
      <c r="V30" s="105">
        <v>0</v>
      </c>
      <c r="W30" s="105">
        <v>0</v>
      </c>
      <c r="X30" s="105">
        <v>0</v>
      </c>
      <c r="Y30" s="105">
        <v>0</v>
      </c>
      <c r="Z30" s="105">
        <v>0</v>
      </c>
      <c r="AA30" s="105">
        <v>0</v>
      </c>
      <c r="AB30" s="105">
        <v>0</v>
      </c>
      <c r="AC30" s="105">
        <v>0</v>
      </c>
      <c r="AD30" s="105">
        <v>0</v>
      </c>
      <c r="AE30" s="105">
        <v>0</v>
      </c>
      <c r="AF30" s="105">
        <v>0</v>
      </c>
      <c r="AG30" s="105">
        <v>0</v>
      </c>
      <c r="AH30" s="105">
        <v>0</v>
      </c>
      <c r="AI30" s="191">
        <v>0</v>
      </c>
      <c r="AJ30" s="191">
        <v>0</v>
      </c>
      <c r="AK30" s="191">
        <v>0</v>
      </c>
      <c r="AL30" s="191">
        <v>0</v>
      </c>
      <c r="AM30" s="191">
        <v>0</v>
      </c>
      <c r="AN30" s="191">
        <v>0</v>
      </c>
      <c r="AO30" s="191">
        <v>0</v>
      </c>
      <c r="AP30" s="191">
        <v>0</v>
      </c>
      <c r="AQ30" s="191">
        <v>0</v>
      </c>
      <c r="AR30" s="191">
        <v>0</v>
      </c>
      <c r="AS30" s="191">
        <v>0</v>
      </c>
      <c r="AT30" s="191">
        <v>0</v>
      </c>
      <c r="AU30" s="191">
        <v>0</v>
      </c>
      <c r="AV30" s="191">
        <v>0</v>
      </c>
    </row>
    <row r="31" spans="2:48" x14ac:dyDescent="0.25">
      <c r="B31" s="94" t="s">
        <v>54</v>
      </c>
      <c r="C31" s="92"/>
      <c r="D31" s="92"/>
      <c r="E31" s="92"/>
      <c r="F31" s="92"/>
      <c r="G31" s="92"/>
      <c r="H31" s="92"/>
      <c r="I31" s="92"/>
      <c r="J31" s="105">
        <v>0</v>
      </c>
      <c r="K31" s="105">
        <v>0</v>
      </c>
      <c r="L31" s="105">
        <v>0</v>
      </c>
      <c r="M31" s="105">
        <v>0</v>
      </c>
      <c r="N31" s="105">
        <v>0</v>
      </c>
      <c r="O31" s="105">
        <v>0</v>
      </c>
      <c r="P31" s="105">
        <v>0</v>
      </c>
      <c r="Q31" s="105">
        <v>0</v>
      </c>
      <c r="R31" s="105">
        <v>0</v>
      </c>
      <c r="S31" s="105">
        <v>0</v>
      </c>
      <c r="T31" s="105">
        <v>0</v>
      </c>
      <c r="U31" s="105">
        <v>0</v>
      </c>
      <c r="V31" s="105">
        <v>0</v>
      </c>
      <c r="W31" s="105">
        <v>0</v>
      </c>
      <c r="X31" s="105">
        <v>0</v>
      </c>
      <c r="Y31" s="105">
        <v>0</v>
      </c>
      <c r="Z31" s="105">
        <v>0</v>
      </c>
      <c r="AA31" s="105">
        <v>0</v>
      </c>
      <c r="AB31" s="105">
        <v>0</v>
      </c>
      <c r="AC31" s="105">
        <v>0</v>
      </c>
      <c r="AD31" s="105">
        <v>0</v>
      </c>
      <c r="AE31" s="105">
        <v>0</v>
      </c>
      <c r="AF31" s="105">
        <v>0</v>
      </c>
      <c r="AG31" s="105">
        <v>0</v>
      </c>
      <c r="AH31" s="105">
        <v>0</v>
      </c>
      <c r="AI31" s="191">
        <v>0</v>
      </c>
      <c r="AJ31" s="191">
        <v>0</v>
      </c>
      <c r="AK31" s="191">
        <v>0</v>
      </c>
      <c r="AL31" s="191">
        <v>0</v>
      </c>
      <c r="AM31" s="191">
        <v>0</v>
      </c>
      <c r="AN31" s="191">
        <v>0</v>
      </c>
      <c r="AO31" s="191">
        <v>0</v>
      </c>
      <c r="AP31" s="191">
        <v>0</v>
      </c>
      <c r="AQ31" s="191">
        <v>0</v>
      </c>
      <c r="AR31" s="191">
        <v>0</v>
      </c>
      <c r="AS31" s="191">
        <v>0</v>
      </c>
      <c r="AT31" s="191">
        <v>0</v>
      </c>
      <c r="AU31" s="191">
        <v>0</v>
      </c>
      <c r="AV31" s="191">
        <v>0</v>
      </c>
    </row>
    <row r="32" spans="2:48" x14ac:dyDescent="0.25">
      <c r="B32" s="96" t="s">
        <v>188</v>
      </c>
      <c r="C32" s="92"/>
      <c r="D32" s="92"/>
      <c r="E32" s="92"/>
      <c r="F32" s="92"/>
      <c r="G32" s="92"/>
      <c r="H32" s="92"/>
      <c r="I32" s="92"/>
      <c r="J32" s="105">
        <v>0</v>
      </c>
      <c r="K32" s="105">
        <v>0</v>
      </c>
      <c r="L32" s="105">
        <v>0</v>
      </c>
      <c r="M32" s="105">
        <v>0</v>
      </c>
      <c r="N32" s="105">
        <v>0</v>
      </c>
      <c r="O32" s="105">
        <v>0</v>
      </c>
      <c r="P32" s="105">
        <v>0</v>
      </c>
      <c r="Q32" s="105">
        <v>0</v>
      </c>
      <c r="R32" s="105">
        <v>0</v>
      </c>
      <c r="S32" s="105">
        <v>0</v>
      </c>
      <c r="T32" s="105">
        <v>0</v>
      </c>
      <c r="U32" s="105">
        <v>0</v>
      </c>
      <c r="V32" s="105">
        <v>0</v>
      </c>
      <c r="W32" s="105">
        <v>0</v>
      </c>
      <c r="X32" s="105">
        <v>0</v>
      </c>
      <c r="Y32" s="105">
        <v>0</v>
      </c>
      <c r="Z32" s="105">
        <v>0</v>
      </c>
      <c r="AA32" s="105">
        <v>0</v>
      </c>
      <c r="AB32" s="105">
        <v>0</v>
      </c>
      <c r="AC32" s="105">
        <v>0</v>
      </c>
      <c r="AD32" s="105">
        <v>0</v>
      </c>
      <c r="AE32" s="105">
        <v>0</v>
      </c>
      <c r="AF32" s="105">
        <v>0</v>
      </c>
      <c r="AG32" s="105">
        <v>0</v>
      </c>
      <c r="AH32" s="105">
        <v>0</v>
      </c>
      <c r="AI32" s="191">
        <v>0</v>
      </c>
      <c r="AJ32" s="191">
        <v>0</v>
      </c>
      <c r="AK32" s="191">
        <v>0</v>
      </c>
      <c r="AL32" s="191">
        <v>0</v>
      </c>
      <c r="AM32" s="191">
        <v>0</v>
      </c>
      <c r="AN32" s="191">
        <v>0</v>
      </c>
      <c r="AO32" s="191">
        <v>0</v>
      </c>
      <c r="AP32" s="191">
        <v>0</v>
      </c>
      <c r="AQ32" s="191">
        <v>0</v>
      </c>
      <c r="AR32" s="191">
        <v>0</v>
      </c>
      <c r="AS32" s="191">
        <v>0</v>
      </c>
      <c r="AT32" s="191">
        <v>0</v>
      </c>
      <c r="AU32" s="191">
        <v>0</v>
      </c>
      <c r="AV32" s="191">
        <v>0</v>
      </c>
    </row>
    <row r="33" spans="1:48" x14ac:dyDescent="0.25">
      <c r="A33" s="97"/>
      <c r="B33" s="91" t="s">
        <v>189</v>
      </c>
      <c r="C33" s="92"/>
      <c r="D33" s="92"/>
      <c r="E33" s="92"/>
      <c r="F33" s="92"/>
      <c r="G33" s="92"/>
      <c r="H33" s="92"/>
      <c r="I33" s="92"/>
      <c r="J33" s="105">
        <v>0</v>
      </c>
      <c r="K33" s="105">
        <v>0</v>
      </c>
      <c r="L33" s="105">
        <v>0</v>
      </c>
      <c r="M33" s="105">
        <v>0</v>
      </c>
      <c r="N33" s="105">
        <v>0</v>
      </c>
      <c r="O33" s="105">
        <v>0</v>
      </c>
      <c r="P33" s="105">
        <v>0</v>
      </c>
      <c r="Q33" s="105">
        <v>0</v>
      </c>
      <c r="R33" s="105">
        <v>0</v>
      </c>
      <c r="S33" s="105">
        <v>0</v>
      </c>
      <c r="T33" s="105">
        <v>0</v>
      </c>
      <c r="U33" s="105">
        <v>0</v>
      </c>
      <c r="V33" s="105">
        <v>0</v>
      </c>
      <c r="W33" s="105">
        <v>0</v>
      </c>
      <c r="X33" s="105">
        <v>0</v>
      </c>
      <c r="Y33" s="105">
        <v>0</v>
      </c>
      <c r="Z33" s="105">
        <v>0</v>
      </c>
      <c r="AA33" s="105">
        <v>0</v>
      </c>
      <c r="AB33" s="105">
        <v>0</v>
      </c>
      <c r="AC33" s="105">
        <v>0</v>
      </c>
      <c r="AD33" s="105">
        <v>0</v>
      </c>
      <c r="AE33" s="105">
        <v>0</v>
      </c>
      <c r="AF33" s="105">
        <v>0</v>
      </c>
      <c r="AG33" s="105">
        <v>0</v>
      </c>
      <c r="AH33" s="105">
        <v>0</v>
      </c>
      <c r="AI33" s="191">
        <v>0</v>
      </c>
      <c r="AJ33" s="191">
        <v>0</v>
      </c>
      <c r="AK33" s="191">
        <v>0</v>
      </c>
      <c r="AL33" s="191">
        <v>0</v>
      </c>
      <c r="AM33" s="191">
        <v>0</v>
      </c>
      <c r="AN33" s="191">
        <v>0</v>
      </c>
      <c r="AO33" s="191">
        <v>0</v>
      </c>
      <c r="AP33" s="191">
        <v>0</v>
      </c>
      <c r="AQ33" s="191">
        <v>0</v>
      </c>
      <c r="AR33" s="191">
        <v>0</v>
      </c>
      <c r="AS33" s="191">
        <v>0</v>
      </c>
      <c r="AT33" s="191">
        <v>0</v>
      </c>
      <c r="AU33" s="191">
        <v>0</v>
      </c>
      <c r="AV33" s="191">
        <v>0</v>
      </c>
    </row>
    <row r="34" spans="1:48" x14ac:dyDescent="0.25">
      <c r="A34" s="97"/>
      <c r="B34" s="94" t="s">
        <v>172</v>
      </c>
      <c r="C34" s="92"/>
      <c r="D34" s="92"/>
      <c r="E34" s="92"/>
      <c r="F34" s="92"/>
      <c r="G34" s="92"/>
      <c r="H34" s="92"/>
      <c r="I34" s="92"/>
      <c r="J34" s="105">
        <v>0</v>
      </c>
      <c r="K34" s="105">
        <v>0</v>
      </c>
      <c r="L34" s="105">
        <v>0</v>
      </c>
      <c r="M34" s="105">
        <v>0</v>
      </c>
      <c r="N34" s="105">
        <v>0</v>
      </c>
      <c r="O34" s="105">
        <v>0</v>
      </c>
      <c r="P34" s="105">
        <v>0</v>
      </c>
      <c r="Q34" s="105">
        <v>0</v>
      </c>
      <c r="R34" s="105">
        <v>0</v>
      </c>
      <c r="S34" s="105">
        <v>0</v>
      </c>
      <c r="T34" s="105">
        <v>0</v>
      </c>
      <c r="U34" s="105">
        <v>0</v>
      </c>
      <c r="V34" s="105">
        <v>0</v>
      </c>
      <c r="W34" s="105">
        <v>0</v>
      </c>
      <c r="X34" s="105">
        <v>0</v>
      </c>
      <c r="Y34" s="105">
        <v>0</v>
      </c>
      <c r="Z34" s="105">
        <v>0</v>
      </c>
      <c r="AA34" s="105">
        <v>0</v>
      </c>
      <c r="AB34" s="105">
        <v>0</v>
      </c>
      <c r="AC34" s="105">
        <v>0</v>
      </c>
      <c r="AD34" s="105">
        <v>0</v>
      </c>
      <c r="AE34" s="105">
        <v>0</v>
      </c>
      <c r="AF34" s="105">
        <v>0</v>
      </c>
      <c r="AG34" s="105">
        <v>0</v>
      </c>
      <c r="AH34" s="105">
        <v>0</v>
      </c>
      <c r="AI34" s="191">
        <v>0</v>
      </c>
      <c r="AJ34" s="191">
        <v>0</v>
      </c>
      <c r="AK34" s="191">
        <v>0</v>
      </c>
      <c r="AL34" s="191">
        <v>0</v>
      </c>
      <c r="AM34" s="191">
        <v>0</v>
      </c>
      <c r="AN34" s="191">
        <v>0</v>
      </c>
      <c r="AO34" s="191">
        <v>0</v>
      </c>
      <c r="AP34" s="191">
        <v>0</v>
      </c>
      <c r="AQ34" s="191">
        <v>0</v>
      </c>
      <c r="AR34" s="191">
        <v>0</v>
      </c>
      <c r="AS34" s="191">
        <v>0</v>
      </c>
      <c r="AT34" s="191">
        <v>0</v>
      </c>
      <c r="AU34" s="191">
        <v>0</v>
      </c>
      <c r="AV34" s="191">
        <v>0</v>
      </c>
    </row>
    <row r="35" spans="1:48" x14ac:dyDescent="0.25">
      <c r="A35" s="97"/>
      <c r="B35" s="94" t="s">
        <v>173</v>
      </c>
      <c r="C35" s="92"/>
      <c r="D35" s="92"/>
      <c r="E35" s="92"/>
      <c r="F35" s="92"/>
      <c r="G35" s="92"/>
      <c r="H35" s="92"/>
      <c r="I35" s="92"/>
      <c r="J35" s="105">
        <v>0</v>
      </c>
      <c r="K35" s="105">
        <v>0</v>
      </c>
      <c r="L35" s="105">
        <v>0</v>
      </c>
      <c r="M35" s="105">
        <v>0</v>
      </c>
      <c r="N35" s="105">
        <v>0</v>
      </c>
      <c r="O35" s="105">
        <v>0</v>
      </c>
      <c r="P35" s="105">
        <v>0</v>
      </c>
      <c r="Q35" s="105">
        <v>0</v>
      </c>
      <c r="R35" s="105">
        <v>0</v>
      </c>
      <c r="S35" s="105">
        <v>0</v>
      </c>
      <c r="T35" s="105">
        <v>0</v>
      </c>
      <c r="U35" s="105">
        <v>0</v>
      </c>
      <c r="V35" s="105">
        <v>0</v>
      </c>
      <c r="W35" s="105">
        <v>0</v>
      </c>
      <c r="X35" s="105">
        <v>0</v>
      </c>
      <c r="Y35" s="105">
        <v>0</v>
      </c>
      <c r="Z35" s="105">
        <v>0</v>
      </c>
      <c r="AA35" s="105">
        <v>0</v>
      </c>
      <c r="AB35" s="105">
        <v>0</v>
      </c>
      <c r="AC35" s="105">
        <v>0</v>
      </c>
      <c r="AD35" s="105">
        <v>0</v>
      </c>
      <c r="AE35" s="105">
        <v>0</v>
      </c>
      <c r="AF35" s="105">
        <v>0</v>
      </c>
      <c r="AG35" s="105">
        <v>0</v>
      </c>
      <c r="AH35" s="105">
        <v>0</v>
      </c>
      <c r="AI35" s="191">
        <v>0</v>
      </c>
      <c r="AJ35" s="191">
        <v>0</v>
      </c>
      <c r="AK35" s="191">
        <v>0</v>
      </c>
      <c r="AL35" s="191">
        <v>0</v>
      </c>
      <c r="AM35" s="191">
        <v>0</v>
      </c>
      <c r="AN35" s="191">
        <v>0</v>
      </c>
      <c r="AO35" s="191">
        <v>0</v>
      </c>
      <c r="AP35" s="191">
        <v>0</v>
      </c>
      <c r="AQ35" s="191">
        <v>0</v>
      </c>
      <c r="AR35" s="191">
        <v>0</v>
      </c>
      <c r="AS35" s="191">
        <v>0</v>
      </c>
      <c r="AT35" s="191">
        <v>0</v>
      </c>
      <c r="AU35" s="191">
        <v>0</v>
      </c>
      <c r="AV35" s="191">
        <v>0</v>
      </c>
    </row>
    <row r="36" spans="1:48" x14ac:dyDescent="0.25">
      <c r="A36" s="97"/>
      <c r="B36" s="94" t="s">
        <v>150</v>
      </c>
      <c r="C36" s="92"/>
      <c r="D36" s="92"/>
      <c r="E36" s="92"/>
      <c r="F36" s="92"/>
      <c r="G36" s="92"/>
      <c r="H36" s="92"/>
      <c r="I36" s="92"/>
      <c r="J36" s="105">
        <v>0</v>
      </c>
      <c r="K36" s="105">
        <v>0</v>
      </c>
      <c r="L36" s="105">
        <v>0</v>
      </c>
      <c r="M36" s="105">
        <v>0</v>
      </c>
      <c r="N36" s="105">
        <v>0</v>
      </c>
      <c r="O36" s="105">
        <v>0</v>
      </c>
      <c r="P36" s="105">
        <v>0</v>
      </c>
      <c r="Q36" s="105">
        <v>0</v>
      </c>
      <c r="R36" s="105">
        <v>0</v>
      </c>
      <c r="S36" s="105">
        <v>0</v>
      </c>
      <c r="T36" s="105">
        <v>0</v>
      </c>
      <c r="U36" s="105">
        <v>0</v>
      </c>
      <c r="V36" s="105">
        <v>0</v>
      </c>
      <c r="W36" s="105">
        <v>0</v>
      </c>
      <c r="X36" s="105">
        <v>0</v>
      </c>
      <c r="Y36" s="105">
        <v>0</v>
      </c>
      <c r="Z36" s="105">
        <v>0</v>
      </c>
      <c r="AA36" s="105">
        <v>0</v>
      </c>
      <c r="AB36" s="105">
        <v>0</v>
      </c>
      <c r="AC36" s="105">
        <v>0</v>
      </c>
      <c r="AD36" s="105">
        <v>0</v>
      </c>
      <c r="AE36" s="105">
        <v>0</v>
      </c>
      <c r="AF36" s="105">
        <v>0</v>
      </c>
      <c r="AG36" s="105">
        <v>0</v>
      </c>
      <c r="AH36" s="105">
        <v>0</v>
      </c>
      <c r="AI36" s="191">
        <v>0</v>
      </c>
      <c r="AJ36" s="191">
        <v>0</v>
      </c>
      <c r="AK36" s="191">
        <v>0</v>
      </c>
      <c r="AL36" s="191">
        <v>0</v>
      </c>
      <c r="AM36" s="191">
        <v>0</v>
      </c>
      <c r="AN36" s="191">
        <v>0</v>
      </c>
      <c r="AO36" s="191">
        <v>0</v>
      </c>
      <c r="AP36" s="191">
        <v>0</v>
      </c>
      <c r="AQ36" s="191">
        <v>0</v>
      </c>
      <c r="AR36" s="191">
        <v>0</v>
      </c>
      <c r="AS36" s="191">
        <v>0</v>
      </c>
      <c r="AT36" s="191">
        <v>0</v>
      </c>
      <c r="AU36" s="191">
        <v>0</v>
      </c>
      <c r="AV36" s="191">
        <v>0</v>
      </c>
    </row>
    <row r="37" spans="1:48" x14ac:dyDescent="0.25">
      <c r="A37" s="97"/>
      <c r="B37" s="94" t="s">
        <v>54</v>
      </c>
      <c r="C37" s="92"/>
      <c r="D37" s="92"/>
      <c r="E37" s="92"/>
      <c r="F37" s="92"/>
      <c r="G37" s="92"/>
      <c r="H37" s="92"/>
      <c r="I37" s="92"/>
      <c r="J37" s="105">
        <v>0</v>
      </c>
      <c r="K37" s="105">
        <v>0</v>
      </c>
      <c r="L37" s="105">
        <v>0</v>
      </c>
      <c r="M37" s="105">
        <v>0</v>
      </c>
      <c r="N37" s="105">
        <v>0</v>
      </c>
      <c r="O37" s="105">
        <v>0</v>
      </c>
      <c r="P37" s="105">
        <v>0</v>
      </c>
      <c r="Q37" s="105">
        <v>0</v>
      </c>
      <c r="R37" s="105">
        <v>0</v>
      </c>
      <c r="S37" s="105">
        <v>0</v>
      </c>
      <c r="T37" s="105">
        <v>0</v>
      </c>
      <c r="U37" s="105">
        <v>0</v>
      </c>
      <c r="V37" s="105">
        <v>0</v>
      </c>
      <c r="W37" s="105">
        <v>0</v>
      </c>
      <c r="X37" s="105">
        <v>0</v>
      </c>
      <c r="Y37" s="105">
        <v>0</v>
      </c>
      <c r="Z37" s="105">
        <v>0</v>
      </c>
      <c r="AA37" s="105">
        <v>0</v>
      </c>
      <c r="AB37" s="105">
        <v>0</v>
      </c>
      <c r="AC37" s="105">
        <v>0</v>
      </c>
      <c r="AD37" s="105">
        <v>0</v>
      </c>
      <c r="AE37" s="105">
        <v>0</v>
      </c>
      <c r="AF37" s="105">
        <v>0</v>
      </c>
      <c r="AG37" s="105">
        <v>0</v>
      </c>
      <c r="AH37" s="105">
        <v>0</v>
      </c>
      <c r="AI37" s="191">
        <v>0</v>
      </c>
      <c r="AJ37" s="191">
        <v>0</v>
      </c>
      <c r="AK37" s="191">
        <v>0</v>
      </c>
      <c r="AL37" s="191">
        <v>0</v>
      </c>
      <c r="AM37" s="191">
        <v>0</v>
      </c>
      <c r="AN37" s="191">
        <v>0</v>
      </c>
      <c r="AO37" s="191">
        <v>0</v>
      </c>
      <c r="AP37" s="191">
        <v>0</v>
      </c>
      <c r="AQ37" s="191">
        <v>0</v>
      </c>
      <c r="AR37" s="191">
        <v>0</v>
      </c>
      <c r="AS37" s="191">
        <v>0</v>
      </c>
      <c r="AT37" s="191">
        <v>0</v>
      </c>
      <c r="AU37" s="191">
        <v>0</v>
      </c>
      <c r="AV37" s="191">
        <v>0</v>
      </c>
    </row>
    <row r="38" spans="1:48" x14ac:dyDescent="0.25">
      <c r="A38" s="97"/>
      <c r="B38" s="96" t="s">
        <v>188</v>
      </c>
      <c r="C38" s="92"/>
      <c r="D38" s="92"/>
      <c r="E38" s="92"/>
      <c r="F38" s="92"/>
      <c r="G38" s="92"/>
      <c r="H38" s="92"/>
      <c r="I38" s="92"/>
      <c r="J38" s="105">
        <v>0</v>
      </c>
      <c r="K38" s="105">
        <v>0</v>
      </c>
      <c r="L38" s="105">
        <v>0</v>
      </c>
      <c r="M38" s="105">
        <v>0</v>
      </c>
      <c r="N38" s="105">
        <v>0</v>
      </c>
      <c r="O38" s="105">
        <v>0</v>
      </c>
      <c r="P38" s="105">
        <v>0</v>
      </c>
      <c r="Q38" s="105">
        <v>0</v>
      </c>
      <c r="R38" s="105">
        <v>0</v>
      </c>
      <c r="S38" s="105">
        <v>0</v>
      </c>
      <c r="T38" s="105">
        <v>0</v>
      </c>
      <c r="U38" s="105">
        <v>0</v>
      </c>
      <c r="V38" s="105">
        <v>0</v>
      </c>
      <c r="W38" s="105">
        <v>0</v>
      </c>
      <c r="X38" s="105">
        <v>0</v>
      </c>
      <c r="Y38" s="105">
        <v>0</v>
      </c>
      <c r="Z38" s="105">
        <v>0</v>
      </c>
      <c r="AA38" s="105">
        <v>0</v>
      </c>
      <c r="AB38" s="105">
        <v>0</v>
      </c>
      <c r="AC38" s="105">
        <v>0</v>
      </c>
      <c r="AD38" s="105">
        <v>0</v>
      </c>
      <c r="AE38" s="105">
        <v>0</v>
      </c>
      <c r="AF38" s="105">
        <v>0</v>
      </c>
      <c r="AG38" s="105">
        <v>0</v>
      </c>
      <c r="AH38" s="105">
        <v>0</v>
      </c>
      <c r="AI38" s="191">
        <v>0</v>
      </c>
      <c r="AJ38" s="191">
        <v>0</v>
      </c>
      <c r="AK38" s="191">
        <v>0</v>
      </c>
      <c r="AL38" s="191">
        <v>0</v>
      </c>
      <c r="AM38" s="191">
        <v>0</v>
      </c>
      <c r="AN38" s="191">
        <v>0</v>
      </c>
      <c r="AO38" s="191">
        <v>0</v>
      </c>
      <c r="AP38" s="191">
        <v>0</v>
      </c>
      <c r="AQ38" s="191">
        <v>0</v>
      </c>
      <c r="AR38" s="191">
        <v>0</v>
      </c>
      <c r="AS38" s="191">
        <v>0</v>
      </c>
      <c r="AT38" s="191">
        <v>0</v>
      </c>
      <c r="AU38" s="191">
        <v>0</v>
      </c>
      <c r="AV38" s="191">
        <v>0</v>
      </c>
    </row>
    <row r="39" spans="1:48" x14ac:dyDescent="0.25">
      <c r="B39" s="91" t="s">
        <v>177</v>
      </c>
      <c r="C39" s="92"/>
      <c r="D39" s="92"/>
      <c r="E39" s="92"/>
      <c r="F39" s="92"/>
      <c r="G39" s="92"/>
      <c r="H39" s="92"/>
      <c r="I39" s="92"/>
      <c r="J39" s="105">
        <v>5780.43</v>
      </c>
      <c r="K39" s="105">
        <v>6185.33</v>
      </c>
      <c r="L39" s="105">
        <v>6227.6299999999992</v>
      </c>
      <c r="M39" s="105">
        <v>6142.83</v>
      </c>
      <c r="N39" s="105">
        <v>5809.6999999999989</v>
      </c>
      <c r="O39" s="105">
        <v>6533.93</v>
      </c>
      <c r="P39" s="105">
        <v>7406.2600000000011</v>
      </c>
      <c r="Q39" s="105">
        <v>7709.9400000000014</v>
      </c>
      <c r="R39" s="105">
        <v>7160.5400000000009</v>
      </c>
      <c r="S39" s="105">
        <v>7186.74</v>
      </c>
      <c r="T39" s="105">
        <v>7427.9400000000005</v>
      </c>
      <c r="U39" s="105">
        <v>7304.54</v>
      </c>
      <c r="V39" s="105">
        <v>7515.11</v>
      </c>
      <c r="W39" s="105">
        <v>7446.9</v>
      </c>
      <c r="X39" s="105">
        <v>7489.0999999999995</v>
      </c>
      <c r="Y39" s="105">
        <v>7492.68</v>
      </c>
      <c r="Z39" s="105">
        <v>7979.6800000000012</v>
      </c>
      <c r="AA39" s="105">
        <v>7732.4500000000007</v>
      </c>
      <c r="AB39" s="105">
        <v>7655.7499999999991</v>
      </c>
      <c r="AC39" s="105">
        <v>7712.5999999999995</v>
      </c>
      <c r="AD39" s="105">
        <v>7185.29</v>
      </c>
      <c r="AE39" s="105">
        <v>7912.1100000000006</v>
      </c>
      <c r="AF39" s="105">
        <v>7609.7600000000011</v>
      </c>
      <c r="AG39" s="105">
        <v>8041.81</v>
      </c>
      <c r="AH39" s="105">
        <v>7685.2800000000016</v>
      </c>
      <c r="AI39" s="191">
        <v>8208.75</v>
      </c>
      <c r="AJ39" s="191">
        <v>8469.11</v>
      </c>
      <c r="AK39" s="191">
        <v>8306.9600000000009</v>
      </c>
      <c r="AL39" s="191">
        <v>7570.8000000000011</v>
      </c>
      <c r="AM39" s="191">
        <v>9220.02</v>
      </c>
      <c r="AN39" s="191">
        <v>8811.32</v>
      </c>
      <c r="AO39" s="191">
        <v>9149.4199999999983</v>
      </c>
      <c r="AP39" s="191">
        <v>9380.42</v>
      </c>
      <c r="AQ39" s="191">
        <v>9877.0849999999991</v>
      </c>
      <c r="AR39" s="191">
        <v>10406.285</v>
      </c>
      <c r="AS39" s="191">
        <v>10921.285</v>
      </c>
      <c r="AT39" s="191">
        <v>10657.685000000001</v>
      </c>
      <c r="AU39" s="191">
        <v>12495.885</v>
      </c>
      <c r="AV39" s="191">
        <v>13802.785</v>
      </c>
    </row>
    <row r="40" spans="1:48" x14ac:dyDescent="0.25">
      <c r="B40" s="93" t="s">
        <v>89</v>
      </c>
      <c r="C40" s="92"/>
      <c r="D40" s="92"/>
      <c r="E40" s="92"/>
      <c r="F40" s="92"/>
      <c r="G40" s="92"/>
      <c r="H40" s="92"/>
      <c r="I40" s="92"/>
      <c r="J40" s="105">
        <v>0</v>
      </c>
      <c r="K40" s="105">
        <v>0</v>
      </c>
      <c r="L40" s="105">
        <v>0</v>
      </c>
      <c r="M40" s="105">
        <v>0</v>
      </c>
      <c r="N40" s="105">
        <v>0</v>
      </c>
      <c r="O40" s="105">
        <v>0</v>
      </c>
      <c r="P40" s="105">
        <v>0</v>
      </c>
      <c r="Q40" s="105">
        <v>0</v>
      </c>
      <c r="R40" s="105">
        <v>0</v>
      </c>
      <c r="S40" s="105">
        <v>0</v>
      </c>
      <c r="T40" s="105">
        <v>0</v>
      </c>
      <c r="U40" s="105">
        <v>0</v>
      </c>
      <c r="V40" s="105">
        <v>0</v>
      </c>
      <c r="W40" s="105">
        <v>0</v>
      </c>
      <c r="X40" s="105">
        <v>0</v>
      </c>
      <c r="Y40" s="105">
        <v>0</v>
      </c>
      <c r="Z40" s="105">
        <v>0</v>
      </c>
      <c r="AA40" s="105">
        <v>0</v>
      </c>
      <c r="AB40" s="105">
        <v>0</v>
      </c>
      <c r="AC40" s="105">
        <v>0</v>
      </c>
      <c r="AD40" s="105">
        <v>0</v>
      </c>
      <c r="AE40" s="105">
        <v>0</v>
      </c>
      <c r="AF40" s="105">
        <v>0</v>
      </c>
      <c r="AG40" s="105">
        <v>0</v>
      </c>
      <c r="AH40" s="105">
        <v>0</v>
      </c>
      <c r="AI40" s="191">
        <v>0</v>
      </c>
      <c r="AJ40" s="191">
        <v>0</v>
      </c>
      <c r="AK40" s="191">
        <v>0</v>
      </c>
      <c r="AL40" s="191">
        <v>0</v>
      </c>
      <c r="AM40" s="191">
        <v>0</v>
      </c>
      <c r="AN40" s="191">
        <v>0</v>
      </c>
      <c r="AO40" s="191">
        <v>0</v>
      </c>
      <c r="AP40" s="191">
        <v>0</v>
      </c>
      <c r="AQ40" s="191">
        <v>0</v>
      </c>
      <c r="AR40" s="191">
        <v>0</v>
      </c>
      <c r="AS40" s="191">
        <v>0</v>
      </c>
      <c r="AT40" s="191">
        <v>0</v>
      </c>
      <c r="AU40" s="191">
        <v>0</v>
      </c>
      <c r="AV40" s="191">
        <v>0</v>
      </c>
    </row>
    <row r="41" spans="1:48" ht="16.5" customHeight="1" x14ac:dyDescent="0.25">
      <c r="A41" s="99"/>
      <c r="B41" s="93" t="s">
        <v>178</v>
      </c>
      <c r="C41" s="92"/>
      <c r="D41" s="92"/>
      <c r="E41" s="92"/>
      <c r="F41" s="92"/>
      <c r="G41" s="92"/>
      <c r="H41" s="92"/>
      <c r="I41" s="92"/>
      <c r="J41" s="105">
        <v>5780.43</v>
      </c>
      <c r="K41" s="105">
        <v>6185.33</v>
      </c>
      <c r="L41" s="105">
        <v>6227.6299999999992</v>
      </c>
      <c r="M41" s="105">
        <v>6142.83</v>
      </c>
      <c r="N41" s="105">
        <v>5809.6999999999989</v>
      </c>
      <c r="O41" s="105">
        <v>6533.93</v>
      </c>
      <c r="P41" s="105">
        <v>7406.2600000000011</v>
      </c>
      <c r="Q41" s="105">
        <v>7709.9400000000014</v>
      </c>
      <c r="R41" s="105">
        <v>7160.5400000000009</v>
      </c>
      <c r="S41" s="105">
        <v>7186.74</v>
      </c>
      <c r="T41" s="105">
        <v>7427.9400000000005</v>
      </c>
      <c r="U41" s="105">
        <v>7304.54</v>
      </c>
      <c r="V41" s="105">
        <v>7515.11</v>
      </c>
      <c r="W41" s="105">
        <v>7446.9</v>
      </c>
      <c r="X41" s="105">
        <v>7489.0999999999995</v>
      </c>
      <c r="Y41" s="105">
        <v>7492.68</v>
      </c>
      <c r="Z41" s="105">
        <v>7979.6800000000012</v>
      </c>
      <c r="AA41" s="105">
        <v>7732.4500000000007</v>
      </c>
      <c r="AB41" s="105">
        <v>7655.7499999999991</v>
      </c>
      <c r="AC41" s="105">
        <v>7712.5999999999995</v>
      </c>
      <c r="AD41" s="105">
        <v>7185.29</v>
      </c>
      <c r="AE41" s="105">
        <v>7912.1100000000006</v>
      </c>
      <c r="AF41" s="105">
        <v>7609.7600000000011</v>
      </c>
      <c r="AG41" s="105">
        <v>8041.81</v>
      </c>
      <c r="AH41" s="105">
        <v>7685.2800000000016</v>
      </c>
      <c r="AI41" s="191">
        <v>8208.75</v>
      </c>
      <c r="AJ41" s="191">
        <v>8469.11</v>
      </c>
      <c r="AK41" s="191">
        <v>8306.9600000000009</v>
      </c>
      <c r="AL41" s="191">
        <v>7570.8000000000011</v>
      </c>
      <c r="AM41" s="191">
        <v>9220.02</v>
      </c>
      <c r="AN41" s="191">
        <v>8811.32</v>
      </c>
      <c r="AO41" s="191">
        <v>9149.4199999999983</v>
      </c>
      <c r="AP41" s="191">
        <v>9380.42</v>
      </c>
      <c r="AQ41" s="191">
        <v>9877.0849999999991</v>
      </c>
      <c r="AR41" s="191">
        <v>10406.285</v>
      </c>
      <c r="AS41" s="191">
        <v>10921.285</v>
      </c>
      <c r="AT41" s="191">
        <v>10657.685000000001</v>
      </c>
      <c r="AU41" s="191">
        <v>12495.885</v>
      </c>
      <c r="AV41" s="191">
        <v>13802.785</v>
      </c>
    </row>
    <row r="42" spans="1:48" s="101" customFormat="1" ht="14.25" customHeight="1" x14ac:dyDescent="0.25">
      <c r="A42" s="100"/>
      <c r="B42" s="95" t="s">
        <v>60</v>
      </c>
      <c r="C42" s="92"/>
      <c r="D42" s="92"/>
      <c r="E42" s="92"/>
      <c r="F42" s="92"/>
      <c r="G42" s="92"/>
      <c r="H42" s="92"/>
      <c r="I42" s="92"/>
      <c r="J42" s="105">
        <v>4677.6900000000005</v>
      </c>
      <c r="K42" s="105">
        <v>5053.79</v>
      </c>
      <c r="L42" s="105">
        <v>5086.09</v>
      </c>
      <c r="M42" s="105">
        <v>5033.49</v>
      </c>
      <c r="N42" s="105">
        <v>4736.2599999999993</v>
      </c>
      <c r="O42" s="105">
        <v>5421.59</v>
      </c>
      <c r="P42" s="105">
        <v>6294.3200000000006</v>
      </c>
      <c r="Q42" s="105">
        <v>6656.3000000000011</v>
      </c>
      <c r="R42" s="105">
        <v>6152.8</v>
      </c>
      <c r="S42" s="105">
        <v>6148.4000000000005</v>
      </c>
      <c r="T42" s="105">
        <v>6393.6</v>
      </c>
      <c r="U42" s="105">
        <v>6274.7000000000007</v>
      </c>
      <c r="V42" s="105">
        <v>6528.17</v>
      </c>
      <c r="W42" s="105">
        <v>6435.3600000000006</v>
      </c>
      <c r="X42" s="105">
        <v>6473.66</v>
      </c>
      <c r="Y42" s="105">
        <v>6468.64</v>
      </c>
      <c r="Z42" s="105">
        <v>6902.6400000000012</v>
      </c>
      <c r="AA42" s="105">
        <v>6644.01</v>
      </c>
      <c r="AB42" s="105">
        <v>6519.0099999999993</v>
      </c>
      <c r="AC42" s="105">
        <v>6590.4599999999991</v>
      </c>
      <c r="AD42" s="105">
        <v>6045.45</v>
      </c>
      <c r="AE42" s="105">
        <v>6633.77</v>
      </c>
      <c r="AF42" s="105">
        <v>6159.6200000000008</v>
      </c>
      <c r="AG42" s="105">
        <v>6533.0700000000006</v>
      </c>
      <c r="AH42" s="105">
        <v>6216.6400000000012</v>
      </c>
      <c r="AI42" s="191">
        <v>6562.1100000000006</v>
      </c>
      <c r="AJ42" s="191">
        <v>6677.0700000000006</v>
      </c>
      <c r="AK42" s="191">
        <v>6506.5200000000013</v>
      </c>
      <c r="AL42" s="191">
        <v>5785.3600000000006</v>
      </c>
      <c r="AM42" s="191">
        <v>7066.17</v>
      </c>
      <c r="AN42" s="191">
        <v>6579.4699999999993</v>
      </c>
      <c r="AO42" s="191">
        <v>6924.5699999999988</v>
      </c>
      <c r="AP42" s="191">
        <v>7109.9699999999993</v>
      </c>
      <c r="AQ42" s="191">
        <v>7584.57</v>
      </c>
      <c r="AR42" s="191">
        <v>8051.07</v>
      </c>
      <c r="AS42" s="191">
        <v>8518.4699999999993</v>
      </c>
      <c r="AT42" s="191">
        <v>8225.27</v>
      </c>
      <c r="AU42" s="191">
        <v>9888.7699999999986</v>
      </c>
      <c r="AV42" s="191">
        <v>11118.47</v>
      </c>
    </row>
    <row r="43" spans="1:48" s="101" customFormat="1" ht="14.25" customHeight="1" x14ac:dyDescent="0.25">
      <c r="A43" s="100"/>
      <c r="B43" s="94" t="s">
        <v>172</v>
      </c>
      <c r="C43" s="92"/>
      <c r="D43" s="92"/>
      <c r="E43" s="92"/>
      <c r="F43" s="92"/>
      <c r="G43" s="92"/>
      <c r="H43" s="92"/>
      <c r="I43" s="92"/>
      <c r="J43" s="105">
        <v>26.099999999999998</v>
      </c>
      <c r="K43" s="105">
        <v>26.099999999999998</v>
      </c>
      <c r="L43" s="105">
        <v>26.099999999999998</v>
      </c>
      <c r="M43" s="105">
        <v>26.099999999999998</v>
      </c>
      <c r="N43" s="105">
        <v>26.099999999999998</v>
      </c>
      <c r="O43" s="105">
        <v>26.099999999999998</v>
      </c>
      <c r="P43" s="105">
        <v>26.099999999999998</v>
      </c>
      <c r="Q43" s="105">
        <v>26.2</v>
      </c>
      <c r="R43" s="105">
        <v>26.2</v>
      </c>
      <c r="S43" s="105">
        <v>26.2</v>
      </c>
      <c r="T43" s="105">
        <v>26.2</v>
      </c>
      <c r="U43" s="105">
        <v>26.2</v>
      </c>
      <c r="V43" s="105">
        <v>26.2</v>
      </c>
      <c r="W43" s="105">
        <v>26.2</v>
      </c>
      <c r="X43" s="105">
        <v>26.2</v>
      </c>
      <c r="Y43" s="105">
        <v>26.2</v>
      </c>
      <c r="Z43" s="105">
        <v>26.2</v>
      </c>
      <c r="AA43" s="105">
        <v>26.2</v>
      </c>
      <c r="AB43" s="105">
        <v>26.2</v>
      </c>
      <c r="AC43" s="105">
        <v>26.2</v>
      </c>
      <c r="AD43" s="105">
        <v>26.2</v>
      </c>
      <c r="AE43" s="105">
        <v>26.2</v>
      </c>
      <c r="AF43" s="105">
        <v>26.2</v>
      </c>
      <c r="AG43" s="105">
        <v>26.2</v>
      </c>
      <c r="AH43" s="105">
        <v>26.2</v>
      </c>
      <c r="AI43" s="191">
        <v>26.3</v>
      </c>
      <c r="AJ43" s="191">
        <v>26.400000000000002</v>
      </c>
      <c r="AK43" s="191">
        <v>0.40000000000000213</v>
      </c>
      <c r="AL43" s="191">
        <v>2.1094237467877974E-15</v>
      </c>
      <c r="AM43" s="191">
        <v>0</v>
      </c>
      <c r="AN43" s="191">
        <v>0</v>
      </c>
      <c r="AO43" s="191">
        <v>0</v>
      </c>
      <c r="AP43" s="191">
        <v>0</v>
      </c>
      <c r="AQ43" s="191">
        <v>0</v>
      </c>
      <c r="AR43" s="191">
        <v>0</v>
      </c>
      <c r="AS43" s="191">
        <v>0</v>
      </c>
      <c r="AT43" s="191">
        <v>0</v>
      </c>
      <c r="AU43" s="191">
        <v>0</v>
      </c>
      <c r="AV43" s="191">
        <v>0</v>
      </c>
    </row>
    <row r="44" spans="1:48" s="101" customFormat="1" ht="14.25" customHeight="1" x14ac:dyDescent="0.25">
      <c r="A44" s="100"/>
      <c r="B44" s="94" t="s">
        <v>173</v>
      </c>
      <c r="C44" s="92"/>
      <c r="D44" s="92"/>
      <c r="E44" s="92"/>
      <c r="F44" s="92"/>
      <c r="G44" s="92"/>
      <c r="H44" s="92"/>
      <c r="I44" s="92"/>
      <c r="J44" s="105">
        <v>713.59999999999991</v>
      </c>
      <c r="K44" s="105">
        <v>914.69999999999993</v>
      </c>
      <c r="L44" s="105">
        <v>827.99999999999989</v>
      </c>
      <c r="M44" s="105">
        <v>838.39999999999986</v>
      </c>
      <c r="N44" s="105">
        <v>641.19999999999982</v>
      </c>
      <c r="O44" s="105">
        <v>1087.5</v>
      </c>
      <c r="P44" s="105">
        <v>933</v>
      </c>
      <c r="Q44" s="105">
        <v>958.4</v>
      </c>
      <c r="R44" s="105">
        <v>808.80000000000007</v>
      </c>
      <c r="S44" s="105">
        <v>878.49999999999989</v>
      </c>
      <c r="T44" s="105">
        <v>1035.8999999999999</v>
      </c>
      <c r="U44" s="105">
        <v>1182.7999999999997</v>
      </c>
      <c r="V44" s="105">
        <v>1206.9999999999998</v>
      </c>
      <c r="W44" s="105">
        <v>1132.3999999999999</v>
      </c>
      <c r="X44" s="105">
        <v>1208.1999999999998</v>
      </c>
      <c r="Y44" s="105">
        <v>1205.0999999999999</v>
      </c>
      <c r="Z44" s="105">
        <v>1492.8999999999999</v>
      </c>
      <c r="AA44" s="105">
        <v>1177.2</v>
      </c>
      <c r="AB44" s="105">
        <v>1322.5</v>
      </c>
      <c r="AC44" s="105">
        <v>1197</v>
      </c>
      <c r="AD44" s="105">
        <v>830.09999999999991</v>
      </c>
      <c r="AE44" s="105">
        <v>1204.1000000000001</v>
      </c>
      <c r="AF44" s="105">
        <v>870.80000000000007</v>
      </c>
      <c r="AG44" s="105">
        <v>1232</v>
      </c>
      <c r="AH44" s="105">
        <v>865.3</v>
      </c>
      <c r="AI44" s="191">
        <v>923.49999999999989</v>
      </c>
      <c r="AJ44" s="191">
        <v>901.29999999999984</v>
      </c>
      <c r="AK44" s="191">
        <v>978.59999999999991</v>
      </c>
      <c r="AL44" s="191">
        <v>751.09999999999991</v>
      </c>
      <c r="AM44" s="191">
        <v>1007.4999999999998</v>
      </c>
      <c r="AN44" s="191">
        <v>1020.8999999999997</v>
      </c>
      <c r="AO44" s="191">
        <v>1003.0999999999998</v>
      </c>
      <c r="AP44" s="191">
        <v>866.69999999999982</v>
      </c>
      <c r="AQ44" s="191">
        <v>895.9</v>
      </c>
      <c r="AR44" s="191">
        <v>846.99999999999989</v>
      </c>
      <c r="AS44" s="191">
        <v>1114.4000000000001</v>
      </c>
      <c r="AT44" s="191">
        <v>620.40000000000009</v>
      </c>
      <c r="AU44" s="191">
        <v>1268.9000000000001</v>
      </c>
      <c r="AV44" s="191">
        <v>2269.6000000000004</v>
      </c>
    </row>
    <row r="45" spans="1:48" s="101" customFormat="1" ht="14.25" customHeight="1" x14ac:dyDescent="0.25">
      <c r="A45" s="100"/>
      <c r="B45" s="94" t="s">
        <v>150</v>
      </c>
      <c r="C45" s="92"/>
      <c r="D45" s="92"/>
      <c r="E45" s="92"/>
      <c r="F45" s="92"/>
      <c r="G45" s="92"/>
      <c r="H45" s="92"/>
      <c r="I45" s="92"/>
      <c r="J45" s="105">
        <v>0</v>
      </c>
      <c r="K45" s="105">
        <v>0</v>
      </c>
      <c r="L45" s="105">
        <v>0</v>
      </c>
      <c r="M45" s="105">
        <v>0</v>
      </c>
      <c r="N45" s="105">
        <v>0</v>
      </c>
      <c r="O45" s="105">
        <v>0</v>
      </c>
      <c r="P45" s="105">
        <v>0</v>
      </c>
      <c r="Q45" s="105">
        <v>0</v>
      </c>
      <c r="R45" s="105">
        <v>0</v>
      </c>
      <c r="S45" s="105">
        <v>0</v>
      </c>
      <c r="T45" s="105">
        <v>0</v>
      </c>
      <c r="U45" s="105">
        <v>0</v>
      </c>
      <c r="V45" s="105">
        <v>0</v>
      </c>
      <c r="W45" s="105">
        <v>0</v>
      </c>
      <c r="X45" s="105">
        <v>0</v>
      </c>
      <c r="Y45" s="105">
        <v>0</v>
      </c>
      <c r="Z45" s="105">
        <v>0</v>
      </c>
      <c r="AA45" s="105">
        <v>0</v>
      </c>
      <c r="AB45" s="105">
        <v>0</v>
      </c>
      <c r="AC45" s="105">
        <v>0</v>
      </c>
      <c r="AD45" s="105">
        <v>0</v>
      </c>
      <c r="AE45" s="105">
        <v>0</v>
      </c>
      <c r="AF45" s="105">
        <v>0</v>
      </c>
      <c r="AG45" s="105">
        <v>0</v>
      </c>
      <c r="AH45" s="105">
        <v>0</v>
      </c>
      <c r="AI45" s="191">
        <v>0</v>
      </c>
      <c r="AJ45" s="191">
        <v>0</v>
      </c>
      <c r="AK45" s="191">
        <v>0</v>
      </c>
      <c r="AL45" s="191">
        <v>0</v>
      </c>
      <c r="AM45" s="191">
        <v>0</v>
      </c>
      <c r="AN45" s="191">
        <v>0</v>
      </c>
      <c r="AO45" s="191">
        <v>0</v>
      </c>
      <c r="AP45" s="191">
        <v>0</v>
      </c>
      <c r="AQ45" s="191">
        <v>0</v>
      </c>
      <c r="AR45" s="191">
        <v>0</v>
      </c>
      <c r="AS45" s="191">
        <v>0</v>
      </c>
      <c r="AT45" s="191">
        <v>0</v>
      </c>
      <c r="AU45" s="191">
        <v>0</v>
      </c>
      <c r="AV45" s="191">
        <v>0</v>
      </c>
    </row>
    <row r="46" spans="1:48" s="101" customFormat="1" ht="14.25" customHeight="1" x14ac:dyDescent="0.25">
      <c r="A46" s="100"/>
      <c r="B46" s="94" t="s">
        <v>54</v>
      </c>
      <c r="C46" s="92"/>
      <c r="D46" s="92"/>
      <c r="E46" s="92"/>
      <c r="F46" s="92"/>
      <c r="G46" s="92"/>
      <c r="H46" s="92"/>
      <c r="I46" s="92"/>
      <c r="J46" s="105">
        <v>3937.9900000000002</v>
      </c>
      <c r="K46" s="105">
        <v>4112.99</v>
      </c>
      <c r="L46" s="105">
        <v>4231.99</v>
      </c>
      <c r="M46" s="105">
        <v>4168.99</v>
      </c>
      <c r="N46" s="105">
        <v>4068.9599999999996</v>
      </c>
      <c r="O46" s="105">
        <v>4307.9900000000007</v>
      </c>
      <c r="P46" s="105">
        <v>5335.22</v>
      </c>
      <c r="Q46" s="105">
        <v>5671.7000000000007</v>
      </c>
      <c r="R46" s="105">
        <v>5317.8</v>
      </c>
      <c r="S46" s="105">
        <v>5243.7000000000007</v>
      </c>
      <c r="T46" s="105">
        <v>5331.5000000000009</v>
      </c>
      <c r="U46" s="105">
        <v>5065.7000000000007</v>
      </c>
      <c r="V46" s="105">
        <v>5294.97</v>
      </c>
      <c r="W46" s="105">
        <v>5276.76</v>
      </c>
      <c r="X46" s="105">
        <v>5239.26</v>
      </c>
      <c r="Y46" s="105">
        <v>5237.34</v>
      </c>
      <c r="Z46" s="105">
        <v>5383.5400000000009</v>
      </c>
      <c r="AA46" s="105">
        <v>5440.61</v>
      </c>
      <c r="AB46" s="105">
        <v>5170.3099999999995</v>
      </c>
      <c r="AC46" s="105">
        <v>5367.2599999999993</v>
      </c>
      <c r="AD46" s="105">
        <v>5189.1499999999996</v>
      </c>
      <c r="AE46" s="105">
        <v>5403.47</v>
      </c>
      <c r="AF46" s="105">
        <v>5262.6200000000008</v>
      </c>
      <c r="AG46" s="105">
        <v>5274.8700000000008</v>
      </c>
      <c r="AH46" s="105">
        <v>5325.1400000000012</v>
      </c>
      <c r="AI46" s="191">
        <v>5612.31</v>
      </c>
      <c r="AJ46" s="191">
        <v>5749.3700000000008</v>
      </c>
      <c r="AK46" s="191">
        <v>5527.5200000000013</v>
      </c>
      <c r="AL46" s="191">
        <v>5034.2600000000011</v>
      </c>
      <c r="AM46" s="191">
        <v>6058.67</v>
      </c>
      <c r="AN46" s="191">
        <v>5558.57</v>
      </c>
      <c r="AO46" s="191">
        <v>5921.4699999999993</v>
      </c>
      <c r="AP46" s="191">
        <v>6243.2699999999995</v>
      </c>
      <c r="AQ46" s="191">
        <v>6688.67</v>
      </c>
      <c r="AR46" s="191">
        <v>7204.07</v>
      </c>
      <c r="AS46" s="191">
        <v>7404.07</v>
      </c>
      <c r="AT46" s="191">
        <v>7604.87</v>
      </c>
      <c r="AU46" s="191">
        <v>8619.869999999999</v>
      </c>
      <c r="AV46" s="191">
        <v>8848.869999999999</v>
      </c>
    </row>
    <row r="47" spans="1:48" s="101" customFormat="1" ht="14.25" customHeight="1" x14ac:dyDescent="0.25">
      <c r="A47" s="100"/>
      <c r="B47" s="96" t="s">
        <v>188</v>
      </c>
      <c r="C47" s="92"/>
      <c r="D47" s="92"/>
      <c r="E47" s="92"/>
      <c r="F47" s="92"/>
      <c r="G47" s="92"/>
      <c r="H47" s="92"/>
      <c r="I47" s="92"/>
      <c r="J47" s="105">
        <v>0</v>
      </c>
      <c r="K47" s="105">
        <v>0</v>
      </c>
      <c r="L47" s="105">
        <v>0</v>
      </c>
      <c r="M47" s="105">
        <v>0</v>
      </c>
      <c r="N47" s="105">
        <v>0</v>
      </c>
      <c r="O47" s="105">
        <v>0</v>
      </c>
      <c r="P47" s="105">
        <v>0</v>
      </c>
      <c r="Q47" s="105">
        <v>0</v>
      </c>
      <c r="R47" s="105">
        <v>0</v>
      </c>
      <c r="S47" s="105">
        <v>0</v>
      </c>
      <c r="T47" s="105">
        <v>0</v>
      </c>
      <c r="U47" s="105">
        <v>0</v>
      </c>
      <c r="V47" s="105">
        <v>0</v>
      </c>
      <c r="W47" s="105">
        <v>0</v>
      </c>
      <c r="X47" s="105">
        <v>0</v>
      </c>
      <c r="Y47" s="105">
        <v>0</v>
      </c>
      <c r="Z47" s="105">
        <v>0</v>
      </c>
      <c r="AA47" s="105">
        <v>0</v>
      </c>
      <c r="AB47" s="105">
        <v>0</v>
      </c>
      <c r="AC47" s="105">
        <v>0</v>
      </c>
      <c r="AD47" s="105">
        <v>0</v>
      </c>
      <c r="AE47" s="105">
        <v>0</v>
      </c>
      <c r="AF47" s="105">
        <v>0</v>
      </c>
      <c r="AG47" s="105">
        <v>0</v>
      </c>
      <c r="AH47" s="105">
        <v>0</v>
      </c>
      <c r="AI47" s="191">
        <v>0</v>
      </c>
      <c r="AJ47" s="191">
        <v>0</v>
      </c>
      <c r="AK47" s="191">
        <v>0</v>
      </c>
      <c r="AL47" s="191">
        <v>0</v>
      </c>
      <c r="AM47" s="191">
        <v>0</v>
      </c>
      <c r="AN47" s="191">
        <v>0</v>
      </c>
      <c r="AO47" s="191">
        <v>0</v>
      </c>
      <c r="AP47" s="191">
        <v>0</v>
      </c>
      <c r="AQ47" s="191">
        <v>0</v>
      </c>
      <c r="AR47" s="191">
        <v>0</v>
      </c>
      <c r="AS47" s="191">
        <v>0</v>
      </c>
      <c r="AT47" s="191">
        <v>0</v>
      </c>
      <c r="AU47" s="191">
        <v>0</v>
      </c>
      <c r="AV47" s="191">
        <v>0</v>
      </c>
    </row>
    <row r="48" spans="1:48" s="101" customFormat="1" ht="14.25" customHeight="1" x14ac:dyDescent="0.25">
      <c r="A48" s="100"/>
      <c r="B48" s="95" t="s">
        <v>58</v>
      </c>
      <c r="C48" s="92"/>
      <c r="D48" s="92"/>
      <c r="E48" s="92"/>
      <c r="F48" s="92"/>
      <c r="G48" s="92"/>
      <c r="H48" s="92"/>
      <c r="I48" s="92"/>
      <c r="J48" s="105">
        <v>7.7999999999999989</v>
      </c>
      <c r="K48" s="105">
        <v>9.4999999999999982</v>
      </c>
      <c r="L48" s="105">
        <v>9.8999999999999986</v>
      </c>
      <c r="M48" s="105">
        <v>9.5999999999999979</v>
      </c>
      <c r="N48" s="105">
        <v>10.899999999999997</v>
      </c>
      <c r="O48" s="105">
        <v>9.3999999999999986</v>
      </c>
      <c r="P48" s="105">
        <v>10.599999999999998</v>
      </c>
      <c r="Q48" s="105">
        <v>9.5999999999999979</v>
      </c>
      <c r="R48" s="105">
        <v>8.5999999999999979</v>
      </c>
      <c r="S48" s="105">
        <v>7.8999999999999977</v>
      </c>
      <c r="T48" s="105">
        <v>6.5999999999999979</v>
      </c>
      <c r="U48" s="105">
        <v>6.8999999999999977</v>
      </c>
      <c r="V48" s="105">
        <v>7.8999999999999977</v>
      </c>
      <c r="W48" s="105">
        <v>6.8999999999999977</v>
      </c>
      <c r="X48" s="105">
        <v>8.2999999999999989</v>
      </c>
      <c r="Y48" s="105">
        <v>8.6</v>
      </c>
      <c r="Z48" s="105">
        <v>7.3</v>
      </c>
      <c r="AA48" s="105">
        <v>7.5999999999999988</v>
      </c>
      <c r="AB48" s="105">
        <v>7.1999999999999984</v>
      </c>
      <c r="AC48" s="105">
        <v>6.5999999999999979</v>
      </c>
      <c r="AD48" s="105">
        <v>7.299999999999998</v>
      </c>
      <c r="AE48" s="105">
        <v>11.499999999999998</v>
      </c>
      <c r="AF48" s="105">
        <v>8.1</v>
      </c>
      <c r="AG48" s="105">
        <v>6.2</v>
      </c>
      <c r="AH48" s="105">
        <v>6.6000000000000005</v>
      </c>
      <c r="AI48" s="191">
        <v>10.999999999999998</v>
      </c>
      <c r="AJ48" s="191">
        <v>7.5999999999999988</v>
      </c>
      <c r="AK48" s="191">
        <v>6.3999999999999986</v>
      </c>
      <c r="AL48" s="191">
        <v>9.1</v>
      </c>
      <c r="AM48" s="191">
        <v>6.9499999999999975</v>
      </c>
      <c r="AN48" s="191">
        <v>5.6499999999999977</v>
      </c>
      <c r="AO48" s="191">
        <v>6.9499999999999975</v>
      </c>
      <c r="AP48" s="191">
        <v>9.8499999999999979</v>
      </c>
      <c r="AQ48" s="191">
        <v>4.049999999999998</v>
      </c>
      <c r="AR48" s="191">
        <v>12.249999999999996</v>
      </c>
      <c r="AS48" s="191">
        <v>3.9499999999999966</v>
      </c>
      <c r="AT48" s="191">
        <v>10.949999999999998</v>
      </c>
      <c r="AU48" s="191">
        <v>12.95</v>
      </c>
      <c r="AV48" s="191">
        <v>10.85</v>
      </c>
    </row>
    <row r="49" spans="1:48" s="101" customFormat="1" ht="14.25" customHeight="1" x14ac:dyDescent="0.25">
      <c r="A49" s="100"/>
      <c r="B49" s="94" t="s">
        <v>172</v>
      </c>
      <c r="C49" s="92"/>
      <c r="D49" s="92"/>
      <c r="E49" s="92"/>
      <c r="F49" s="92"/>
      <c r="G49" s="92"/>
      <c r="H49" s="92"/>
      <c r="I49" s="92"/>
      <c r="J49" s="105">
        <v>0</v>
      </c>
      <c r="K49" s="105">
        <v>0</v>
      </c>
      <c r="L49" s="105">
        <v>0</v>
      </c>
      <c r="M49" s="105">
        <v>0</v>
      </c>
      <c r="N49" s="105">
        <v>0</v>
      </c>
      <c r="O49" s="105">
        <v>0</v>
      </c>
      <c r="P49" s="105">
        <v>0</v>
      </c>
      <c r="Q49" s="105">
        <v>0</v>
      </c>
      <c r="R49" s="105">
        <v>0</v>
      </c>
      <c r="S49" s="105">
        <v>0</v>
      </c>
      <c r="T49" s="105">
        <v>0</v>
      </c>
      <c r="U49" s="105">
        <v>0</v>
      </c>
      <c r="V49" s="105">
        <v>0</v>
      </c>
      <c r="W49" s="105">
        <v>0</v>
      </c>
      <c r="X49" s="105">
        <v>0</v>
      </c>
      <c r="Y49" s="105">
        <v>0</v>
      </c>
      <c r="Z49" s="105">
        <v>0</v>
      </c>
      <c r="AA49" s="105">
        <v>0</v>
      </c>
      <c r="AB49" s="105">
        <v>0</v>
      </c>
      <c r="AC49" s="105">
        <v>0</v>
      </c>
      <c r="AD49" s="105">
        <v>0</v>
      </c>
      <c r="AE49" s="105">
        <v>0</v>
      </c>
      <c r="AF49" s="105">
        <v>0</v>
      </c>
      <c r="AG49" s="105">
        <v>0</v>
      </c>
      <c r="AH49" s="105">
        <v>0</v>
      </c>
      <c r="AI49" s="191">
        <v>0</v>
      </c>
      <c r="AJ49" s="191">
        <v>0</v>
      </c>
      <c r="AK49" s="191">
        <v>0</v>
      </c>
      <c r="AL49" s="191">
        <v>0</v>
      </c>
      <c r="AM49" s="191">
        <v>0</v>
      </c>
      <c r="AN49" s="191">
        <v>0</v>
      </c>
      <c r="AO49" s="191">
        <v>0</v>
      </c>
      <c r="AP49" s="191">
        <v>0</v>
      </c>
      <c r="AQ49" s="191">
        <v>0</v>
      </c>
      <c r="AR49" s="191">
        <v>0</v>
      </c>
      <c r="AS49" s="191">
        <v>0</v>
      </c>
      <c r="AT49" s="191">
        <v>0</v>
      </c>
      <c r="AU49" s="191">
        <v>0</v>
      </c>
      <c r="AV49" s="191">
        <v>0</v>
      </c>
    </row>
    <row r="50" spans="1:48" s="101" customFormat="1" ht="14.25" customHeight="1" x14ac:dyDescent="0.25">
      <c r="A50" s="100"/>
      <c r="B50" s="94" t="s">
        <v>173</v>
      </c>
      <c r="C50" s="92"/>
      <c r="D50" s="92"/>
      <c r="E50" s="92"/>
      <c r="F50" s="92"/>
      <c r="G50" s="92"/>
      <c r="H50" s="92"/>
      <c r="I50" s="92"/>
      <c r="J50" s="105">
        <v>7.7999999999999989</v>
      </c>
      <c r="K50" s="105">
        <v>9.4999999999999982</v>
      </c>
      <c r="L50" s="105">
        <v>9.8999999999999986</v>
      </c>
      <c r="M50" s="105">
        <v>9.5999999999999979</v>
      </c>
      <c r="N50" s="105">
        <v>10.899999999999997</v>
      </c>
      <c r="O50" s="105">
        <v>9.3999999999999986</v>
      </c>
      <c r="P50" s="105">
        <v>10.599999999999998</v>
      </c>
      <c r="Q50" s="105">
        <v>9.5999999999999979</v>
      </c>
      <c r="R50" s="105">
        <v>8.5999999999999979</v>
      </c>
      <c r="S50" s="105">
        <v>7.8999999999999977</v>
      </c>
      <c r="T50" s="105">
        <v>6.5999999999999979</v>
      </c>
      <c r="U50" s="105">
        <v>6.8999999999999977</v>
      </c>
      <c r="V50" s="105">
        <v>7.8999999999999977</v>
      </c>
      <c r="W50" s="105">
        <v>6.8999999999999977</v>
      </c>
      <c r="X50" s="105">
        <v>8.2999999999999989</v>
      </c>
      <c r="Y50" s="105">
        <v>8.6</v>
      </c>
      <c r="Z50" s="105">
        <v>7.3</v>
      </c>
      <c r="AA50" s="105">
        <v>7.5999999999999988</v>
      </c>
      <c r="AB50" s="105">
        <v>7.1999999999999984</v>
      </c>
      <c r="AC50" s="105">
        <v>6.5999999999999979</v>
      </c>
      <c r="AD50" s="105">
        <v>7.299999999999998</v>
      </c>
      <c r="AE50" s="105">
        <v>11.499999999999998</v>
      </c>
      <c r="AF50" s="105">
        <v>8.1</v>
      </c>
      <c r="AG50" s="105">
        <v>6.2</v>
      </c>
      <c r="AH50" s="105">
        <v>6.6000000000000005</v>
      </c>
      <c r="AI50" s="191">
        <v>10.999999999999998</v>
      </c>
      <c r="AJ50" s="191">
        <v>7.5999999999999988</v>
      </c>
      <c r="AK50" s="191">
        <v>6.3999999999999986</v>
      </c>
      <c r="AL50" s="191">
        <v>9.1</v>
      </c>
      <c r="AM50" s="191">
        <v>6.9499999999999975</v>
      </c>
      <c r="AN50" s="191">
        <v>5.6499999999999977</v>
      </c>
      <c r="AO50" s="191">
        <v>6.9499999999999975</v>
      </c>
      <c r="AP50" s="191">
        <v>9.8499999999999979</v>
      </c>
      <c r="AQ50" s="191">
        <v>4.049999999999998</v>
      </c>
      <c r="AR50" s="191">
        <v>12.249999999999996</v>
      </c>
      <c r="AS50" s="191">
        <v>3.9499999999999966</v>
      </c>
      <c r="AT50" s="191">
        <v>10.949999999999998</v>
      </c>
      <c r="AU50" s="191">
        <v>12.95</v>
      </c>
      <c r="AV50" s="191">
        <v>10.85</v>
      </c>
    </row>
    <row r="51" spans="1:48" s="101" customFormat="1" ht="14.25" customHeight="1" x14ac:dyDescent="0.25">
      <c r="A51" s="100"/>
      <c r="B51" s="94" t="s">
        <v>150</v>
      </c>
      <c r="C51" s="92"/>
      <c r="D51" s="92"/>
      <c r="E51" s="92"/>
      <c r="F51" s="92"/>
      <c r="G51" s="92"/>
      <c r="H51" s="92"/>
      <c r="I51" s="92"/>
      <c r="J51" s="105">
        <v>0</v>
      </c>
      <c r="K51" s="105">
        <v>0</v>
      </c>
      <c r="L51" s="105">
        <v>0</v>
      </c>
      <c r="M51" s="105">
        <v>0</v>
      </c>
      <c r="N51" s="105">
        <v>0</v>
      </c>
      <c r="O51" s="105">
        <v>0</v>
      </c>
      <c r="P51" s="105">
        <v>0</v>
      </c>
      <c r="Q51" s="105">
        <v>0</v>
      </c>
      <c r="R51" s="105">
        <v>0</v>
      </c>
      <c r="S51" s="105">
        <v>0</v>
      </c>
      <c r="T51" s="105">
        <v>0</v>
      </c>
      <c r="U51" s="105">
        <v>0</v>
      </c>
      <c r="V51" s="105">
        <v>0</v>
      </c>
      <c r="W51" s="105">
        <v>0</v>
      </c>
      <c r="X51" s="105">
        <v>0</v>
      </c>
      <c r="Y51" s="105">
        <v>0</v>
      </c>
      <c r="Z51" s="105">
        <v>0</v>
      </c>
      <c r="AA51" s="105">
        <v>0</v>
      </c>
      <c r="AB51" s="105">
        <v>0</v>
      </c>
      <c r="AC51" s="105">
        <v>0</v>
      </c>
      <c r="AD51" s="105">
        <v>0</v>
      </c>
      <c r="AE51" s="105">
        <v>0</v>
      </c>
      <c r="AF51" s="105">
        <v>0</v>
      </c>
      <c r="AG51" s="105">
        <v>0</v>
      </c>
      <c r="AH51" s="105">
        <v>0</v>
      </c>
      <c r="AI51" s="191">
        <v>0</v>
      </c>
      <c r="AJ51" s="191">
        <v>0</v>
      </c>
      <c r="AK51" s="191">
        <v>0</v>
      </c>
      <c r="AL51" s="191">
        <v>0</v>
      </c>
      <c r="AM51" s="191">
        <v>0</v>
      </c>
      <c r="AN51" s="191">
        <v>0</v>
      </c>
      <c r="AO51" s="191">
        <v>0</v>
      </c>
      <c r="AP51" s="191">
        <v>0</v>
      </c>
      <c r="AQ51" s="191">
        <v>0</v>
      </c>
      <c r="AR51" s="191">
        <v>0</v>
      </c>
      <c r="AS51" s="191">
        <v>0</v>
      </c>
      <c r="AT51" s="191">
        <v>0</v>
      </c>
      <c r="AU51" s="191">
        <v>0</v>
      </c>
      <c r="AV51" s="191">
        <v>0</v>
      </c>
    </row>
    <row r="52" spans="1:48" s="101" customFormat="1" ht="14.25" customHeight="1" x14ac:dyDescent="0.25">
      <c r="A52" s="100"/>
      <c r="B52" s="94" t="s">
        <v>54</v>
      </c>
      <c r="C52" s="92"/>
      <c r="D52" s="92"/>
      <c r="E52" s="92"/>
      <c r="F52" s="92"/>
      <c r="G52" s="92"/>
      <c r="H52" s="92"/>
      <c r="I52" s="92"/>
      <c r="J52" s="105">
        <v>0</v>
      </c>
      <c r="K52" s="105">
        <v>0</v>
      </c>
      <c r="L52" s="105">
        <v>0</v>
      </c>
      <c r="M52" s="105">
        <v>0</v>
      </c>
      <c r="N52" s="105">
        <v>0</v>
      </c>
      <c r="O52" s="105">
        <v>0</v>
      </c>
      <c r="P52" s="105">
        <v>0</v>
      </c>
      <c r="Q52" s="105">
        <v>0</v>
      </c>
      <c r="R52" s="105">
        <v>0</v>
      </c>
      <c r="S52" s="105">
        <v>0</v>
      </c>
      <c r="T52" s="105">
        <v>0</v>
      </c>
      <c r="U52" s="105">
        <v>0</v>
      </c>
      <c r="V52" s="105">
        <v>0</v>
      </c>
      <c r="W52" s="105">
        <v>0</v>
      </c>
      <c r="X52" s="105">
        <v>0</v>
      </c>
      <c r="Y52" s="105">
        <v>0</v>
      </c>
      <c r="Z52" s="105">
        <v>0</v>
      </c>
      <c r="AA52" s="105">
        <v>0</v>
      </c>
      <c r="AB52" s="105">
        <v>0</v>
      </c>
      <c r="AC52" s="105">
        <v>0</v>
      </c>
      <c r="AD52" s="105">
        <v>0</v>
      </c>
      <c r="AE52" s="105">
        <v>0</v>
      </c>
      <c r="AF52" s="105">
        <v>0</v>
      </c>
      <c r="AG52" s="105">
        <v>0</v>
      </c>
      <c r="AH52" s="105">
        <v>0</v>
      </c>
      <c r="AI52" s="191">
        <v>0</v>
      </c>
      <c r="AJ52" s="191">
        <v>0</v>
      </c>
      <c r="AK52" s="191">
        <v>0</v>
      </c>
      <c r="AL52" s="191">
        <v>0</v>
      </c>
      <c r="AM52" s="191">
        <v>0</v>
      </c>
      <c r="AN52" s="191">
        <v>0</v>
      </c>
      <c r="AO52" s="191">
        <v>0</v>
      </c>
      <c r="AP52" s="191">
        <v>0</v>
      </c>
      <c r="AQ52" s="191">
        <v>0</v>
      </c>
      <c r="AR52" s="191">
        <v>0</v>
      </c>
      <c r="AS52" s="191">
        <v>0</v>
      </c>
      <c r="AT52" s="191">
        <v>0</v>
      </c>
      <c r="AU52" s="191">
        <v>0</v>
      </c>
      <c r="AV52" s="191">
        <v>0</v>
      </c>
    </row>
    <row r="53" spans="1:48" s="101" customFormat="1" ht="14.25" customHeight="1" x14ac:dyDescent="0.25">
      <c r="A53" s="100"/>
      <c r="B53" s="96" t="s">
        <v>188</v>
      </c>
      <c r="C53" s="92"/>
      <c r="D53" s="92"/>
      <c r="E53" s="92"/>
      <c r="F53" s="92"/>
      <c r="G53" s="92"/>
      <c r="H53" s="92"/>
      <c r="I53" s="92"/>
      <c r="J53" s="105">
        <v>0</v>
      </c>
      <c r="K53" s="105">
        <v>0</v>
      </c>
      <c r="L53" s="105">
        <v>0</v>
      </c>
      <c r="M53" s="105">
        <v>0</v>
      </c>
      <c r="N53" s="105">
        <v>0</v>
      </c>
      <c r="O53" s="105">
        <v>0</v>
      </c>
      <c r="P53" s="105">
        <v>0</v>
      </c>
      <c r="Q53" s="105">
        <v>0</v>
      </c>
      <c r="R53" s="105">
        <v>0</v>
      </c>
      <c r="S53" s="105">
        <v>0</v>
      </c>
      <c r="T53" s="105">
        <v>0</v>
      </c>
      <c r="U53" s="105">
        <v>0</v>
      </c>
      <c r="V53" s="105">
        <v>0</v>
      </c>
      <c r="W53" s="105">
        <v>0</v>
      </c>
      <c r="X53" s="105">
        <v>0</v>
      </c>
      <c r="Y53" s="105">
        <v>0</v>
      </c>
      <c r="Z53" s="105">
        <v>0</v>
      </c>
      <c r="AA53" s="105">
        <v>0</v>
      </c>
      <c r="AB53" s="105">
        <v>0</v>
      </c>
      <c r="AC53" s="105">
        <v>0</v>
      </c>
      <c r="AD53" s="105">
        <v>0</v>
      </c>
      <c r="AE53" s="105">
        <v>0</v>
      </c>
      <c r="AF53" s="105">
        <v>0</v>
      </c>
      <c r="AG53" s="105">
        <v>0</v>
      </c>
      <c r="AH53" s="105">
        <v>0</v>
      </c>
      <c r="AI53" s="191">
        <v>0</v>
      </c>
      <c r="AJ53" s="191">
        <v>0</v>
      </c>
      <c r="AK53" s="191">
        <v>0</v>
      </c>
      <c r="AL53" s="191">
        <v>0</v>
      </c>
      <c r="AM53" s="191">
        <v>0</v>
      </c>
      <c r="AN53" s="191">
        <v>0</v>
      </c>
      <c r="AO53" s="191">
        <v>0</v>
      </c>
      <c r="AP53" s="191">
        <v>0</v>
      </c>
      <c r="AQ53" s="191">
        <v>0</v>
      </c>
      <c r="AR53" s="191">
        <v>0</v>
      </c>
      <c r="AS53" s="191">
        <v>0</v>
      </c>
      <c r="AT53" s="191">
        <v>0</v>
      </c>
      <c r="AU53" s="191">
        <v>0</v>
      </c>
      <c r="AV53" s="191">
        <v>0</v>
      </c>
    </row>
    <row r="54" spans="1:48" s="101" customFormat="1" ht="14.25" customHeight="1" x14ac:dyDescent="0.25">
      <c r="A54" s="100"/>
      <c r="B54" s="95" t="s">
        <v>190</v>
      </c>
      <c r="C54" s="92"/>
      <c r="D54" s="92"/>
      <c r="E54" s="92"/>
      <c r="F54" s="92"/>
      <c r="G54" s="92"/>
      <c r="H54" s="92"/>
      <c r="I54" s="92"/>
      <c r="J54" s="105">
        <v>0</v>
      </c>
      <c r="K54" s="105">
        <v>0</v>
      </c>
      <c r="L54" s="105">
        <v>0</v>
      </c>
      <c r="M54" s="105">
        <v>0</v>
      </c>
      <c r="N54" s="105">
        <v>0</v>
      </c>
      <c r="O54" s="105">
        <v>0</v>
      </c>
      <c r="P54" s="105">
        <v>0</v>
      </c>
      <c r="Q54" s="105">
        <v>0</v>
      </c>
      <c r="R54" s="105">
        <v>0</v>
      </c>
      <c r="S54" s="105">
        <v>0</v>
      </c>
      <c r="T54" s="105">
        <v>0</v>
      </c>
      <c r="U54" s="105">
        <v>0</v>
      </c>
      <c r="V54" s="105">
        <v>0</v>
      </c>
      <c r="W54" s="105">
        <v>0</v>
      </c>
      <c r="X54" s="105">
        <v>0</v>
      </c>
      <c r="Y54" s="105">
        <v>0</v>
      </c>
      <c r="Z54" s="105">
        <v>0</v>
      </c>
      <c r="AA54" s="105">
        <v>0</v>
      </c>
      <c r="AB54" s="105">
        <v>0</v>
      </c>
      <c r="AC54" s="105">
        <v>0</v>
      </c>
      <c r="AD54" s="105">
        <v>0</v>
      </c>
      <c r="AE54" s="105">
        <v>0</v>
      </c>
      <c r="AF54" s="105">
        <v>0</v>
      </c>
      <c r="AG54" s="105">
        <v>0</v>
      </c>
      <c r="AH54" s="105">
        <v>0</v>
      </c>
      <c r="AI54" s="191">
        <v>0</v>
      </c>
      <c r="AJ54" s="191">
        <v>0</v>
      </c>
      <c r="AK54" s="191">
        <v>0</v>
      </c>
      <c r="AL54" s="191">
        <v>0</v>
      </c>
      <c r="AM54" s="191">
        <v>0</v>
      </c>
      <c r="AN54" s="191">
        <v>0</v>
      </c>
      <c r="AO54" s="191">
        <v>0</v>
      </c>
      <c r="AP54" s="191">
        <v>0</v>
      </c>
      <c r="AQ54" s="191">
        <v>0</v>
      </c>
      <c r="AR54" s="191">
        <v>0</v>
      </c>
      <c r="AS54" s="191">
        <v>0</v>
      </c>
      <c r="AT54" s="191">
        <v>0</v>
      </c>
      <c r="AU54" s="191">
        <v>0</v>
      </c>
      <c r="AV54" s="191">
        <v>0</v>
      </c>
    </row>
    <row r="55" spans="1:48" s="101" customFormat="1" ht="14.25" customHeight="1" x14ac:dyDescent="0.25">
      <c r="A55" s="100"/>
      <c r="B55" s="94" t="s">
        <v>172</v>
      </c>
      <c r="C55" s="92"/>
      <c r="D55" s="92"/>
      <c r="E55" s="92"/>
      <c r="F55" s="92"/>
      <c r="G55" s="92"/>
      <c r="H55" s="92"/>
      <c r="I55" s="92"/>
      <c r="J55" s="105">
        <v>0</v>
      </c>
      <c r="K55" s="105">
        <v>0</v>
      </c>
      <c r="L55" s="105">
        <v>0</v>
      </c>
      <c r="M55" s="105">
        <v>0</v>
      </c>
      <c r="N55" s="105">
        <v>0</v>
      </c>
      <c r="O55" s="105">
        <v>0</v>
      </c>
      <c r="P55" s="105">
        <v>0</v>
      </c>
      <c r="Q55" s="105">
        <v>0</v>
      </c>
      <c r="R55" s="105">
        <v>0</v>
      </c>
      <c r="S55" s="105">
        <v>0</v>
      </c>
      <c r="T55" s="105">
        <v>0</v>
      </c>
      <c r="U55" s="105">
        <v>0</v>
      </c>
      <c r="V55" s="105">
        <v>0</v>
      </c>
      <c r="W55" s="105">
        <v>0</v>
      </c>
      <c r="X55" s="105">
        <v>0</v>
      </c>
      <c r="Y55" s="105">
        <v>0</v>
      </c>
      <c r="Z55" s="105">
        <v>0</v>
      </c>
      <c r="AA55" s="105">
        <v>0</v>
      </c>
      <c r="AB55" s="105">
        <v>0</v>
      </c>
      <c r="AC55" s="105">
        <v>0</v>
      </c>
      <c r="AD55" s="105">
        <v>0</v>
      </c>
      <c r="AE55" s="105">
        <v>0</v>
      </c>
      <c r="AF55" s="105">
        <v>0</v>
      </c>
      <c r="AG55" s="105">
        <v>0</v>
      </c>
      <c r="AH55" s="105">
        <v>0</v>
      </c>
      <c r="AI55" s="191">
        <v>0</v>
      </c>
      <c r="AJ55" s="191">
        <v>0</v>
      </c>
      <c r="AK55" s="191">
        <v>0</v>
      </c>
      <c r="AL55" s="191">
        <v>0</v>
      </c>
      <c r="AM55" s="191">
        <v>0</v>
      </c>
      <c r="AN55" s="191">
        <v>0</v>
      </c>
      <c r="AO55" s="191">
        <v>0</v>
      </c>
      <c r="AP55" s="191">
        <v>0</v>
      </c>
      <c r="AQ55" s="191">
        <v>0</v>
      </c>
      <c r="AR55" s="191">
        <v>0</v>
      </c>
      <c r="AS55" s="191">
        <v>0</v>
      </c>
      <c r="AT55" s="191">
        <v>0</v>
      </c>
      <c r="AU55" s="191">
        <v>0</v>
      </c>
      <c r="AV55" s="191">
        <v>0</v>
      </c>
    </row>
    <row r="56" spans="1:48" s="101" customFormat="1" ht="14.25" customHeight="1" x14ac:dyDescent="0.25">
      <c r="A56" s="100"/>
      <c r="B56" s="94" t="s">
        <v>173</v>
      </c>
      <c r="C56" s="92"/>
      <c r="D56" s="92"/>
      <c r="E56" s="92"/>
      <c r="F56" s="92"/>
      <c r="G56" s="92"/>
      <c r="H56" s="92"/>
      <c r="I56" s="92"/>
      <c r="J56" s="105">
        <v>0</v>
      </c>
      <c r="K56" s="105">
        <v>0</v>
      </c>
      <c r="L56" s="105">
        <v>0</v>
      </c>
      <c r="M56" s="105">
        <v>0</v>
      </c>
      <c r="N56" s="105">
        <v>0</v>
      </c>
      <c r="O56" s="105">
        <v>0</v>
      </c>
      <c r="P56" s="105">
        <v>0</v>
      </c>
      <c r="Q56" s="105">
        <v>0</v>
      </c>
      <c r="R56" s="105">
        <v>0</v>
      </c>
      <c r="S56" s="105">
        <v>0</v>
      </c>
      <c r="T56" s="105">
        <v>0</v>
      </c>
      <c r="U56" s="105">
        <v>0</v>
      </c>
      <c r="V56" s="105">
        <v>0</v>
      </c>
      <c r="W56" s="105">
        <v>0</v>
      </c>
      <c r="X56" s="105">
        <v>0</v>
      </c>
      <c r="Y56" s="105">
        <v>0</v>
      </c>
      <c r="Z56" s="105">
        <v>0</v>
      </c>
      <c r="AA56" s="105">
        <v>0</v>
      </c>
      <c r="AB56" s="105">
        <v>0</v>
      </c>
      <c r="AC56" s="105">
        <v>0</v>
      </c>
      <c r="AD56" s="105">
        <v>0</v>
      </c>
      <c r="AE56" s="105">
        <v>0</v>
      </c>
      <c r="AF56" s="105">
        <v>0</v>
      </c>
      <c r="AG56" s="105">
        <v>0</v>
      </c>
      <c r="AH56" s="105">
        <v>0</v>
      </c>
      <c r="AI56" s="191">
        <v>0</v>
      </c>
      <c r="AJ56" s="191">
        <v>0</v>
      </c>
      <c r="AK56" s="191">
        <v>0</v>
      </c>
      <c r="AL56" s="191">
        <v>0</v>
      </c>
      <c r="AM56" s="191">
        <v>0</v>
      </c>
      <c r="AN56" s="191">
        <v>0</v>
      </c>
      <c r="AO56" s="191">
        <v>0</v>
      </c>
      <c r="AP56" s="191">
        <v>0</v>
      </c>
      <c r="AQ56" s="191">
        <v>0</v>
      </c>
      <c r="AR56" s="191">
        <v>0</v>
      </c>
      <c r="AS56" s="191">
        <v>0</v>
      </c>
      <c r="AT56" s="191">
        <v>0</v>
      </c>
      <c r="AU56" s="191">
        <v>0</v>
      </c>
      <c r="AV56" s="191">
        <v>0</v>
      </c>
    </row>
    <row r="57" spans="1:48" s="101" customFormat="1" ht="14.25" customHeight="1" x14ac:dyDescent="0.25">
      <c r="A57" s="100"/>
      <c r="B57" s="94" t="s">
        <v>150</v>
      </c>
      <c r="C57" s="92"/>
      <c r="D57" s="92"/>
      <c r="E57" s="92"/>
      <c r="F57" s="92"/>
      <c r="G57" s="92"/>
      <c r="H57" s="92"/>
      <c r="I57" s="92"/>
      <c r="J57" s="105">
        <v>0</v>
      </c>
      <c r="K57" s="105">
        <v>0</v>
      </c>
      <c r="L57" s="105">
        <v>0</v>
      </c>
      <c r="M57" s="105">
        <v>0</v>
      </c>
      <c r="N57" s="105">
        <v>0</v>
      </c>
      <c r="O57" s="105">
        <v>0</v>
      </c>
      <c r="P57" s="105">
        <v>0</v>
      </c>
      <c r="Q57" s="105">
        <v>0</v>
      </c>
      <c r="R57" s="105">
        <v>0</v>
      </c>
      <c r="S57" s="105">
        <v>0</v>
      </c>
      <c r="T57" s="105">
        <v>0</v>
      </c>
      <c r="U57" s="105">
        <v>0</v>
      </c>
      <c r="V57" s="105">
        <v>0</v>
      </c>
      <c r="W57" s="105">
        <v>0</v>
      </c>
      <c r="X57" s="105">
        <v>0</v>
      </c>
      <c r="Y57" s="105">
        <v>0</v>
      </c>
      <c r="Z57" s="105">
        <v>0</v>
      </c>
      <c r="AA57" s="105">
        <v>0</v>
      </c>
      <c r="AB57" s="105">
        <v>0</v>
      </c>
      <c r="AC57" s="105">
        <v>0</v>
      </c>
      <c r="AD57" s="105">
        <v>0</v>
      </c>
      <c r="AE57" s="105">
        <v>0</v>
      </c>
      <c r="AF57" s="105">
        <v>0</v>
      </c>
      <c r="AG57" s="105">
        <v>0</v>
      </c>
      <c r="AH57" s="105">
        <v>0</v>
      </c>
      <c r="AI57" s="191">
        <v>0</v>
      </c>
      <c r="AJ57" s="191">
        <v>0</v>
      </c>
      <c r="AK57" s="191">
        <v>0</v>
      </c>
      <c r="AL57" s="191">
        <v>0</v>
      </c>
      <c r="AM57" s="191">
        <v>0</v>
      </c>
      <c r="AN57" s="191">
        <v>0</v>
      </c>
      <c r="AO57" s="191">
        <v>0</v>
      </c>
      <c r="AP57" s="191">
        <v>0</v>
      </c>
      <c r="AQ57" s="191">
        <v>0</v>
      </c>
      <c r="AR57" s="191">
        <v>0</v>
      </c>
      <c r="AS57" s="191">
        <v>0</v>
      </c>
      <c r="AT57" s="191">
        <v>0</v>
      </c>
      <c r="AU57" s="191">
        <v>0</v>
      </c>
      <c r="AV57" s="191">
        <v>0</v>
      </c>
    </row>
    <row r="58" spans="1:48" s="101" customFormat="1" ht="14.25" customHeight="1" x14ac:dyDescent="0.25">
      <c r="A58" s="100"/>
      <c r="B58" s="94" t="s">
        <v>54</v>
      </c>
      <c r="C58" s="92"/>
      <c r="D58" s="92"/>
      <c r="E58" s="92"/>
      <c r="F58" s="92"/>
      <c r="G58" s="92"/>
      <c r="H58" s="92"/>
      <c r="I58" s="92"/>
      <c r="J58" s="105">
        <v>0</v>
      </c>
      <c r="K58" s="105">
        <v>0</v>
      </c>
      <c r="L58" s="105">
        <v>0</v>
      </c>
      <c r="M58" s="105">
        <v>0</v>
      </c>
      <c r="N58" s="105">
        <v>0</v>
      </c>
      <c r="O58" s="105">
        <v>0</v>
      </c>
      <c r="P58" s="105">
        <v>0</v>
      </c>
      <c r="Q58" s="105">
        <v>0</v>
      </c>
      <c r="R58" s="105">
        <v>0</v>
      </c>
      <c r="S58" s="105">
        <v>0</v>
      </c>
      <c r="T58" s="105">
        <v>0</v>
      </c>
      <c r="U58" s="105">
        <v>0</v>
      </c>
      <c r="V58" s="105">
        <v>0</v>
      </c>
      <c r="W58" s="105">
        <v>0</v>
      </c>
      <c r="X58" s="105">
        <v>0</v>
      </c>
      <c r="Y58" s="105">
        <v>0</v>
      </c>
      <c r="Z58" s="105">
        <v>0</v>
      </c>
      <c r="AA58" s="105">
        <v>0</v>
      </c>
      <c r="AB58" s="105">
        <v>0</v>
      </c>
      <c r="AC58" s="105">
        <v>0</v>
      </c>
      <c r="AD58" s="105">
        <v>0</v>
      </c>
      <c r="AE58" s="105">
        <v>0</v>
      </c>
      <c r="AF58" s="105">
        <v>0</v>
      </c>
      <c r="AG58" s="105">
        <v>0</v>
      </c>
      <c r="AH58" s="105">
        <v>0</v>
      </c>
      <c r="AI58" s="191">
        <v>0</v>
      </c>
      <c r="AJ58" s="191">
        <v>0</v>
      </c>
      <c r="AK58" s="191">
        <v>0</v>
      </c>
      <c r="AL58" s="191">
        <v>0</v>
      </c>
      <c r="AM58" s="191">
        <v>0</v>
      </c>
      <c r="AN58" s="191">
        <v>0</v>
      </c>
      <c r="AO58" s="191">
        <v>0</v>
      </c>
      <c r="AP58" s="191">
        <v>0</v>
      </c>
      <c r="AQ58" s="191">
        <v>0</v>
      </c>
      <c r="AR58" s="191">
        <v>0</v>
      </c>
      <c r="AS58" s="191">
        <v>0</v>
      </c>
      <c r="AT58" s="191">
        <v>0</v>
      </c>
      <c r="AU58" s="191">
        <v>0</v>
      </c>
      <c r="AV58" s="191">
        <v>0</v>
      </c>
    </row>
    <row r="59" spans="1:48" s="101" customFormat="1" ht="14.25" customHeight="1" x14ac:dyDescent="0.25">
      <c r="A59" s="100"/>
      <c r="B59" s="96" t="s">
        <v>188</v>
      </c>
      <c r="C59" s="92"/>
      <c r="D59" s="92"/>
      <c r="E59" s="92"/>
      <c r="F59" s="92"/>
      <c r="G59" s="92"/>
      <c r="H59" s="92"/>
      <c r="I59" s="92"/>
      <c r="J59" s="105">
        <v>0</v>
      </c>
      <c r="K59" s="105">
        <v>0</v>
      </c>
      <c r="L59" s="105">
        <v>0</v>
      </c>
      <c r="M59" s="105">
        <v>0</v>
      </c>
      <c r="N59" s="105">
        <v>0</v>
      </c>
      <c r="O59" s="105">
        <v>0</v>
      </c>
      <c r="P59" s="105">
        <v>0</v>
      </c>
      <c r="Q59" s="105">
        <v>0</v>
      </c>
      <c r="R59" s="105">
        <v>0</v>
      </c>
      <c r="S59" s="105">
        <v>0</v>
      </c>
      <c r="T59" s="105">
        <v>0</v>
      </c>
      <c r="U59" s="105">
        <v>0</v>
      </c>
      <c r="V59" s="105">
        <v>0</v>
      </c>
      <c r="W59" s="105">
        <v>0</v>
      </c>
      <c r="X59" s="105">
        <v>0</v>
      </c>
      <c r="Y59" s="105">
        <v>0</v>
      </c>
      <c r="Z59" s="105">
        <v>0</v>
      </c>
      <c r="AA59" s="105">
        <v>0</v>
      </c>
      <c r="AB59" s="105">
        <v>0</v>
      </c>
      <c r="AC59" s="105">
        <v>0</v>
      </c>
      <c r="AD59" s="105">
        <v>0</v>
      </c>
      <c r="AE59" s="105">
        <v>0</v>
      </c>
      <c r="AF59" s="105">
        <v>0</v>
      </c>
      <c r="AG59" s="105">
        <v>0</v>
      </c>
      <c r="AH59" s="105">
        <v>0</v>
      </c>
      <c r="AI59" s="191">
        <v>0</v>
      </c>
      <c r="AJ59" s="191">
        <v>0</v>
      </c>
      <c r="AK59" s="191">
        <v>0</v>
      </c>
      <c r="AL59" s="191">
        <v>0</v>
      </c>
      <c r="AM59" s="191">
        <v>0</v>
      </c>
      <c r="AN59" s="191">
        <v>0</v>
      </c>
      <c r="AO59" s="191">
        <v>0</v>
      </c>
      <c r="AP59" s="191">
        <v>0</v>
      </c>
      <c r="AQ59" s="191">
        <v>0</v>
      </c>
      <c r="AR59" s="191">
        <v>0</v>
      </c>
      <c r="AS59" s="191">
        <v>0</v>
      </c>
      <c r="AT59" s="191">
        <v>0</v>
      </c>
      <c r="AU59" s="191">
        <v>0</v>
      </c>
      <c r="AV59" s="191">
        <v>0</v>
      </c>
    </row>
    <row r="60" spans="1:48" s="101" customFormat="1" ht="14.25" customHeight="1" x14ac:dyDescent="0.25">
      <c r="A60" s="98"/>
      <c r="B60" s="95" t="s">
        <v>191</v>
      </c>
      <c r="C60" s="92"/>
      <c r="D60" s="92"/>
      <c r="E60" s="92"/>
      <c r="F60" s="92"/>
      <c r="G60" s="92"/>
      <c r="H60" s="92"/>
      <c r="I60" s="92"/>
      <c r="J60" s="105">
        <v>0</v>
      </c>
      <c r="K60" s="105">
        <v>0</v>
      </c>
      <c r="L60" s="105">
        <v>0</v>
      </c>
      <c r="M60" s="105">
        <v>0</v>
      </c>
      <c r="N60" s="105">
        <v>0</v>
      </c>
      <c r="O60" s="105">
        <v>0</v>
      </c>
      <c r="P60" s="105">
        <v>0</v>
      </c>
      <c r="Q60" s="105">
        <v>0</v>
      </c>
      <c r="R60" s="105">
        <v>0</v>
      </c>
      <c r="S60" s="105">
        <v>0</v>
      </c>
      <c r="T60" s="105">
        <v>0</v>
      </c>
      <c r="U60" s="105">
        <v>0</v>
      </c>
      <c r="V60" s="105">
        <v>0</v>
      </c>
      <c r="W60" s="105">
        <v>0</v>
      </c>
      <c r="X60" s="105">
        <v>0</v>
      </c>
      <c r="Y60" s="105">
        <v>0</v>
      </c>
      <c r="Z60" s="105">
        <v>0</v>
      </c>
      <c r="AA60" s="105">
        <v>0</v>
      </c>
      <c r="AB60" s="105">
        <v>0</v>
      </c>
      <c r="AC60" s="105">
        <v>0</v>
      </c>
      <c r="AD60" s="105">
        <v>0</v>
      </c>
      <c r="AE60" s="105">
        <v>0</v>
      </c>
      <c r="AF60" s="105">
        <v>0</v>
      </c>
      <c r="AG60" s="105">
        <v>0</v>
      </c>
      <c r="AH60" s="105">
        <v>0</v>
      </c>
      <c r="AI60" s="191">
        <v>0</v>
      </c>
      <c r="AJ60" s="191">
        <v>0</v>
      </c>
      <c r="AK60" s="191">
        <v>0</v>
      </c>
      <c r="AL60" s="191">
        <v>0</v>
      </c>
      <c r="AM60" s="191">
        <v>0</v>
      </c>
      <c r="AN60" s="191">
        <v>0</v>
      </c>
      <c r="AO60" s="191">
        <v>0</v>
      </c>
      <c r="AP60" s="191">
        <v>0</v>
      </c>
      <c r="AQ60" s="191">
        <v>0</v>
      </c>
      <c r="AR60" s="191">
        <v>0</v>
      </c>
      <c r="AS60" s="191">
        <v>0</v>
      </c>
      <c r="AT60" s="191">
        <v>0</v>
      </c>
      <c r="AU60" s="191">
        <v>0</v>
      </c>
      <c r="AV60" s="191">
        <v>0</v>
      </c>
    </row>
    <row r="61" spans="1:48" s="101" customFormat="1" ht="14.25" customHeight="1" x14ac:dyDescent="0.25">
      <c r="A61" s="98"/>
      <c r="B61" s="94" t="s">
        <v>172</v>
      </c>
      <c r="C61" s="92"/>
      <c r="D61" s="92"/>
      <c r="E61" s="92"/>
      <c r="F61" s="92"/>
      <c r="G61" s="92"/>
      <c r="H61" s="92"/>
      <c r="I61" s="92"/>
      <c r="J61" s="105">
        <v>0</v>
      </c>
      <c r="K61" s="105">
        <v>0</v>
      </c>
      <c r="L61" s="105">
        <v>0</v>
      </c>
      <c r="M61" s="105">
        <v>0</v>
      </c>
      <c r="N61" s="105">
        <v>0</v>
      </c>
      <c r="O61" s="105">
        <v>0</v>
      </c>
      <c r="P61" s="105">
        <v>0</v>
      </c>
      <c r="Q61" s="105">
        <v>0</v>
      </c>
      <c r="R61" s="105">
        <v>0</v>
      </c>
      <c r="S61" s="105">
        <v>0</v>
      </c>
      <c r="T61" s="105">
        <v>0</v>
      </c>
      <c r="U61" s="105">
        <v>0</v>
      </c>
      <c r="V61" s="105">
        <v>0</v>
      </c>
      <c r="W61" s="105">
        <v>0</v>
      </c>
      <c r="X61" s="105">
        <v>0</v>
      </c>
      <c r="Y61" s="105">
        <v>0</v>
      </c>
      <c r="Z61" s="105">
        <v>0</v>
      </c>
      <c r="AA61" s="105">
        <v>0</v>
      </c>
      <c r="AB61" s="105">
        <v>0</v>
      </c>
      <c r="AC61" s="105">
        <v>0</v>
      </c>
      <c r="AD61" s="105">
        <v>0</v>
      </c>
      <c r="AE61" s="105">
        <v>0</v>
      </c>
      <c r="AF61" s="105">
        <v>0</v>
      </c>
      <c r="AG61" s="105">
        <v>0</v>
      </c>
      <c r="AH61" s="105">
        <v>0</v>
      </c>
      <c r="AI61" s="191">
        <v>0</v>
      </c>
      <c r="AJ61" s="191">
        <v>0</v>
      </c>
      <c r="AK61" s="191">
        <v>0</v>
      </c>
      <c r="AL61" s="191">
        <v>0</v>
      </c>
      <c r="AM61" s="191">
        <v>0</v>
      </c>
      <c r="AN61" s="191">
        <v>0</v>
      </c>
      <c r="AO61" s="191">
        <v>0</v>
      </c>
      <c r="AP61" s="191">
        <v>0</v>
      </c>
      <c r="AQ61" s="191">
        <v>0</v>
      </c>
      <c r="AR61" s="191">
        <v>0</v>
      </c>
      <c r="AS61" s="191">
        <v>0</v>
      </c>
      <c r="AT61" s="191">
        <v>0</v>
      </c>
      <c r="AU61" s="191">
        <v>0</v>
      </c>
      <c r="AV61" s="191">
        <v>0</v>
      </c>
    </row>
    <row r="62" spans="1:48" s="101" customFormat="1" ht="14.25" customHeight="1" x14ac:dyDescent="0.25">
      <c r="A62" s="98"/>
      <c r="B62" s="94" t="s">
        <v>173</v>
      </c>
      <c r="C62" s="92"/>
      <c r="D62" s="92"/>
      <c r="E62" s="92"/>
      <c r="F62" s="92"/>
      <c r="G62" s="92"/>
      <c r="H62" s="92"/>
      <c r="I62" s="92"/>
      <c r="J62" s="105">
        <v>0</v>
      </c>
      <c r="K62" s="105">
        <v>0</v>
      </c>
      <c r="L62" s="105">
        <v>0</v>
      </c>
      <c r="M62" s="105">
        <v>0</v>
      </c>
      <c r="N62" s="105">
        <v>0</v>
      </c>
      <c r="O62" s="105">
        <v>0</v>
      </c>
      <c r="P62" s="105">
        <v>0</v>
      </c>
      <c r="Q62" s="105">
        <v>0</v>
      </c>
      <c r="R62" s="105">
        <v>0</v>
      </c>
      <c r="S62" s="105">
        <v>0</v>
      </c>
      <c r="T62" s="105">
        <v>0</v>
      </c>
      <c r="U62" s="105">
        <v>0</v>
      </c>
      <c r="V62" s="105">
        <v>0</v>
      </c>
      <c r="W62" s="105">
        <v>0</v>
      </c>
      <c r="X62" s="105">
        <v>0</v>
      </c>
      <c r="Y62" s="105">
        <v>0</v>
      </c>
      <c r="Z62" s="105">
        <v>0</v>
      </c>
      <c r="AA62" s="105">
        <v>0</v>
      </c>
      <c r="AB62" s="105">
        <v>0</v>
      </c>
      <c r="AC62" s="105">
        <v>0</v>
      </c>
      <c r="AD62" s="105">
        <v>0</v>
      </c>
      <c r="AE62" s="105">
        <v>0</v>
      </c>
      <c r="AF62" s="105">
        <v>0</v>
      </c>
      <c r="AG62" s="105">
        <v>0</v>
      </c>
      <c r="AH62" s="105">
        <v>0</v>
      </c>
      <c r="AI62" s="191">
        <v>0</v>
      </c>
      <c r="AJ62" s="191">
        <v>0</v>
      </c>
      <c r="AK62" s="191">
        <v>0</v>
      </c>
      <c r="AL62" s="191">
        <v>0</v>
      </c>
      <c r="AM62" s="191">
        <v>0</v>
      </c>
      <c r="AN62" s="191">
        <v>0</v>
      </c>
      <c r="AO62" s="191">
        <v>0</v>
      </c>
      <c r="AP62" s="191">
        <v>0</v>
      </c>
      <c r="AQ62" s="191">
        <v>0</v>
      </c>
      <c r="AR62" s="191">
        <v>0</v>
      </c>
      <c r="AS62" s="191">
        <v>0</v>
      </c>
      <c r="AT62" s="191">
        <v>0</v>
      </c>
      <c r="AU62" s="191">
        <v>0</v>
      </c>
      <c r="AV62" s="191">
        <v>0</v>
      </c>
    </row>
    <row r="63" spans="1:48" s="101" customFormat="1" ht="14.25" customHeight="1" x14ac:dyDescent="0.25">
      <c r="A63" s="98"/>
      <c r="B63" s="94" t="s">
        <v>150</v>
      </c>
      <c r="C63" s="92"/>
      <c r="D63" s="92"/>
      <c r="E63" s="92"/>
      <c r="F63" s="92"/>
      <c r="G63" s="92"/>
      <c r="H63" s="92"/>
      <c r="I63" s="92"/>
      <c r="J63" s="105">
        <v>0</v>
      </c>
      <c r="K63" s="105">
        <v>0</v>
      </c>
      <c r="L63" s="105">
        <v>0</v>
      </c>
      <c r="M63" s="105">
        <v>0</v>
      </c>
      <c r="N63" s="105">
        <v>0</v>
      </c>
      <c r="O63" s="105">
        <v>0</v>
      </c>
      <c r="P63" s="105">
        <v>0</v>
      </c>
      <c r="Q63" s="105">
        <v>0</v>
      </c>
      <c r="R63" s="105">
        <v>0</v>
      </c>
      <c r="S63" s="105">
        <v>0</v>
      </c>
      <c r="T63" s="105">
        <v>0</v>
      </c>
      <c r="U63" s="105">
        <v>0</v>
      </c>
      <c r="V63" s="105">
        <v>0</v>
      </c>
      <c r="W63" s="105">
        <v>0</v>
      </c>
      <c r="X63" s="105">
        <v>0</v>
      </c>
      <c r="Y63" s="105">
        <v>0</v>
      </c>
      <c r="Z63" s="105">
        <v>0</v>
      </c>
      <c r="AA63" s="105">
        <v>0</v>
      </c>
      <c r="AB63" s="105">
        <v>0</v>
      </c>
      <c r="AC63" s="105">
        <v>0</v>
      </c>
      <c r="AD63" s="105">
        <v>0</v>
      </c>
      <c r="AE63" s="105">
        <v>0</v>
      </c>
      <c r="AF63" s="105">
        <v>0</v>
      </c>
      <c r="AG63" s="105">
        <v>0</v>
      </c>
      <c r="AH63" s="105">
        <v>0</v>
      </c>
      <c r="AI63" s="191">
        <v>0</v>
      </c>
      <c r="AJ63" s="191">
        <v>0</v>
      </c>
      <c r="AK63" s="191">
        <v>0</v>
      </c>
      <c r="AL63" s="191">
        <v>0</v>
      </c>
      <c r="AM63" s="191">
        <v>0</v>
      </c>
      <c r="AN63" s="191">
        <v>0</v>
      </c>
      <c r="AO63" s="191">
        <v>0</v>
      </c>
      <c r="AP63" s="191">
        <v>0</v>
      </c>
      <c r="AQ63" s="191">
        <v>0</v>
      </c>
      <c r="AR63" s="191">
        <v>0</v>
      </c>
      <c r="AS63" s="191">
        <v>0</v>
      </c>
      <c r="AT63" s="191">
        <v>0</v>
      </c>
      <c r="AU63" s="191">
        <v>0</v>
      </c>
      <c r="AV63" s="191">
        <v>0</v>
      </c>
    </row>
    <row r="64" spans="1:48" s="101" customFormat="1" ht="14.25" customHeight="1" x14ac:dyDescent="0.25">
      <c r="A64" s="98"/>
      <c r="B64" s="94" t="s">
        <v>54</v>
      </c>
      <c r="C64" s="92"/>
      <c r="D64" s="92"/>
      <c r="E64" s="92"/>
      <c r="F64" s="92"/>
      <c r="G64" s="92"/>
      <c r="H64" s="92"/>
      <c r="I64" s="92"/>
      <c r="J64" s="105">
        <v>0</v>
      </c>
      <c r="K64" s="105">
        <v>0</v>
      </c>
      <c r="L64" s="105">
        <v>0</v>
      </c>
      <c r="M64" s="105">
        <v>0</v>
      </c>
      <c r="N64" s="105">
        <v>0</v>
      </c>
      <c r="O64" s="105">
        <v>0</v>
      </c>
      <c r="P64" s="105">
        <v>0</v>
      </c>
      <c r="Q64" s="105">
        <v>0</v>
      </c>
      <c r="R64" s="105">
        <v>0</v>
      </c>
      <c r="S64" s="105">
        <v>0</v>
      </c>
      <c r="T64" s="105">
        <v>0</v>
      </c>
      <c r="U64" s="105">
        <v>0</v>
      </c>
      <c r="V64" s="105">
        <v>0</v>
      </c>
      <c r="W64" s="105">
        <v>0</v>
      </c>
      <c r="X64" s="105">
        <v>0</v>
      </c>
      <c r="Y64" s="105">
        <v>0</v>
      </c>
      <c r="Z64" s="105">
        <v>0</v>
      </c>
      <c r="AA64" s="105">
        <v>0</v>
      </c>
      <c r="AB64" s="105">
        <v>0</v>
      </c>
      <c r="AC64" s="105">
        <v>0</v>
      </c>
      <c r="AD64" s="105">
        <v>0</v>
      </c>
      <c r="AE64" s="105">
        <v>0</v>
      </c>
      <c r="AF64" s="105">
        <v>0</v>
      </c>
      <c r="AG64" s="105">
        <v>0</v>
      </c>
      <c r="AH64" s="105">
        <v>0</v>
      </c>
      <c r="AI64" s="191">
        <v>0</v>
      </c>
      <c r="AJ64" s="191">
        <v>0</v>
      </c>
      <c r="AK64" s="191">
        <v>0</v>
      </c>
      <c r="AL64" s="191">
        <v>0</v>
      </c>
      <c r="AM64" s="191">
        <v>0</v>
      </c>
      <c r="AN64" s="191">
        <v>0</v>
      </c>
      <c r="AO64" s="191">
        <v>0</v>
      </c>
      <c r="AP64" s="191">
        <v>0</v>
      </c>
      <c r="AQ64" s="191">
        <v>0</v>
      </c>
      <c r="AR64" s="191">
        <v>0</v>
      </c>
      <c r="AS64" s="191">
        <v>0</v>
      </c>
      <c r="AT64" s="191">
        <v>0</v>
      </c>
      <c r="AU64" s="191">
        <v>0</v>
      </c>
      <c r="AV64" s="191">
        <v>0</v>
      </c>
    </row>
    <row r="65" spans="1:48" s="101" customFormat="1" ht="14.25" customHeight="1" x14ac:dyDescent="0.25">
      <c r="A65" s="98"/>
      <c r="B65" s="96" t="s">
        <v>188</v>
      </c>
      <c r="C65" s="92"/>
      <c r="D65" s="92"/>
      <c r="E65" s="92"/>
      <c r="F65" s="92"/>
      <c r="G65" s="92"/>
      <c r="H65" s="92"/>
      <c r="I65" s="92"/>
      <c r="J65" s="105">
        <v>0</v>
      </c>
      <c r="K65" s="105">
        <v>0</v>
      </c>
      <c r="L65" s="105">
        <v>0</v>
      </c>
      <c r="M65" s="105">
        <v>0</v>
      </c>
      <c r="N65" s="105">
        <v>0</v>
      </c>
      <c r="O65" s="105">
        <v>0</v>
      </c>
      <c r="P65" s="105">
        <v>0</v>
      </c>
      <c r="Q65" s="105">
        <v>0</v>
      </c>
      <c r="R65" s="105">
        <v>0</v>
      </c>
      <c r="S65" s="105">
        <v>0</v>
      </c>
      <c r="T65" s="105">
        <v>0</v>
      </c>
      <c r="U65" s="105">
        <v>0</v>
      </c>
      <c r="V65" s="105">
        <v>0</v>
      </c>
      <c r="W65" s="105">
        <v>0</v>
      </c>
      <c r="X65" s="105">
        <v>0</v>
      </c>
      <c r="Y65" s="105">
        <v>0</v>
      </c>
      <c r="Z65" s="105">
        <v>0</v>
      </c>
      <c r="AA65" s="105">
        <v>0</v>
      </c>
      <c r="AB65" s="105">
        <v>0</v>
      </c>
      <c r="AC65" s="105">
        <v>0</v>
      </c>
      <c r="AD65" s="105">
        <v>0</v>
      </c>
      <c r="AE65" s="105">
        <v>0</v>
      </c>
      <c r="AF65" s="105">
        <v>0</v>
      </c>
      <c r="AG65" s="105">
        <v>0</v>
      </c>
      <c r="AH65" s="105">
        <v>0</v>
      </c>
      <c r="AI65" s="191">
        <v>0</v>
      </c>
      <c r="AJ65" s="191">
        <v>0</v>
      </c>
      <c r="AK65" s="191">
        <v>0</v>
      </c>
      <c r="AL65" s="191">
        <v>0</v>
      </c>
      <c r="AM65" s="191">
        <v>0</v>
      </c>
      <c r="AN65" s="191">
        <v>0</v>
      </c>
      <c r="AO65" s="191">
        <v>0</v>
      </c>
      <c r="AP65" s="191">
        <v>0</v>
      </c>
      <c r="AQ65" s="191">
        <v>0</v>
      </c>
      <c r="AR65" s="191">
        <v>0</v>
      </c>
      <c r="AS65" s="191">
        <v>0</v>
      </c>
      <c r="AT65" s="191">
        <v>0</v>
      </c>
      <c r="AU65" s="191">
        <v>0</v>
      </c>
      <c r="AV65" s="191">
        <v>0</v>
      </c>
    </row>
    <row r="66" spans="1:48" s="101" customFormat="1" ht="14.25" customHeight="1" x14ac:dyDescent="0.25">
      <c r="A66" s="100"/>
      <c r="B66" s="95" t="s">
        <v>192</v>
      </c>
      <c r="C66" s="92"/>
      <c r="D66" s="92"/>
      <c r="E66" s="92"/>
      <c r="F66" s="92"/>
      <c r="G66" s="92"/>
      <c r="H66" s="92"/>
      <c r="I66" s="92"/>
      <c r="J66" s="105">
        <v>1094.9399999999998</v>
      </c>
      <c r="K66" s="105">
        <v>1122.04</v>
      </c>
      <c r="L66" s="105">
        <v>1131.6399999999999</v>
      </c>
      <c r="M66" s="105">
        <v>1099.74</v>
      </c>
      <c r="N66" s="105">
        <v>1062.54</v>
      </c>
      <c r="O66" s="105">
        <v>1102.94</v>
      </c>
      <c r="P66" s="105">
        <v>1101.3399999999999</v>
      </c>
      <c r="Q66" s="105">
        <v>1044.04</v>
      </c>
      <c r="R66" s="105">
        <v>999.13999999999987</v>
      </c>
      <c r="S66" s="105">
        <v>1030.4399999999998</v>
      </c>
      <c r="T66" s="105">
        <v>1027.7399999999998</v>
      </c>
      <c r="U66" s="105">
        <v>1022.9399999999998</v>
      </c>
      <c r="V66" s="105">
        <v>979.03999999999974</v>
      </c>
      <c r="W66" s="105">
        <v>1004.6399999999998</v>
      </c>
      <c r="X66" s="105">
        <v>1007.1399999999998</v>
      </c>
      <c r="Y66" s="105">
        <v>1015.4399999999998</v>
      </c>
      <c r="Z66" s="105">
        <v>1069.7399999999998</v>
      </c>
      <c r="AA66" s="105">
        <v>1080.8399999999997</v>
      </c>
      <c r="AB66" s="105">
        <v>1129.5399999999997</v>
      </c>
      <c r="AC66" s="105">
        <v>1115.5399999999997</v>
      </c>
      <c r="AD66" s="105">
        <v>1132.5399999999997</v>
      </c>
      <c r="AE66" s="105">
        <v>1266.8399999999997</v>
      </c>
      <c r="AF66" s="105">
        <v>1442.0399999999997</v>
      </c>
      <c r="AG66" s="105">
        <v>1502.5399999999997</v>
      </c>
      <c r="AH66" s="105">
        <v>1462.0399999999997</v>
      </c>
      <c r="AI66" s="191">
        <v>1635.6399999999999</v>
      </c>
      <c r="AJ66" s="191">
        <v>1784.44</v>
      </c>
      <c r="AK66" s="191">
        <v>1794.04</v>
      </c>
      <c r="AL66" s="191">
        <v>1776.34</v>
      </c>
      <c r="AM66" s="191">
        <v>2146.9</v>
      </c>
      <c r="AN66" s="191">
        <v>2226.1999999999998</v>
      </c>
      <c r="AO66" s="191">
        <v>2217.9</v>
      </c>
      <c r="AP66" s="191">
        <v>2260.6</v>
      </c>
      <c r="AQ66" s="191">
        <v>2288.4649999999997</v>
      </c>
      <c r="AR66" s="191">
        <v>2342.9650000000001</v>
      </c>
      <c r="AS66" s="191">
        <v>2398.8650000000002</v>
      </c>
      <c r="AT66" s="191">
        <v>2421.4650000000001</v>
      </c>
      <c r="AU66" s="191">
        <v>2594.1650000000004</v>
      </c>
      <c r="AV66" s="191">
        <v>2673.4650000000001</v>
      </c>
    </row>
    <row r="67" spans="1:48" s="101" customFormat="1" ht="14.25" customHeight="1" x14ac:dyDescent="0.25">
      <c r="A67" s="100"/>
      <c r="B67" s="94" t="s">
        <v>172</v>
      </c>
      <c r="C67" s="92"/>
      <c r="D67" s="92"/>
      <c r="E67" s="92"/>
      <c r="F67" s="92"/>
      <c r="G67" s="92"/>
      <c r="H67" s="92"/>
      <c r="I67" s="92"/>
      <c r="J67" s="105">
        <v>115.19999999999999</v>
      </c>
      <c r="K67" s="105">
        <v>112.5</v>
      </c>
      <c r="L67" s="105">
        <v>102.10000000000001</v>
      </c>
      <c r="M67" s="105">
        <v>103.00000000000001</v>
      </c>
      <c r="N67" s="105">
        <v>100.4</v>
      </c>
      <c r="O67" s="105">
        <v>100.4</v>
      </c>
      <c r="P67" s="105">
        <v>100.4</v>
      </c>
      <c r="Q67" s="105">
        <v>100.4</v>
      </c>
      <c r="R67" s="105">
        <v>97.8</v>
      </c>
      <c r="S67" s="105">
        <v>97.8</v>
      </c>
      <c r="T67" s="105">
        <v>97.8</v>
      </c>
      <c r="U67" s="105">
        <v>97.8</v>
      </c>
      <c r="V67" s="105">
        <v>95.2</v>
      </c>
      <c r="W67" s="105">
        <v>95.2</v>
      </c>
      <c r="X67" s="105">
        <v>95.2</v>
      </c>
      <c r="Y67" s="105">
        <v>95.2</v>
      </c>
      <c r="Z67" s="105">
        <v>92.6</v>
      </c>
      <c r="AA67" s="105">
        <v>92.6</v>
      </c>
      <c r="AB67" s="105">
        <v>92.6</v>
      </c>
      <c r="AC67" s="105">
        <v>92.6</v>
      </c>
      <c r="AD67" s="105">
        <v>93.3</v>
      </c>
      <c r="AE67" s="105">
        <v>181.7</v>
      </c>
      <c r="AF67" s="105">
        <v>90.7</v>
      </c>
      <c r="AG67" s="105">
        <v>90.7</v>
      </c>
      <c r="AH67" s="105">
        <v>88.100000000000009</v>
      </c>
      <c r="AI67" s="191">
        <v>88.100000000000009</v>
      </c>
      <c r="AJ67" s="191">
        <v>88.100000000000009</v>
      </c>
      <c r="AK67" s="191">
        <v>85.5</v>
      </c>
      <c r="AL67" s="191">
        <v>83.5</v>
      </c>
      <c r="AM67" s="191">
        <v>83.5</v>
      </c>
      <c r="AN67" s="191">
        <v>83.5</v>
      </c>
      <c r="AO67" s="191">
        <v>83.5</v>
      </c>
      <c r="AP67" s="191">
        <v>83.6</v>
      </c>
      <c r="AQ67" s="191">
        <v>83.6</v>
      </c>
      <c r="AR67" s="191">
        <v>83.6</v>
      </c>
      <c r="AS67" s="191">
        <v>83.6</v>
      </c>
      <c r="AT67" s="191">
        <v>83.6</v>
      </c>
      <c r="AU67" s="191">
        <v>83.6</v>
      </c>
      <c r="AV67" s="191">
        <v>83.6</v>
      </c>
    </row>
    <row r="68" spans="1:48" s="101" customFormat="1" ht="14.25" customHeight="1" x14ac:dyDescent="0.25">
      <c r="A68" s="100"/>
      <c r="B68" s="94" t="s">
        <v>173</v>
      </c>
      <c r="C68" s="92"/>
      <c r="D68" s="92"/>
      <c r="E68" s="92"/>
      <c r="F68" s="92"/>
      <c r="G68" s="92"/>
      <c r="H68" s="92"/>
      <c r="I68" s="92"/>
      <c r="J68" s="105">
        <v>26.199999999999946</v>
      </c>
      <c r="K68" s="105">
        <v>26.099999999999945</v>
      </c>
      <c r="L68" s="105">
        <v>20.199999999999946</v>
      </c>
      <c r="M68" s="105">
        <v>20.099999999999945</v>
      </c>
      <c r="N68" s="105">
        <v>22.099999999999945</v>
      </c>
      <c r="O68" s="105">
        <v>20.299999999999944</v>
      </c>
      <c r="P68" s="105">
        <v>18.899999999999945</v>
      </c>
      <c r="Q68" s="105">
        <v>2.5999999999999446</v>
      </c>
      <c r="R68" s="105">
        <v>1.4999999999999445</v>
      </c>
      <c r="S68" s="105">
        <v>2.8999999999999431</v>
      </c>
      <c r="T68" s="105">
        <v>1.1999999999999431</v>
      </c>
      <c r="U68" s="105">
        <v>0.59999999999994302</v>
      </c>
      <c r="V68" s="105">
        <v>0.99999999999994293</v>
      </c>
      <c r="W68" s="105">
        <v>2.1999999999999433</v>
      </c>
      <c r="X68" s="105">
        <v>1.9999999999999434</v>
      </c>
      <c r="Y68" s="105">
        <v>2.6999999999999433</v>
      </c>
      <c r="Z68" s="105">
        <v>2.0999999999999432</v>
      </c>
      <c r="AA68" s="105">
        <v>2.8999999999999435</v>
      </c>
      <c r="AB68" s="105">
        <v>2.4999999999999436</v>
      </c>
      <c r="AC68" s="105">
        <v>2.2999999999999434</v>
      </c>
      <c r="AD68" s="105">
        <v>2.0999999999999432</v>
      </c>
      <c r="AE68" s="105">
        <v>6.1999999999999424</v>
      </c>
      <c r="AF68" s="105">
        <v>8.3999999999999435</v>
      </c>
      <c r="AG68" s="105">
        <v>9.5999999999999428</v>
      </c>
      <c r="AH68" s="105">
        <v>6.3999999999999426</v>
      </c>
      <c r="AI68" s="191">
        <v>6.999999999999944</v>
      </c>
      <c r="AJ68" s="191">
        <v>7.5999999999999446</v>
      </c>
      <c r="AK68" s="191">
        <v>12.799999999999946</v>
      </c>
      <c r="AL68" s="191">
        <v>8.2999999999999456</v>
      </c>
      <c r="AM68" s="191">
        <v>6.0599999999999428</v>
      </c>
      <c r="AN68" s="191">
        <v>5.1599999999999424</v>
      </c>
      <c r="AO68" s="191">
        <v>5.4599999999999431</v>
      </c>
      <c r="AP68" s="191">
        <v>6.4599999999999431</v>
      </c>
      <c r="AQ68" s="191">
        <v>8.3249999999999424</v>
      </c>
      <c r="AR68" s="191">
        <v>8.5249999999999435</v>
      </c>
      <c r="AS68" s="191">
        <v>9.0249999999999435</v>
      </c>
      <c r="AT68" s="191">
        <v>8.3249999999999442</v>
      </c>
      <c r="AU68" s="191">
        <v>6.5249999999999444</v>
      </c>
      <c r="AV68" s="191">
        <v>7.7249999999999446</v>
      </c>
    </row>
    <row r="69" spans="1:48" s="101" customFormat="1" ht="14.25" customHeight="1" x14ac:dyDescent="0.25">
      <c r="A69" s="100"/>
      <c r="B69" s="94" t="s">
        <v>150</v>
      </c>
      <c r="C69" s="92"/>
      <c r="D69" s="92"/>
      <c r="E69" s="92"/>
      <c r="F69" s="92"/>
      <c r="G69" s="92"/>
      <c r="H69" s="92"/>
      <c r="I69" s="92"/>
      <c r="J69" s="105">
        <v>0</v>
      </c>
      <c r="K69" s="105">
        <v>0</v>
      </c>
      <c r="L69" s="105">
        <v>0</v>
      </c>
      <c r="M69" s="105">
        <v>0</v>
      </c>
      <c r="N69" s="105">
        <v>0</v>
      </c>
      <c r="O69" s="105">
        <v>0</v>
      </c>
      <c r="P69" s="105">
        <v>0</v>
      </c>
      <c r="Q69" s="105">
        <v>0</v>
      </c>
      <c r="R69" s="105">
        <v>0</v>
      </c>
      <c r="S69" s="105">
        <v>0</v>
      </c>
      <c r="T69" s="105">
        <v>0</v>
      </c>
      <c r="U69" s="105">
        <v>0</v>
      </c>
      <c r="V69" s="105">
        <v>0</v>
      </c>
      <c r="W69" s="105">
        <v>0</v>
      </c>
      <c r="X69" s="105">
        <v>0</v>
      </c>
      <c r="Y69" s="105">
        <v>0</v>
      </c>
      <c r="Z69" s="105">
        <v>0</v>
      </c>
      <c r="AA69" s="105">
        <v>0</v>
      </c>
      <c r="AB69" s="105">
        <v>0</v>
      </c>
      <c r="AC69" s="105">
        <v>0</v>
      </c>
      <c r="AD69" s="105">
        <v>0</v>
      </c>
      <c r="AE69" s="105">
        <v>0</v>
      </c>
      <c r="AF69" s="105">
        <v>0</v>
      </c>
      <c r="AG69" s="105">
        <v>0</v>
      </c>
      <c r="AH69" s="105">
        <v>0</v>
      </c>
      <c r="AI69" s="191">
        <v>0</v>
      </c>
      <c r="AJ69" s="191">
        <v>0</v>
      </c>
      <c r="AK69" s="191">
        <v>0</v>
      </c>
      <c r="AL69" s="191">
        <v>0</v>
      </c>
      <c r="AM69" s="191">
        <v>0</v>
      </c>
      <c r="AN69" s="191">
        <v>0</v>
      </c>
      <c r="AO69" s="191">
        <v>0</v>
      </c>
      <c r="AP69" s="191">
        <v>0</v>
      </c>
      <c r="AQ69" s="191">
        <v>0</v>
      </c>
      <c r="AR69" s="191">
        <v>0</v>
      </c>
      <c r="AS69" s="191">
        <v>0</v>
      </c>
      <c r="AT69" s="191">
        <v>0</v>
      </c>
      <c r="AU69" s="191">
        <v>0</v>
      </c>
      <c r="AV69" s="191">
        <v>0</v>
      </c>
    </row>
    <row r="70" spans="1:48" s="101" customFormat="1" ht="14.25" customHeight="1" x14ac:dyDescent="0.25">
      <c r="A70" s="100"/>
      <c r="B70" s="94" t="s">
        <v>54</v>
      </c>
      <c r="C70" s="92"/>
      <c r="D70" s="92"/>
      <c r="E70" s="92"/>
      <c r="F70" s="92"/>
      <c r="G70" s="92"/>
      <c r="H70" s="92"/>
      <c r="I70" s="92"/>
      <c r="J70" s="105">
        <v>953.54</v>
      </c>
      <c r="K70" s="105">
        <v>983.44</v>
      </c>
      <c r="L70" s="105">
        <v>1009.34</v>
      </c>
      <c r="M70" s="105">
        <v>976.64</v>
      </c>
      <c r="N70" s="105">
        <v>940.04</v>
      </c>
      <c r="O70" s="105">
        <v>982.24</v>
      </c>
      <c r="P70" s="105">
        <v>982.04</v>
      </c>
      <c r="Q70" s="105">
        <v>941.04</v>
      </c>
      <c r="R70" s="105">
        <v>899.83999999999992</v>
      </c>
      <c r="S70" s="105">
        <v>929.7399999999999</v>
      </c>
      <c r="T70" s="105">
        <v>928.7399999999999</v>
      </c>
      <c r="U70" s="105">
        <v>924.53999999999985</v>
      </c>
      <c r="V70" s="105">
        <v>882.8399999999998</v>
      </c>
      <c r="W70" s="105">
        <v>907.23999999999978</v>
      </c>
      <c r="X70" s="105">
        <v>909.93999999999983</v>
      </c>
      <c r="Y70" s="105">
        <v>917.53999999999985</v>
      </c>
      <c r="Z70" s="105">
        <v>975.03999999999985</v>
      </c>
      <c r="AA70" s="105">
        <v>985.3399999999998</v>
      </c>
      <c r="AB70" s="105">
        <v>1034.4399999999998</v>
      </c>
      <c r="AC70" s="105">
        <v>1020.6399999999999</v>
      </c>
      <c r="AD70" s="105">
        <v>1037.1399999999999</v>
      </c>
      <c r="AE70" s="105">
        <v>1078.9399999999998</v>
      </c>
      <c r="AF70" s="105">
        <v>1342.9399999999998</v>
      </c>
      <c r="AG70" s="105">
        <v>1402.2399999999998</v>
      </c>
      <c r="AH70" s="105">
        <v>1367.5399999999997</v>
      </c>
      <c r="AI70" s="191">
        <v>1540.54</v>
      </c>
      <c r="AJ70" s="191">
        <v>1688.74</v>
      </c>
      <c r="AK70" s="191">
        <v>1695.74</v>
      </c>
      <c r="AL70" s="191">
        <v>1684.54</v>
      </c>
      <c r="AM70" s="191">
        <v>2057.34</v>
      </c>
      <c r="AN70" s="191">
        <v>2137.54</v>
      </c>
      <c r="AO70" s="191">
        <v>2128.94</v>
      </c>
      <c r="AP70" s="191">
        <v>2170.54</v>
      </c>
      <c r="AQ70" s="191">
        <v>2196.54</v>
      </c>
      <c r="AR70" s="191">
        <v>2250.84</v>
      </c>
      <c r="AS70" s="191">
        <v>2306.2400000000002</v>
      </c>
      <c r="AT70" s="191">
        <v>2329.5400000000004</v>
      </c>
      <c r="AU70" s="191">
        <v>2504.0400000000004</v>
      </c>
      <c r="AV70" s="191">
        <v>2582.1400000000003</v>
      </c>
    </row>
    <row r="71" spans="1:48" s="101" customFormat="1" ht="14.25" customHeight="1" x14ac:dyDescent="0.25">
      <c r="A71" s="100"/>
      <c r="B71" s="96" t="s">
        <v>188</v>
      </c>
      <c r="C71" s="92"/>
      <c r="D71" s="92"/>
      <c r="E71" s="92"/>
      <c r="F71" s="92"/>
      <c r="G71" s="92"/>
      <c r="H71" s="92"/>
      <c r="I71" s="92"/>
      <c r="J71" s="105">
        <v>0</v>
      </c>
      <c r="K71" s="105">
        <v>0</v>
      </c>
      <c r="L71" s="105">
        <v>0</v>
      </c>
      <c r="M71" s="105">
        <v>0</v>
      </c>
      <c r="N71" s="105">
        <v>0</v>
      </c>
      <c r="O71" s="105">
        <v>0</v>
      </c>
      <c r="P71" s="105">
        <v>0</v>
      </c>
      <c r="Q71" s="105">
        <v>0</v>
      </c>
      <c r="R71" s="105">
        <v>0</v>
      </c>
      <c r="S71" s="105">
        <v>0</v>
      </c>
      <c r="T71" s="105">
        <v>0</v>
      </c>
      <c r="U71" s="105">
        <v>0</v>
      </c>
      <c r="V71" s="105">
        <v>0</v>
      </c>
      <c r="W71" s="105">
        <v>0</v>
      </c>
      <c r="X71" s="105">
        <v>0</v>
      </c>
      <c r="Y71" s="105">
        <v>0</v>
      </c>
      <c r="Z71" s="105">
        <v>0</v>
      </c>
      <c r="AA71" s="105">
        <v>0</v>
      </c>
      <c r="AB71" s="105">
        <v>0</v>
      </c>
      <c r="AC71" s="105">
        <v>0</v>
      </c>
      <c r="AD71" s="105">
        <v>0</v>
      </c>
      <c r="AE71" s="105">
        <v>0</v>
      </c>
      <c r="AF71" s="105">
        <v>0</v>
      </c>
      <c r="AG71" s="105">
        <v>0</v>
      </c>
      <c r="AH71" s="105">
        <v>0</v>
      </c>
      <c r="AI71" s="191">
        <v>0</v>
      </c>
      <c r="AJ71" s="191">
        <v>0</v>
      </c>
      <c r="AK71" s="191">
        <v>0</v>
      </c>
      <c r="AL71" s="191">
        <v>0</v>
      </c>
      <c r="AM71" s="191">
        <v>0</v>
      </c>
      <c r="AN71" s="191">
        <v>0</v>
      </c>
      <c r="AO71" s="191">
        <v>0</v>
      </c>
      <c r="AP71" s="191">
        <v>0</v>
      </c>
      <c r="AQ71" s="191">
        <v>0</v>
      </c>
      <c r="AR71" s="191">
        <v>0</v>
      </c>
      <c r="AS71" s="191">
        <v>0</v>
      </c>
      <c r="AT71" s="191">
        <v>0</v>
      </c>
      <c r="AU71" s="191">
        <v>0</v>
      </c>
      <c r="AV71" s="191">
        <v>0</v>
      </c>
    </row>
    <row r="72" spans="1:48" x14ac:dyDescent="0.25">
      <c r="B72" s="91" t="s">
        <v>180</v>
      </c>
      <c r="C72" s="92"/>
      <c r="D72" s="92"/>
      <c r="E72" s="92"/>
      <c r="F72" s="92"/>
      <c r="G72" s="92"/>
      <c r="H72" s="92"/>
      <c r="I72" s="92"/>
      <c r="J72" s="105">
        <v>3765.4</v>
      </c>
      <c r="K72" s="105">
        <v>2989.5</v>
      </c>
      <c r="L72" s="105">
        <v>2946</v>
      </c>
      <c r="M72" s="105">
        <v>3419</v>
      </c>
      <c r="N72" s="105">
        <v>4098.5</v>
      </c>
      <c r="O72" s="105">
        <v>3459.1</v>
      </c>
      <c r="P72" s="105">
        <v>3607.7</v>
      </c>
      <c r="Q72" s="105">
        <v>3368.6000000000004</v>
      </c>
      <c r="R72" s="105">
        <v>3558.5000000000005</v>
      </c>
      <c r="S72" s="105">
        <v>3826.6</v>
      </c>
      <c r="T72" s="105">
        <v>4167.9000000000005</v>
      </c>
      <c r="U72" s="105">
        <v>3667.5000000000005</v>
      </c>
      <c r="V72" s="105">
        <v>4700.6000000000004</v>
      </c>
      <c r="W72" s="105">
        <v>3887.8000000000006</v>
      </c>
      <c r="X72" s="105">
        <v>4949.8000000000011</v>
      </c>
      <c r="Y72" s="105">
        <v>4281.6000000000013</v>
      </c>
      <c r="Z72" s="105">
        <v>4861.8500000000013</v>
      </c>
      <c r="AA72" s="105">
        <v>4962.5500000000011</v>
      </c>
      <c r="AB72" s="105">
        <v>5053.05</v>
      </c>
      <c r="AC72" s="105">
        <v>4821.8499999999995</v>
      </c>
      <c r="AD72" s="105">
        <v>5266.0499999999993</v>
      </c>
      <c r="AE72" s="105">
        <v>5183.2500000000018</v>
      </c>
      <c r="AF72" s="105">
        <v>5325.1500000000015</v>
      </c>
      <c r="AG72" s="105">
        <v>4940.1500000000024</v>
      </c>
      <c r="AH72" s="105">
        <v>6047.3500000000022</v>
      </c>
      <c r="AI72" s="191">
        <v>6458.6500000000015</v>
      </c>
      <c r="AJ72" s="191">
        <v>6512.550000000002</v>
      </c>
      <c r="AK72" s="191">
        <v>6176.3300000000008</v>
      </c>
      <c r="AL72" s="191">
        <v>6780.8100000000022</v>
      </c>
      <c r="AM72" s="191">
        <v>7577.2300000000014</v>
      </c>
      <c r="AN72" s="191">
        <v>6598.925000000002</v>
      </c>
      <c r="AO72" s="191">
        <v>7329.1250000000009</v>
      </c>
      <c r="AP72" s="191">
        <v>7627.7250000000013</v>
      </c>
      <c r="AQ72" s="191">
        <v>7354.1330000000007</v>
      </c>
      <c r="AR72" s="191">
        <v>8712.2330000000002</v>
      </c>
      <c r="AS72" s="191">
        <v>7590.9330000000009</v>
      </c>
      <c r="AT72" s="191">
        <v>8781.8329999999987</v>
      </c>
      <c r="AU72" s="191">
        <v>9324.6330000000016</v>
      </c>
      <c r="AV72" s="191">
        <v>7172.2330000000002</v>
      </c>
    </row>
    <row r="73" spans="1:48" x14ac:dyDescent="0.25">
      <c r="B73" s="102" t="s">
        <v>181</v>
      </c>
      <c r="C73" s="92"/>
      <c r="D73" s="92"/>
      <c r="E73" s="92"/>
      <c r="F73" s="92"/>
      <c r="G73" s="92"/>
      <c r="H73" s="92"/>
      <c r="I73" s="92"/>
      <c r="J73" s="105">
        <v>25.7</v>
      </c>
      <c r="K73" s="105">
        <v>26.099999999999998</v>
      </c>
      <c r="L73" s="105">
        <v>27.499999999999996</v>
      </c>
      <c r="M73" s="105">
        <v>29.499999999999996</v>
      </c>
      <c r="N73" s="105">
        <v>27.999999999999996</v>
      </c>
      <c r="O73" s="105">
        <v>30.3</v>
      </c>
      <c r="P73" s="105">
        <v>28.5</v>
      </c>
      <c r="Q73" s="105">
        <v>32.200000000000003</v>
      </c>
      <c r="R73" s="105">
        <v>30.300000000000004</v>
      </c>
      <c r="S73" s="105">
        <v>29.3</v>
      </c>
      <c r="T73" s="105">
        <v>22.5</v>
      </c>
      <c r="U73" s="105">
        <v>24.5</v>
      </c>
      <c r="V73" s="105">
        <v>22</v>
      </c>
      <c r="W73" s="105">
        <v>23.7</v>
      </c>
      <c r="X73" s="105">
        <v>24.099999999999998</v>
      </c>
      <c r="Y73" s="105">
        <v>22.299999999999997</v>
      </c>
      <c r="Z73" s="105">
        <v>22.099999999999998</v>
      </c>
      <c r="AA73" s="105">
        <v>21.700000000000003</v>
      </c>
      <c r="AB73" s="105">
        <v>21.500000000000004</v>
      </c>
      <c r="AC73" s="105">
        <v>20.700000000000003</v>
      </c>
      <c r="AD73" s="105">
        <v>19.400000000000002</v>
      </c>
      <c r="AE73" s="105">
        <v>22.6</v>
      </c>
      <c r="AF73" s="105">
        <v>24.200000000000003</v>
      </c>
      <c r="AG73" s="105">
        <v>24.1</v>
      </c>
      <c r="AH73" s="105">
        <v>21</v>
      </c>
      <c r="AI73" s="191">
        <v>22.900000000000002</v>
      </c>
      <c r="AJ73" s="191">
        <v>22.8</v>
      </c>
      <c r="AK73" s="191">
        <v>23.5</v>
      </c>
      <c r="AL73" s="191">
        <v>23.6</v>
      </c>
      <c r="AM73" s="191">
        <v>24.500000000000004</v>
      </c>
      <c r="AN73" s="191">
        <v>23.300000000000004</v>
      </c>
      <c r="AO73" s="191">
        <v>21.700000000000003</v>
      </c>
      <c r="AP73" s="191">
        <v>23.400000000000002</v>
      </c>
      <c r="AQ73" s="191">
        <v>23.700000000000006</v>
      </c>
      <c r="AR73" s="191">
        <v>25.700000000000006</v>
      </c>
      <c r="AS73" s="191">
        <v>27.300000000000008</v>
      </c>
      <c r="AT73" s="191">
        <v>27.800000000000008</v>
      </c>
      <c r="AU73" s="191">
        <v>29.600000000000009</v>
      </c>
      <c r="AV73" s="191">
        <v>32.400000000000006</v>
      </c>
    </row>
    <row r="74" spans="1:48" x14ac:dyDescent="0.25">
      <c r="B74" s="102" t="s">
        <v>92</v>
      </c>
      <c r="C74" s="92"/>
      <c r="D74" s="92"/>
      <c r="E74" s="92"/>
      <c r="F74" s="92"/>
      <c r="G74" s="92"/>
      <c r="H74" s="92"/>
      <c r="I74" s="92"/>
      <c r="J74" s="105">
        <v>117.70000000000003</v>
      </c>
      <c r="K74" s="105">
        <v>75.000000000000028</v>
      </c>
      <c r="L74" s="105">
        <v>16.200000000000031</v>
      </c>
      <c r="M74" s="105">
        <v>3.0000000000000311</v>
      </c>
      <c r="N74" s="105">
        <v>18.60000000000003</v>
      </c>
      <c r="O74" s="105">
        <v>18.900000000000031</v>
      </c>
      <c r="P74" s="105">
        <v>3.9000000000000314</v>
      </c>
      <c r="Q74" s="105">
        <v>4.1000000000000316</v>
      </c>
      <c r="R74" s="105">
        <v>20.300000000000033</v>
      </c>
      <c r="S74" s="105">
        <v>20.900000000000031</v>
      </c>
      <c r="T74" s="105">
        <v>39.800000000000026</v>
      </c>
      <c r="U74" s="105">
        <v>26.400000000000027</v>
      </c>
      <c r="V74" s="105">
        <v>2.0000000000000284</v>
      </c>
      <c r="W74" s="105">
        <v>2.2000000000000277</v>
      </c>
      <c r="X74" s="105">
        <v>3.0000000000000275</v>
      </c>
      <c r="Y74" s="105">
        <v>6.7000000000000268</v>
      </c>
      <c r="Z74" s="105">
        <v>6.9500000000000268</v>
      </c>
      <c r="AA74" s="105">
        <v>7.6500000000000288</v>
      </c>
      <c r="AB74" s="105">
        <v>9.2500000000000284</v>
      </c>
      <c r="AC74" s="105">
        <v>8.4500000000000277</v>
      </c>
      <c r="AD74" s="105">
        <v>7.7500000000000284</v>
      </c>
      <c r="AE74" s="105">
        <v>7.4500000000000286</v>
      </c>
      <c r="AF74" s="105">
        <v>7.1500000000000288</v>
      </c>
      <c r="AG74" s="105">
        <v>7.0500000000000291</v>
      </c>
      <c r="AH74" s="105">
        <v>6.7500000000000293</v>
      </c>
      <c r="AI74" s="191">
        <v>6.6500000000000297</v>
      </c>
      <c r="AJ74" s="191">
        <v>6.6500000000000297</v>
      </c>
      <c r="AK74" s="191">
        <v>6.4500000000000295</v>
      </c>
      <c r="AL74" s="191">
        <v>9.4500000000000295</v>
      </c>
      <c r="AM74" s="191">
        <v>9.2500000000000284</v>
      </c>
      <c r="AN74" s="191">
        <v>8.5100000000000282</v>
      </c>
      <c r="AO74" s="191">
        <v>7.9100000000000286</v>
      </c>
      <c r="AP74" s="191">
        <v>7.4100000000000286</v>
      </c>
      <c r="AQ74" s="191">
        <v>6.7990000000000297</v>
      </c>
      <c r="AR74" s="191">
        <v>6.2990000000000297</v>
      </c>
      <c r="AS74" s="191">
        <v>5.5990000000000304</v>
      </c>
      <c r="AT74" s="191">
        <v>5.19900000000003</v>
      </c>
      <c r="AU74" s="191">
        <v>4.69900000000003</v>
      </c>
      <c r="AV74" s="191">
        <v>2.19900000000003</v>
      </c>
    </row>
    <row r="75" spans="1:48" x14ac:dyDescent="0.25">
      <c r="B75" s="102" t="s">
        <v>182</v>
      </c>
      <c r="C75" s="92"/>
      <c r="D75" s="92"/>
      <c r="E75" s="92"/>
      <c r="F75" s="92"/>
      <c r="G75" s="92"/>
      <c r="H75" s="92"/>
      <c r="I75" s="92"/>
      <c r="J75" s="105">
        <v>0</v>
      </c>
      <c r="K75" s="105">
        <v>0</v>
      </c>
      <c r="L75" s="105">
        <v>0</v>
      </c>
      <c r="M75" s="105">
        <v>0</v>
      </c>
      <c r="N75" s="105">
        <v>0</v>
      </c>
      <c r="O75" s="105">
        <v>0</v>
      </c>
      <c r="P75" s="105">
        <v>0</v>
      </c>
      <c r="Q75" s="105">
        <v>0</v>
      </c>
      <c r="R75" s="105">
        <v>0</v>
      </c>
      <c r="S75" s="105">
        <v>0</v>
      </c>
      <c r="T75" s="105">
        <v>0</v>
      </c>
      <c r="U75" s="105">
        <v>0</v>
      </c>
      <c r="V75" s="105">
        <v>0</v>
      </c>
      <c r="W75" s="105">
        <v>0</v>
      </c>
      <c r="X75" s="105">
        <v>0</v>
      </c>
      <c r="Y75" s="105">
        <v>0</v>
      </c>
      <c r="Z75" s="105">
        <v>0</v>
      </c>
      <c r="AA75" s="105">
        <v>0</v>
      </c>
      <c r="AB75" s="105">
        <v>0</v>
      </c>
      <c r="AC75" s="105">
        <v>0</v>
      </c>
      <c r="AD75" s="105">
        <v>0</v>
      </c>
      <c r="AE75" s="105">
        <v>91</v>
      </c>
      <c r="AF75" s="105">
        <v>90.4</v>
      </c>
      <c r="AG75" s="105">
        <v>90.100000000000009</v>
      </c>
      <c r="AH75" s="105">
        <v>86.9</v>
      </c>
      <c r="AI75" s="191">
        <v>87.800000000000011</v>
      </c>
      <c r="AJ75" s="191">
        <v>90.000000000000014</v>
      </c>
      <c r="AK75" s="191">
        <v>91.40000000000002</v>
      </c>
      <c r="AL75" s="191">
        <v>92.000000000000014</v>
      </c>
      <c r="AM75" s="191">
        <v>94.2</v>
      </c>
      <c r="AN75" s="191">
        <v>90.9</v>
      </c>
      <c r="AO75" s="191">
        <v>90.2</v>
      </c>
      <c r="AP75" s="191">
        <v>89.9</v>
      </c>
      <c r="AQ75" s="191">
        <v>89.7</v>
      </c>
      <c r="AR75" s="191">
        <v>89.8</v>
      </c>
      <c r="AS75" s="191">
        <v>88</v>
      </c>
      <c r="AT75" s="191">
        <v>89.3</v>
      </c>
      <c r="AU75" s="191">
        <v>88.2</v>
      </c>
      <c r="AV75" s="191">
        <v>88.9</v>
      </c>
    </row>
    <row r="76" spans="1:48" x14ac:dyDescent="0.25">
      <c r="B76" s="102" t="s">
        <v>183</v>
      </c>
      <c r="C76" s="92"/>
      <c r="D76" s="92"/>
      <c r="E76" s="92"/>
      <c r="F76" s="92"/>
      <c r="G76" s="92"/>
      <c r="H76" s="92"/>
      <c r="I76" s="92"/>
      <c r="J76" s="105">
        <v>3622</v>
      </c>
      <c r="K76" s="105">
        <v>2888.4</v>
      </c>
      <c r="L76" s="105">
        <v>2902.3</v>
      </c>
      <c r="M76" s="105">
        <v>3386.5</v>
      </c>
      <c r="N76" s="105">
        <v>4051.8999999999996</v>
      </c>
      <c r="O76" s="105">
        <v>3409.9</v>
      </c>
      <c r="P76" s="105">
        <v>3575.2999999999997</v>
      </c>
      <c r="Q76" s="105">
        <v>3332.3</v>
      </c>
      <c r="R76" s="105">
        <v>3507.9000000000005</v>
      </c>
      <c r="S76" s="105">
        <v>3776.4</v>
      </c>
      <c r="T76" s="105">
        <v>4105.6000000000004</v>
      </c>
      <c r="U76" s="105">
        <v>3616.6000000000004</v>
      </c>
      <c r="V76" s="105">
        <v>4676.6000000000004</v>
      </c>
      <c r="W76" s="105">
        <v>3861.9000000000005</v>
      </c>
      <c r="X76" s="105">
        <v>4922.7000000000007</v>
      </c>
      <c r="Y76" s="105">
        <v>4252.6000000000013</v>
      </c>
      <c r="Z76" s="105">
        <v>4832.8000000000011</v>
      </c>
      <c r="AA76" s="105">
        <v>4933.2000000000007</v>
      </c>
      <c r="AB76" s="105">
        <v>5022.3</v>
      </c>
      <c r="AC76" s="105">
        <v>4792.7</v>
      </c>
      <c r="AD76" s="105">
        <v>5238.8999999999996</v>
      </c>
      <c r="AE76" s="105">
        <v>5062.2000000000016</v>
      </c>
      <c r="AF76" s="105">
        <v>5203.4000000000015</v>
      </c>
      <c r="AG76" s="105">
        <v>4818.9000000000024</v>
      </c>
      <c r="AH76" s="105">
        <v>5932.7000000000025</v>
      </c>
      <c r="AI76" s="191">
        <v>6341.3000000000011</v>
      </c>
      <c r="AJ76" s="191">
        <v>6393.1000000000022</v>
      </c>
      <c r="AK76" s="191">
        <v>6054.9800000000014</v>
      </c>
      <c r="AL76" s="191">
        <v>6655.760000000002</v>
      </c>
      <c r="AM76" s="191">
        <v>7449.2800000000016</v>
      </c>
      <c r="AN76" s="191">
        <v>6476.215000000002</v>
      </c>
      <c r="AO76" s="191">
        <v>7209.3150000000014</v>
      </c>
      <c r="AP76" s="191">
        <v>7507.0150000000012</v>
      </c>
      <c r="AQ76" s="191">
        <v>7233.9340000000011</v>
      </c>
      <c r="AR76" s="191">
        <v>8590.4340000000011</v>
      </c>
      <c r="AS76" s="191">
        <v>7470.0340000000006</v>
      </c>
      <c r="AT76" s="191">
        <v>8659.5339999999997</v>
      </c>
      <c r="AU76" s="191">
        <v>9202.134</v>
      </c>
      <c r="AV76" s="191">
        <v>7048.7340000000004</v>
      </c>
    </row>
    <row r="77" spans="1:48" x14ac:dyDescent="0.25">
      <c r="B77" s="103"/>
      <c r="C77" s="92"/>
      <c r="D77" s="92"/>
      <c r="E77" s="92"/>
      <c r="F77" s="92"/>
      <c r="G77" s="92"/>
      <c r="H77" s="92"/>
      <c r="I77" s="92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5"/>
      <c r="Z77" s="105"/>
      <c r="AA77" s="105"/>
      <c r="AB77" s="105"/>
      <c r="AC77" s="105"/>
      <c r="AD77" s="105"/>
      <c r="AE77" s="105"/>
      <c r="AF77" s="105"/>
      <c r="AG77" s="105"/>
      <c r="AH77" s="105"/>
      <c r="AI77" s="191"/>
      <c r="AJ77" s="191"/>
      <c r="AK77" s="191"/>
      <c r="AL77" s="191"/>
      <c r="AM77" s="191"/>
      <c r="AN77" s="191"/>
      <c r="AO77" s="191"/>
      <c r="AP77" s="191"/>
      <c r="AQ77" s="191"/>
      <c r="AR77" s="191"/>
      <c r="AS77" s="191"/>
      <c r="AT77" s="191"/>
      <c r="AU77" s="191"/>
      <c r="AV77" s="191"/>
    </row>
    <row r="78" spans="1:48" x14ac:dyDescent="0.25">
      <c r="B78" s="89" t="s">
        <v>193</v>
      </c>
      <c r="C78" s="90"/>
      <c r="D78" s="90"/>
      <c r="E78" s="90"/>
      <c r="F78" s="90"/>
      <c r="G78" s="90"/>
      <c r="H78" s="90"/>
      <c r="I78" s="90"/>
      <c r="J78" s="104">
        <v>38025.89</v>
      </c>
      <c r="K78" s="104">
        <v>38609.360000000001</v>
      </c>
      <c r="L78" s="104">
        <v>39137.279999999999</v>
      </c>
      <c r="M78" s="104">
        <v>40791</v>
      </c>
      <c r="N78" s="104">
        <v>42109.96</v>
      </c>
      <c r="O78" s="104">
        <v>43183.770000000004</v>
      </c>
      <c r="P78" s="104">
        <v>45147.650000000009</v>
      </c>
      <c r="Q78" s="104">
        <v>46787.95</v>
      </c>
      <c r="R78" s="104">
        <v>48251.48</v>
      </c>
      <c r="S78" s="104">
        <v>49327.119999999995</v>
      </c>
      <c r="T78" s="104">
        <v>50616.399999999994</v>
      </c>
      <c r="U78" s="104">
        <v>51139.81</v>
      </c>
      <c r="V78" s="104">
        <v>52299.619999999995</v>
      </c>
      <c r="W78" s="104">
        <v>52259.75</v>
      </c>
      <c r="X78" s="104">
        <v>53898.09</v>
      </c>
      <c r="Y78" s="104">
        <v>54154.930000000008</v>
      </c>
      <c r="Z78" s="104">
        <v>55894.26</v>
      </c>
      <c r="AA78" s="104">
        <v>54641.401452005994</v>
      </c>
      <c r="AB78" s="104">
        <v>55967.946474359997</v>
      </c>
      <c r="AC78" s="104">
        <v>56191.775279784997</v>
      </c>
      <c r="AD78" s="104">
        <v>56938.045279785001</v>
      </c>
      <c r="AE78" s="104">
        <v>57889.22</v>
      </c>
      <c r="AF78" s="104">
        <v>59135.479999999996</v>
      </c>
      <c r="AG78" s="104">
        <v>60706.659999999996</v>
      </c>
      <c r="AH78" s="104">
        <v>61424.28</v>
      </c>
      <c r="AI78" s="190">
        <v>63338.799200000001</v>
      </c>
      <c r="AJ78" s="190">
        <v>63974.689200000008</v>
      </c>
      <c r="AK78" s="190">
        <v>64560.3292</v>
      </c>
      <c r="AL78" s="190">
        <v>67029.189199999993</v>
      </c>
      <c r="AM78" s="190">
        <v>68511.333200000008</v>
      </c>
      <c r="AN78" s="190">
        <v>67641.323199999999</v>
      </c>
      <c r="AO78" s="190">
        <v>69806.913199999995</v>
      </c>
      <c r="AP78" s="190">
        <v>70672.193200000009</v>
      </c>
      <c r="AQ78" s="190">
        <v>72415.303199999995</v>
      </c>
      <c r="AR78" s="190">
        <v>74670.463199999998</v>
      </c>
      <c r="AS78" s="190">
        <v>75344.403200000001</v>
      </c>
      <c r="AT78" s="190">
        <v>76409.469866666666</v>
      </c>
      <c r="AU78" s="190">
        <v>75936.839866666662</v>
      </c>
      <c r="AV78" s="190">
        <v>76528.799866666668</v>
      </c>
    </row>
    <row r="79" spans="1:48" x14ac:dyDescent="0.25">
      <c r="B79" s="91" t="s">
        <v>186</v>
      </c>
      <c r="C79" s="92"/>
      <c r="D79" s="92"/>
      <c r="E79" s="92"/>
      <c r="F79" s="92"/>
      <c r="G79" s="92"/>
      <c r="H79" s="92"/>
      <c r="I79" s="92"/>
      <c r="J79" s="105">
        <v>19536.46</v>
      </c>
      <c r="K79" s="105">
        <v>20142.46</v>
      </c>
      <c r="L79" s="105">
        <v>20462.36</v>
      </c>
      <c r="M79" s="105">
        <v>21305.059999999998</v>
      </c>
      <c r="N79" s="105">
        <v>21740.16</v>
      </c>
      <c r="O79" s="105">
        <v>22495.06</v>
      </c>
      <c r="P79" s="105">
        <v>24156.160000000003</v>
      </c>
      <c r="Q79" s="105">
        <v>24973.66</v>
      </c>
      <c r="R79" s="105">
        <v>25142.960000000003</v>
      </c>
      <c r="S79" s="105">
        <v>25735.46</v>
      </c>
      <c r="T79" s="105">
        <v>26191.96</v>
      </c>
      <c r="U79" s="105">
        <v>26713.46</v>
      </c>
      <c r="V79" s="105">
        <v>26659.96</v>
      </c>
      <c r="W79" s="105">
        <v>27099.960000000003</v>
      </c>
      <c r="X79" s="105">
        <v>27919.660000000003</v>
      </c>
      <c r="Y79" s="105">
        <v>28432.86</v>
      </c>
      <c r="Z79" s="105">
        <v>29034.760000000002</v>
      </c>
      <c r="AA79" s="105">
        <v>29541.96</v>
      </c>
      <c r="AB79" s="105">
        <v>30294.559999999998</v>
      </c>
      <c r="AC79" s="105">
        <v>30841.859999999997</v>
      </c>
      <c r="AD79" s="105">
        <v>31309.26</v>
      </c>
      <c r="AE79" s="105">
        <v>31336.559999999998</v>
      </c>
      <c r="AF79" s="105">
        <v>32248.36</v>
      </c>
      <c r="AG79" s="105">
        <v>33142.559999999998</v>
      </c>
      <c r="AH79" s="105">
        <v>33819.96</v>
      </c>
      <c r="AI79" s="191">
        <v>34547.560000000005</v>
      </c>
      <c r="AJ79" s="191">
        <v>35228.76</v>
      </c>
      <c r="AK79" s="191">
        <v>35678.86</v>
      </c>
      <c r="AL79" s="191">
        <v>37396.46</v>
      </c>
      <c r="AM79" s="191">
        <v>38153.660000000003</v>
      </c>
      <c r="AN79" s="191">
        <v>38834.86</v>
      </c>
      <c r="AO79" s="191">
        <v>39336.26</v>
      </c>
      <c r="AP79" s="191">
        <v>40208.960000000006</v>
      </c>
      <c r="AQ79" s="191">
        <v>40982.76</v>
      </c>
      <c r="AR79" s="191">
        <v>41469.96</v>
      </c>
      <c r="AS79" s="191">
        <v>42362.46</v>
      </c>
      <c r="AT79" s="191">
        <v>43033.66</v>
      </c>
      <c r="AU79" s="191">
        <v>43824.46</v>
      </c>
      <c r="AV79" s="191">
        <v>44148.26</v>
      </c>
    </row>
    <row r="80" spans="1:48" x14ac:dyDescent="0.25">
      <c r="B80" s="93" t="s">
        <v>82</v>
      </c>
      <c r="C80" s="92"/>
      <c r="D80" s="92"/>
      <c r="E80" s="92"/>
      <c r="F80" s="92"/>
      <c r="G80" s="92"/>
      <c r="H80" s="92"/>
      <c r="I80" s="92"/>
      <c r="J80" s="105">
        <v>17294.86</v>
      </c>
      <c r="K80" s="105">
        <v>17626.46</v>
      </c>
      <c r="L80" s="105">
        <v>17853.66</v>
      </c>
      <c r="M80" s="105">
        <v>18667.96</v>
      </c>
      <c r="N80" s="105">
        <v>19109.560000000001</v>
      </c>
      <c r="O80" s="105">
        <v>19533.060000000001</v>
      </c>
      <c r="P80" s="105">
        <v>20924.260000000002</v>
      </c>
      <c r="Q80" s="105">
        <v>21355.360000000001</v>
      </c>
      <c r="R80" s="105">
        <v>21335.06</v>
      </c>
      <c r="S80" s="105">
        <v>21924.16</v>
      </c>
      <c r="T80" s="105">
        <v>22329.16</v>
      </c>
      <c r="U80" s="105">
        <v>22855.16</v>
      </c>
      <c r="V80" s="105">
        <v>22771.360000000001</v>
      </c>
      <c r="W80" s="105">
        <v>23293.06</v>
      </c>
      <c r="X80" s="105">
        <v>24051.960000000003</v>
      </c>
      <c r="Y80" s="105">
        <v>24578.560000000001</v>
      </c>
      <c r="Z80" s="105">
        <v>25135.56</v>
      </c>
      <c r="AA80" s="105">
        <v>25631.26</v>
      </c>
      <c r="AB80" s="105">
        <v>26319.859999999997</v>
      </c>
      <c r="AC80" s="105">
        <v>26884.059999999998</v>
      </c>
      <c r="AD80" s="105">
        <v>27369.66</v>
      </c>
      <c r="AE80" s="105">
        <v>27517.26</v>
      </c>
      <c r="AF80" s="105">
        <v>28199.86</v>
      </c>
      <c r="AG80" s="105">
        <v>29133.26</v>
      </c>
      <c r="AH80" s="105">
        <v>29759.559999999998</v>
      </c>
      <c r="AI80" s="191">
        <v>30510.660000000003</v>
      </c>
      <c r="AJ80" s="191">
        <v>31298.860000000004</v>
      </c>
      <c r="AK80" s="191">
        <v>31740.460000000003</v>
      </c>
      <c r="AL80" s="191">
        <v>33471.26</v>
      </c>
      <c r="AM80" s="191">
        <v>34219.160000000003</v>
      </c>
      <c r="AN80" s="191">
        <v>34881.160000000003</v>
      </c>
      <c r="AO80" s="191">
        <v>35364.660000000003</v>
      </c>
      <c r="AP80" s="191">
        <v>36215.860000000008</v>
      </c>
      <c r="AQ80" s="191">
        <v>36947.46</v>
      </c>
      <c r="AR80" s="191">
        <v>37587.360000000001</v>
      </c>
      <c r="AS80" s="191">
        <v>38457.86</v>
      </c>
      <c r="AT80" s="191">
        <v>39103.26</v>
      </c>
      <c r="AU80" s="191">
        <v>39956.36</v>
      </c>
      <c r="AV80" s="191">
        <v>40348.160000000003</v>
      </c>
    </row>
    <row r="81" spans="2:48" x14ac:dyDescent="0.25">
      <c r="B81" s="94" t="s">
        <v>163</v>
      </c>
      <c r="C81" s="92"/>
      <c r="D81" s="92"/>
      <c r="E81" s="92"/>
      <c r="F81" s="92"/>
      <c r="G81" s="92"/>
      <c r="H81" s="92"/>
      <c r="I81" s="92"/>
      <c r="J81" s="105">
        <v>17294.86</v>
      </c>
      <c r="K81" s="105">
        <v>17626.46</v>
      </c>
      <c r="L81" s="105">
        <v>17853.66</v>
      </c>
      <c r="M81" s="105">
        <v>18667.96</v>
      </c>
      <c r="N81" s="105">
        <v>19109.560000000001</v>
      </c>
      <c r="O81" s="105">
        <v>19533.060000000001</v>
      </c>
      <c r="P81" s="105">
        <v>20924.260000000002</v>
      </c>
      <c r="Q81" s="105">
        <v>21355.360000000001</v>
      </c>
      <c r="R81" s="105">
        <v>21335.06</v>
      </c>
      <c r="S81" s="105">
        <v>21924.16</v>
      </c>
      <c r="T81" s="105">
        <v>22329.16</v>
      </c>
      <c r="U81" s="105">
        <v>22855.16</v>
      </c>
      <c r="V81" s="105">
        <v>22771.360000000001</v>
      </c>
      <c r="W81" s="105">
        <v>23293.06</v>
      </c>
      <c r="X81" s="105">
        <v>24051.960000000003</v>
      </c>
      <c r="Y81" s="105">
        <v>24578.560000000001</v>
      </c>
      <c r="Z81" s="105">
        <v>25135.56</v>
      </c>
      <c r="AA81" s="105">
        <v>25631.26</v>
      </c>
      <c r="AB81" s="105">
        <v>26319.859999999997</v>
      </c>
      <c r="AC81" s="105">
        <v>26884.059999999998</v>
      </c>
      <c r="AD81" s="105">
        <v>27369.66</v>
      </c>
      <c r="AE81" s="105">
        <v>27517.26</v>
      </c>
      <c r="AF81" s="105">
        <v>28199.86</v>
      </c>
      <c r="AG81" s="105">
        <v>29133.26</v>
      </c>
      <c r="AH81" s="105">
        <v>29759.559999999998</v>
      </c>
      <c r="AI81" s="191">
        <v>30510.660000000003</v>
      </c>
      <c r="AJ81" s="191">
        <v>31298.860000000004</v>
      </c>
      <c r="AK81" s="191">
        <v>31740.460000000003</v>
      </c>
      <c r="AL81" s="191">
        <v>33471.26</v>
      </c>
      <c r="AM81" s="191">
        <v>34219.160000000003</v>
      </c>
      <c r="AN81" s="191">
        <v>34881.160000000003</v>
      </c>
      <c r="AO81" s="191">
        <v>35364.660000000003</v>
      </c>
      <c r="AP81" s="191">
        <v>36215.860000000008</v>
      </c>
      <c r="AQ81" s="191">
        <v>36947.46</v>
      </c>
      <c r="AR81" s="191">
        <v>37587.360000000001</v>
      </c>
      <c r="AS81" s="191">
        <v>38457.86</v>
      </c>
      <c r="AT81" s="191">
        <v>39103.26</v>
      </c>
      <c r="AU81" s="191">
        <v>39956.36</v>
      </c>
      <c r="AV81" s="191">
        <v>40348.160000000003</v>
      </c>
    </row>
    <row r="82" spans="2:48" x14ac:dyDescent="0.25">
      <c r="B82" s="94" t="s">
        <v>164</v>
      </c>
      <c r="C82" s="92"/>
      <c r="D82" s="92"/>
      <c r="E82" s="92"/>
      <c r="F82" s="92"/>
      <c r="G82" s="92"/>
      <c r="H82" s="92"/>
      <c r="I82" s="92"/>
      <c r="J82" s="105">
        <v>0</v>
      </c>
      <c r="K82" s="105">
        <v>0</v>
      </c>
      <c r="L82" s="105">
        <v>0</v>
      </c>
      <c r="M82" s="105">
        <v>0</v>
      </c>
      <c r="N82" s="105">
        <v>0</v>
      </c>
      <c r="O82" s="105">
        <v>0</v>
      </c>
      <c r="P82" s="105">
        <v>0</v>
      </c>
      <c r="Q82" s="105">
        <v>0</v>
      </c>
      <c r="R82" s="105">
        <v>0</v>
      </c>
      <c r="S82" s="105">
        <v>0</v>
      </c>
      <c r="T82" s="105">
        <v>0</v>
      </c>
      <c r="U82" s="105">
        <v>0</v>
      </c>
      <c r="V82" s="105">
        <v>0</v>
      </c>
      <c r="W82" s="105">
        <v>0</v>
      </c>
      <c r="X82" s="105">
        <v>0</v>
      </c>
      <c r="Y82" s="105">
        <v>0</v>
      </c>
      <c r="Z82" s="105">
        <v>0</v>
      </c>
      <c r="AA82" s="105">
        <v>0</v>
      </c>
      <c r="AB82" s="105">
        <v>0</v>
      </c>
      <c r="AC82" s="105">
        <v>0</v>
      </c>
      <c r="AD82" s="105">
        <v>0</v>
      </c>
      <c r="AE82" s="105">
        <v>0</v>
      </c>
      <c r="AF82" s="105">
        <v>0</v>
      </c>
      <c r="AG82" s="105">
        <v>0</v>
      </c>
      <c r="AH82" s="105">
        <v>0</v>
      </c>
      <c r="AI82" s="191">
        <v>0</v>
      </c>
      <c r="AJ82" s="191">
        <v>0</v>
      </c>
      <c r="AK82" s="191">
        <v>0</v>
      </c>
      <c r="AL82" s="191">
        <v>0</v>
      </c>
      <c r="AM82" s="191">
        <v>0</v>
      </c>
      <c r="AN82" s="191">
        <v>0</v>
      </c>
      <c r="AO82" s="191">
        <v>0</v>
      </c>
      <c r="AP82" s="191">
        <v>0</v>
      </c>
      <c r="AQ82" s="191">
        <v>0</v>
      </c>
      <c r="AR82" s="191">
        <v>0</v>
      </c>
      <c r="AS82" s="191">
        <v>0</v>
      </c>
      <c r="AT82" s="191">
        <v>0</v>
      </c>
      <c r="AU82" s="191">
        <v>0</v>
      </c>
      <c r="AV82" s="191">
        <v>0</v>
      </c>
    </row>
    <row r="83" spans="2:48" x14ac:dyDescent="0.25">
      <c r="B83" s="94" t="s">
        <v>165</v>
      </c>
      <c r="C83" s="92"/>
      <c r="D83" s="92"/>
      <c r="E83" s="92"/>
      <c r="F83" s="92"/>
      <c r="G83" s="92"/>
      <c r="H83" s="92"/>
      <c r="I83" s="92"/>
      <c r="J83" s="105">
        <v>0</v>
      </c>
      <c r="K83" s="105">
        <v>0</v>
      </c>
      <c r="L83" s="105">
        <v>0</v>
      </c>
      <c r="M83" s="105">
        <v>0</v>
      </c>
      <c r="N83" s="105">
        <v>0</v>
      </c>
      <c r="O83" s="105">
        <v>0</v>
      </c>
      <c r="P83" s="105">
        <v>0</v>
      </c>
      <c r="Q83" s="105">
        <v>0</v>
      </c>
      <c r="R83" s="105">
        <v>0</v>
      </c>
      <c r="S83" s="105">
        <v>0</v>
      </c>
      <c r="T83" s="105">
        <v>0</v>
      </c>
      <c r="U83" s="105">
        <v>0</v>
      </c>
      <c r="V83" s="105">
        <v>0</v>
      </c>
      <c r="W83" s="105">
        <v>0</v>
      </c>
      <c r="X83" s="105">
        <v>0</v>
      </c>
      <c r="Y83" s="105">
        <v>0</v>
      </c>
      <c r="Z83" s="105">
        <v>0</v>
      </c>
      <c r="AA83" s="105">
        <v>0</v>
      </c>
      <c r="AB83" s="105">
        <v>0</v>
      </c>
      <c r="AC83" s="105">
        <v>0</v>
      </c>
      <c r="AD83" s="105">
        <v>0</v>
      </c>
      <c r="AE83" s="105">
        <v>0</v>
      </c>
      <c r="AF83" s="105">
        <v>0</v>
      </c>
      <c r="AG83" s="105">
        <v>0</v>
      </c>
      <c r="AH83" s="105">
        <v>0</v>
      </c>
      <c r="AI83" s="191">
        <v>0</v>
      </c>
      <c r="AJ83" s="191">
        <v>0</v>
      </c>
      <c r="AK83" s="191">
        <v>0</v>
      </c>
      <c r="AL83" s="191">
        <v>0</v>
      </c>
      <c r="AM83" s="191">
        <v>0</v>
      </c>
      <c r="AN83" s="191">
        <v>0</v>
      </c>
      <c r="AO83" s="191">
        <v>0</v>
      </c>
      <c r="AP83" s="191">
        <v>0</v>
      </c>
      <c r="AQ83" s="191">
        <v>0</v>
      </c>
      <c r="AR83" s="191">
        <v>0</v>
      </c>
      <c r="AS83" s="191">
        <v>0</v>
      </c>
      <c r="AT83" s="191">
        <v>0</v>
      </c>
      <c r="AU83" s="191">
        <v>0</v>
      </c>
      <c r="AV83" s="191">
        <v>0</v>
      </c>
    </row>
    <row r="84" spans="2:48" x14ac:dyDescent="0.25">
      <c r="B84" s="93" t="s">
        <v>178</v>
      </c>
      <c r="C84" s="92"/>
      <c r="D84" s="92"/>
      <c r="E84" s="92"/>
      <c r="F84" s="92"/>
      <c r="G84" s="92"/>
      <c r="H84" s="92"/>
      <c r="I84" s="92"/>
      <c r="J84" s="105">
        <v>2241.6</v>
      </c>
      <c r="K84" s="105">
        <v>2516</v>
      </c>
      <c r="L84" s="105">
        <v>2608.6999999999998</v>
      </c>
      <c r="M84" s="105">
        <v>2637.1</v>
      </c>
      <c r="N84" s="105">
        <v>2630.6</v>
      </c>
      <c r="O84" s="105">
        <v>2962</v>
      </c>
      <c r="P84" s="105">
        <v>3231.9</v>
      </c>
      <c r="Q84" s="105">
        <v>3618.3</v>
      </c>
      <c r="R84" s="105">
        <v>3807.9</v>
      </c>
      <c r="S84" s="105">
        <v>3811.3</v>
      </c>
      <c r="T84" s="105">
        <v>3862.8</v>
      </c>
      <c r="U84" s="105">
        <v>3858.3</v>
      </c>
      <c r="V84" s="105">
        <v>3888.6000000000004</v>
      </c>
      <c r="W84" s="105">
        <v>3806.9</v>
      </c>
      <c r="X84" s="105">
        <v>3867.7000000000003</v>
      </c>
      <c r="Y84" s="105">
        <v>3854.3</v>
      </c>
      <c r="Z84" s="105">
        <v>3899.2000000000003</v>
      </c>
      <c r="AA84" s="105">
        <v>3910.7</v>
      </c>
      <c r="AB84" s="105">
        <v>3974.7</v>
      </c>
      <c r="AC84" s="105">
        <v>3957.7999999999997</v>
      </c>
      <c r="AD84" s="105">
        <v>3939.6</v>
      </c>
      <c r="AE84" s="105">
        <v>3819.2999999999997</v>
      </c>
      <c r="AF84" s="105">
        <v>4048.4999999999995</v>
      </c>
      <c r="AG84" s="105">
        <v>4009.2999999999997</v>
      </c>
      <c r="AH84" s="105">
        <v>4060.3999999999996</v>
      </c>
      <c r="AI84" s="191">
        <v>4036.9</v>
      </c>
      <c r="AJ84" s="191">
        <v>3929.9</v>
      </c>
      <c r="AK84" s="191">
        <v>3938.4</v>
      </c>
      <c r="AL84" s="191">
        <v>3925.2000000000003</v>
      </c>
      <c r="AM84" s="191">
        <v>3934.5</v>
      </c>
      <c r="AN84" s="191">
        <v>3953.7</v>
      </c>
      <c r="AO84" s="191">
        <v>3971.6</v>
      </c>
      <c r="AP84" s="191">
        <v>3993.1</v>
      </c>
      <c r="AQ84" s="191">
        <v>4035.2999999999997</v>
      </c>
      <c r="AR84" s="191">
        <v>3882.6</v>
      </c>
      <c r="AS84" s="191">
        <v>3904.6</v>
      </c>
      <c r="AT84" s="191">
        <v>3930.4</v>
      </c>
      <c r="AU84" s="191">
        <v>3868.1</v>
      </c>
      <c r="AV84" s="191">
        <v>3800.1</v>
      </c>
    </row>
    <row r="85" spans="2:48" x14ac:dyDescent="0.25">
      <c r="B85" s="95" t="s">
        <v>163</v>
      </c>
      <c r="C85" s="92"/>
      <c r="D85" s="92"/>
      <c r="E85" s="92"/>
      <c r="F85" s="92"/>
      <c r="G85" s="92"/>
      <c r="H85" s="92"/>
      <c r="I85" s="92"/>
      <c r="J85" s="105">
        <v>2241.6</v>
      </c>
      <c r="K85" s="105">
        <v>2516</v>
      </c>
      <c r="L85" s="105">
        <v>2608.6999999999998</v>
      </c>
      <c r="M85" s="105">
        <v>2637.1</v>
      </c>
      <c r="N85" s="105">
        <v>2630.6</v>
      </c>
      <c r="O85" s="105">
        <v>2962</v>
      </c>
      <c r="P85" s="105">
        <v>3231.9</v>
      </c>
      <c r="Q85" s="105">
        <v>3618.3</v>
      </c>
      <c r="R85" s="105">
        <v>3807.9</v>
      </c>
      <c r="S85" s="105">
        <v>3811.3</v>
      </c>
      <c r="T85" s="105">
        <v>3862.8</v>
      </c>
      <c r="U85" s="105">
        <v>3858.3</v>
      </c>
      <c r="V85" s="105">
        <v>3888.6000000000004</v>
      </c>
      <c r="W85" s="105">
        <v>3806.9</v>
      </c>
      <c r="X85" s="105">
        <v>3867.7000000000003</v>
      </c>
      <c r="Y85" s="105">
        <v>3854.3</v>
      </c>
      <c r="Z85" s="105">
        <v>3899.2000000000003</v>
      </c>
      <c r="AA85" s="105">
        <v>3910.7</v>
      </c>
      <c r="AB85" s="105">
        <v>3974.7</v>
      </c>
      <c r="AC85" s="105">
        <v>3957.7999999999997</v>
      </c>
      <c r="AD85" s="105">
        <v>3939.6</v>
      </c>
      <c r="AE85" s="105">
        <v>3819.2999999999997</v>
      </c>
      <c r="AF85" s="105">
        <v>4048.4999999999995</v>
      </c>
      <c r="AG85" s="105">
        <v>4009.2999999999997</v>
      </c>
      <c r="AH85" s="105">
        <v>4060.3999999999996</v>
      </c>
      <c r="AI85" s="191">
        <v>4036.9</v>
      </c>
      <c r="AJ85" s="191">
        <v>3929.9</v>
      </c>
      <c r="AK85" s="191">
        <v>3938.4</v>
      </c>
      <c r="AL85" s="191">
        <v>3925.2000000000003</v>
      </c>
      <c r="AM85" s="191">
        <v>3934.5</v>
      </c>
      <c r="AN85" s="191">
        <v>3953.7</v>
      </c>
      <c r="AO85" s="191">
        <v>3971.6</v>
      </c>
      <c r="AP85" s="191">
        <v>3993.1</v>
      </c>
      <c r="AQ85" s="191">
        <v>4035.2999999999997</v>
      </c>
      <c r="AR85" s="191">
        <v>3882.6</v>
      </c>
      <c r="AS85" s="191">
        <v>3904.6</v>
      </c>
      <c r="AT85" s="191">
        <v>3930.4</v>
      </c>
      <c r="AU85" s="191">
        <v>3868.1</v>
      </c>
      <c r="AV85" s="191">
        <v>3800.1</v>
      </c>
    </row>
    <row r="86" spans="2:48" x14ac:dyDescent="0.25">
      <c r="B86" s="95" t="s">
        <v>164</v>
      </c>
      <c r="C86" s="92"/>
      <c r="D86" s="92"/>
      <c r="E86" s="92"/>
      <c r="F86" s="92"/>
      <c r="G86" s="92"/>
      <c r="H86" s="92"/>
      <c r="I86" s="92"/>
      <c r="J86" s="105">
        <v>0</v>
      </c>
      <c r="K86" s="105">
        <v>0</v>
      </c>
      <c r="L86" s="105">
        <v>0</v>
      </c>
      <c r="M86" s="105">
        <v>0</v>
      </c>
      <c r="N86" s="105">
        <v>0</v>
      </c>
      <c r="O86" s="105">
        <v>0</v>
      </c>
      <c r="P86" s="105">
        <v>0</v>
      </c>
      <c r="Q86" s="105">
        <v>0</v>
      </c>
      <c r="R86" s="105">
        <v>0</v>
      </c>
      <c r="S86" s="105">
        <v>0</v>
      </c>
      <c r="T86" s="105">
        <v>0</v>
      </c>
      <c r="U86" s="105">
        <v>0</v>
      </c>
      <c r="V86" s="105">
        <v>0</v>
      </c>
      <c r="W86" s="105">
        <v>0</v>
      </c>
      <c r="X86" s="105">
        <v>0</v>
      </c>
      <c r="Y86" s="105">
        <v>0</v>
      </c>
      <c r="Z86" s="105">
        <v>0</v>
      </c>
      <c r="AA86" s="105">
        <v>0</v>
      </c>
      <c r="AB86" s="105">
        <v>0</v>
      </c>
      <c r="AC86" s="105">
        <v>0</v>
      </c>
      <c r="AD86" s="105">
        <v>0</v>
      </c>
      <c r="AE86" s="105">
        <v>0</v>
      </c>
      <c r="AF86" s="105">
        <v>0</v>
      </c>
      <c r="AG86" s="105">
        <v>0</v>
      </c>
      <c r="AH86" s="105">
        <v>0</v>
      </c>
      <c r="AI86" s="191">
        <v>0</v>
      </c>
      <c r="AJ86" s="191">
        <v>0</v>
      </c>
      <c r="AK86" s="191">
        <v>0</v>
      </c>
      <c r="AL86" s="191">
        <v>0</v>
      </c>
      <c r="AM86" s="191">
        <v>0</v>
      </c>
      <c r="AN86" s="191">
        <v>0</v>
      </c>
      <c r="AO86" s="191">
        <v>0</v>
      </c>
      <c r="AP86" s="191">
        <v>0</v>
      </c>
      <c r="AQ86" s="191">
        <v>0</v>
      </c>
      <c r="AR86" s="191">
        <v>0</v>
      </c>
      <c r="AS86" s="191">
        <v>0</v>
      </c>
      <c r="AT86" s="191">
        <v>0</v>
      </c>
      <c r="AU86" s="191">
        <v>0</v>
      </c>
      <c r="AV86" s="191">
        <v>0</v>
      </c>
    </row>
    <row r="87" spans="2:48" x14ac:dyDescent="0.25">
      <c r="B87" s="95" t="s">
        <v>165</v>
      </c>
      <c r="C87" s="92"/>
      <c r="D87" s="92"/>
      <c r="E87" s="92"/>
      <c r="F87" s="92"/>
      <c r="G87" s="92"/>
      <c r="H87" s="92"/>
      <c r="I87" s="92"/>
      <c r="J87" s="105">
        <v>0</v>
      </c>
      <c r="K87" s="105">
        <v>0</v>
      </c>
      <c r="L87" s="105">
        <v>0</v>
      </c>
      <c r="M87" s="105">
        <v>0</v>
      </c>
      <c r="N87" s="105">
        <v>0</v>
      </c>
      <c r="O87" s="105">
        <v>0</v>
      </c>
      <c r="P87" s="105">
        <v>0</v>
      </c>
      <c r="Q87" s="105">
        <v>0</v>
      </c>
      <c r="R87" s="105">
        <v>0</v>
      </c>
      <c r="S87" s="105">
        <v>0</v>
      </c>
      <c r="T87" s="105">
        <v>0</v>
      </c>
      <c r="U87" s="105">
        <v>0</v>
      </c>
      <c r="V87" s="105">
        <v>0</v>
      </c>
      <c r="W87" s="105">
        <v>0</v>
      </c>
      <c r="X87" s="105">
        <v>0</v>
      </c>
      <c r="Y87" s="105">
        <v>0</v>
      </c>
      <c r="Z87" s="105">
        <v>0</v>
      </c>
      <c r="AA87" s="105">
        <v>0</v>
      </c>
      <c r="AB87" s="105">
        <v>0</v>
      </c>
      <c r="AC87" s="105">
        <v>0</v>
      </c>
      <c r="AD87" s="105">
        <v>0</v>
      </c>
      <c r="AE87" s="105">
        <v>0</v>
      </c>
      <c r="AF87" s="105">
        <v>0</v>
      </c>
      <c r="AG87" s="105">
        <v>0</v>
      </c>
      <c r="AH87" s="105">
        <v>0</v>
      </c>
      <c r="AI87" s="191">
        <v>0</v>
      </c>
      <c r="AJ87" s="191">
        <v>0</v>
      </c>
      <c r="AK87" s="191">
        <v>0</v>
      </c>
      <c r="AL87" s="191">
        <v>0</v>
      </c>
      <c r="AM87" s="191">
        <v>0</v>
      </c>
      <c r="AN87" s="191">
        <v>0</v>
      </c>
      <c r="AO87" s="191">
        <v>0</v>
      </c>
      <c r="AP87" s="191">
        <v>0</v>
      </c>
      <c r="AQ87" s="191">
        <v>0</v>
      </c>
      <c r="AR87" s="191">
        <v>0</v>
      </c>
      <c r="AS87" s="191">
        <v>0</v>
      </c>
      <c r="AT87" s="191">
        <v>0</v>
      </c>
      <c r="AU87" s="191">
        <v>0</v>
      </c>
      <c r="AV87" s="191">
        <v>0</v>
      </c>
    </row>
    <row r="88" spans="2:48" x14ac:dyDescent="0.25">
      <c r="B88" s="91" t="s">
        <v>187</v>
      </c>
      <c r="C88" s="92"/>
      <c r="D88" s="92"/>
      <c r="E88" s="92"/>
      <c r="F88" s="92"/>
      <c r="G88" s="92"/>
      <c r="H88" s="92"/>
      <c r="I88" s="92"/>
      <c r="J88" s="105">
        <v>3883.5299999999988</v>
      </c>
      <c r="K88" s="105">
        <v>3761.4699999999989</v>
      </c>
      <c r="L88" s="105">
        <v>3769.2999999999993</v>
      </c>
      <c r="M88" s="105">
        <v>4156.2999999999993</v>
      </c>
      <c r="N88" s="105">
        <v>4406.3899999999994</v>
      </c>
      <c r="O88" s="105">
        <v>4356.8899999999994</v>
      </c>
      <c r="P88" s="105">
        <v>4383.09</v>
      </c>
      <c r="Q88" s="105">
        <v>4531.8499999999995</v>
      </c>
      <c r="R88" s="105">
        <v>5124.369999999999</v>
      </c>
      <c r="S88" s="105">
        <v>5572.2599999999984</v>
      </c>
      <c r="T88" s="105">
        <v>6400.1299999999992</v>
      </c>
      <c r="U88" s="105">
        <v>6289.369999999999</v>
      </c>
      <c r="V88" s="105">
        <v>6739.579999999999</v>
      </c>
      <c r="W88" s="105">
        <v>6493.5999999999985</v>
      </c>
      <c r="X88" s="105">
        <v>8031.7399999999989</v>
      </c>
      <c r="Y88" s="105">
        <v>8321.91</v>
      </c>
      <c r="Z88" s="105">
        <v>8287.7199999999993</v>
      </c>
      <c r="AA88" s="105">
        <v>10942.969999999998</v>
      </c>
      <c r="AB88" s="105">
        <v>11891.669999999998</v>
      </c>
      <c r="AC88" s="105">
        <v>11417.070621739998</v>
      </c>
      <c r="AD88" s="105">
        <v>11286.740621739997</v>
      </c>
      <c r="AE88" s="105">
        <v>12560.749999999998</v>
      </c>
      <c r="AF88" s="105">
        <v>13006.449999999997</v>
      </c>
      <c r="AG88" s="105">
        <v>14111.849999999999</v>
      </c>
      <c r="AH88" s="105">
        <v>13196.929999999998</v>
      </c>
      <c r="AI88" s="191">
        <v>14797.279199999997</v>
      </c>
      <c r="AJ88" s="191">
        <v>15693.829199999996</v>
      </c>
      <c r="AK88" s="191">
        <v>15803.529199999995</v>
      </c>
      <c r="AL88" s="191">
        <v>16036.359199999997</v>
      </c>
      <c r="AM88" s="191">
        <v>17416.539199999999</v>
      </c>
      <c r="AN88" s="191">
        <v>16348.339199999999</v>
      </c>
      <c r="AO88" s="191">
        <v>17790.509199999997</v>
      </c>
      <c r="AP88" s="191">
        <v>17463.159199999995</v>
      </c>
      <c r="AQ88" s="191">
        <v>18328.829199999993</v>
      </c>
      <c r="AR88" s="191">
        <v>20702.8292</v>
      </c>
      <c r="AS88" s="191">
        <v>20988.389199999998</v>
      </c>
      <c r="AT88" s="191">
        <v>21380.789199999999</v>
      </c>
      <c r="AU88" s="191">
        <v>20699.089199999999</v>
      </c>
      <c r="AV88" s="191">
        <v>20703.789199999999</v>
      </c>
    </row>
    <row r="89" spans="2:48" x14ac:dyDescent="0.25">
      <c r="B89" s="93" t="s">
        <v>82</v>
      </c>
      <c r="C89" s="92"/>
      <c r="D89" s="92"/>
      <c r="E89" s="92"/>
      <c r="F89" s="92"/>
      <c r="G89" s="92"/>
      <c r="H89" s="92"/>
      <c r="I89" s="92"/>
      <c r="J89" s="105">
        <v>0</v>
      </c>
      <c r="K89" s="105">
        <v>0</v>
      </c>
      <c r="L89" s="105">
        <v>0</v>
      </c>
      <c r="M89" s="105">
        <v>0</v>
      </c>
      <c r="N89" s="105">
        <v>0</v>
      </c>
      <c r="O89" s="105">
        <v>0</v>
      </c>
      <c r="P89" s="105">
        <v>0</v>
      </c>
      <c r="Q89" s="105">
        <v>0</v>
      </c>
      <c r="R89" s="105">
        <v>0</v>
      </c>
      <c r="S89" s="105">
        <v>0</v>
      </c>
      <c r="T89" s="105">
        <v>0</v>
      </c>
      <c r="U89" s="105">
        <v>0</v>
      </c>
      <c r="V89" s="105">
        <v>0</v>
      </c>
      <c r="W89" s="105">
        <v>0</v>
      </c>
      <c r="X89" s="105">
        <v>0</v>
      </c>
      <c r="Y89" s="105">
        <v>0</v>
      </c>
      <c r="Z89" s="105">
        <v>0</v>
      </c>
      <c r="AA89" s="105">
        <v>0</v>
      </c>
      <c r="AB89" s="105">
        <v>0</v>
      </c>
      <c r="AC89" s="105">
        <v>0</v>
      </c>
      <c r="AD89" s="105">
        <v>0</v>
      </c>
      <c r="AE89" s="105">
        <v>0</v>
      </c>
      <c r="AF89" s="105">
        <v>0</v>
      </c>
      <c r="AG89" s="105">
        <v>0</v>
      </c>
      <c r="AH89" s="105">
        <v>0</v>
      </c>
      <c r="AI89" s="191">
        <v>0</v>
      </c>
      <c r="AJ89" s="191">
        <v>0</v>
      </c>
      <c r="AK89" s="191">
        <v>0</v>
      </c>
      <c r="AL89" s="191">
        <v>0</v>
      </c>
      <c r="AM89" s="191">
        <v>0</v>
      </c>
      <c r="AN89" s="191">
        <v>0</v>
      </c>
      <c r="AO89" s="191">
        <v>0</v>
      </c>
      <c r="AP89" s="191">
        <v>0</v>
      </c>
      <c r="AQ89" s="191">
        <v>0</v>
      </c>
      <c r="AR89" s="191">
        <v>0</v>
      </c>
      <c r="AS89" s="191">
        <v>0</v>
      </c>
      <c r="AT89" s="191">
        <v>0</v>
      </c>
      <c r="AU89" s="191">
        <v>0</v>
      </c>
      <c r="AV89" s="191">
        <v>0</v>
      </c>
    </row>
    <row r="90" spans="2:48" x14ac:dyDescent="0.25">
      <c r="B90" s="94" t="s">
        <v>172</v>
      </c>
      <c r="C90" s="92"/>
      <c r="D90" s="92"/>
      <c r="E90" s="92"/>
      <c r="F90" s="92"/>
      <c r="G90" s="92"/>
      <c r="H90" s="92"/>
      <c r="I90" s="92"/>
      <c r="J90" s="105">
        <v>0</v>
      </c>
      <c r="K90" s="105">
        <v>0</v>
      </c>
      <c r="L90" s="105">
        <v>0</v>
      </c>
      <c r="M90" s="105">
        <v>0</v>
      </c>
      <c r="N90" s="105">
        <v>0</v>
      </c>
      <c r="O90" s="105">
        <v>0</v>
      </c>
      <c r="P90" s="105">
        <v>0</v>
      </c>
      <c r="Q90" s="105">
        <v>0</v>
      </c>
      <c r="R90" s="105">
        <v>0</v>
      </c>
      <c r="S90" s="105">
        <v>0</v>
      </c>
      <c r="T90" s="105">
        <v>0</v>
      </c>
      <c r="U90" s="105">
        <v>0</v>
      </c>
      <c r="V90" s="105">
        <v>0</v>
      </c>
      <c r="W90" s="105">
        <v>0</v>
      </c>
      <c r="X90" s="105">
        <v>0</v>
      </c>
      <c r="Y90" s="105">
        <v>0</v>
      </c>
      <c r="Z90" s="105">
        <v>0</v>
      </c>
      <c r="AA90" s="105">
        <v>0</v>
      </c>
      <c r="AB90" s="105">
        <v>0</v>
      </c>
      <c r="AC90" s="105">
        <v>0</v>
      </c>
      <c r="AD90" s="105">
        <v>0</v>
      </c>
      <c r="AE90" s="105">
        <v>0</v>
      </c>
      <c r="AF90" s="105">
        <v>0</v>
      </c>
      <c r="AG90" s="105">
        <v>0</v>
      </c>
      <c r="AH90" s="105">
        <v>0</v>
      </c>
      <c r="AI90" s="191">
        <v>0</v>
      </c>
      <c r="AJ90" s="191">
        <v>0</v>
      </c>
      <c r="AK90" s="191">
        <v>0</v>
      </c>
      <c r="AL90" s="191">
        <v>0</v>
      </c>
      <c r="AM90" s="191">
        <v>0</v>
      </c>
      <c r="AN90" s="191">
        <v>0</v>
      </c>
      <c r="AO90" s="191">
        <v>0</v>
      </c>
      <c r="AP90" s="191">
        <v>0</v>
      </c>
      <c r="AQ90" s="191">
        <v>0</v>
      </c>
      <c r="AR90" s="191">
        <v>0</v>
      </c>
      <c r="AS90" s="191">
        <v>0</v>
      </c>
      <c r="AT90" s="191">
        <v>0</v>
      </c>
      <c r="AU90" s="191">
        <v>0</v>
      </c>
      <c r="AV90" s="191">
        <v>0</v>
      </c>
    </row>
    <row r="91" spans="2:48" x14ac:dyDescent="0.25">
      <c r="B91" s="94" t="s">
        <v>173</v>
      </c>
      <c r="C91" s="92"/>
      <c r="D91" s="92"/>
      <c r="E91" s="92"/>
      <c r="F91" s="92"/>
      <c r="G91" s="92"/>
      <c r="H91" s="92"/>
      <c r="I91" s="92"/>
      <c r="J91" s="105">
        <v>0</v>
      </c>
      <c r="K91" s="105">
        <v>0</v>
      </c>
      <c r="L91" s="105">
        <v>0</v>
      </c>
      <c r="M91" s="105">
        <v>0</v>
      </c>
      <c r="N91" s="105">
        <v>0</v>
      </c>
      <c r="O91" s="105">
        <v>0</v>
      </c>
      <c r="P91" s="105">
        <v>0</v>
      </c>
      <c r="Q91" s="105">
        <v>0</v>
      </c>
      <c r="R91" s="105">
        <v>0</v>
      </c>
      <c r="S91" s="105">
        <v>0</v>
      </c>
      <c r="T91" s="105">
        <v>0</v>
      </c>
      <c r="U91" s="105">
        <v>0</v>
      </c>
      <c r="V91" s="105">
        <v>0</v>
      </c>
      <c r="W91" s="105">
        <v>0</v>
      </c>
      <c r="X91" s="105">
        <v>0</v>
      </c>
      <c r="Y91" s="105">
        <v>0</v>
      </c>
      <c r="Z91" s="105">
        <v>0</v>
      </c>
      <c r="AA91" s="105">
        <v>0</v>
      </c>
      <c r="AB91" s="105">
        <v>0</v>
      </c>
      <c r="AC91" s="105">
        <v>0</v>
      </c>
      <c r="AD91" s="105">
        <v>0</v>
      </c>
      <c r="AE91" s="105">
        <v>0</v>
      </c>
      <c r="AF91" s="105">
        <v>0</v>
      </c>
      <c r="AG91" s="105">
        <v>0</v>
      </c>
      <c r="AH91" s="105">
        <v>0</v>
      </c>
      <c r="AI91" s="191">
        <v>0</v>
      </c>
      <c r="AJ91" s="191">
        <v>0</v>
      </c>
      <c r="AK91" s="191">
        <v>0</v>
      </c>
      <c r="AL91" s="191">
        <v>0</v>
      </c>
      <c r="AM91" s="191">
        <v>0</v>
      </c>
      <c r="AN91" s="191">
        <v>0</v>
      </c>
      <c r="AO91" s="191">
        <v>0</v>
      </c>
      <c r="AP91" s="191">
        <v>0</v>
      </c>
      <c r="AQ91" s="191">
        <v>0</v>
      </c>
      <c r="AR91" s="191">
        <v>0</v>
      </c>
      <c r="AS91" s="191">
        <v>0</v>
      </c>
      <c r="AT91" s="191">
        <v>0</v>
      </c>
      <c r="AU91" s="191">
        <v>0</v>
      </c>
      <c r="AV91" s="191">
        <v>0</v>
      </c>
    </row>
    <row r="92" spans="2:48" x14ac:dyDescent="0.25">
      <c r="B92" s="94" t="s">
        <v>150</v>
      </c>
      <c r="C92" s="92"/>
      <c r="D92" s="92"/>
      <c r="E92" s="92"/>
      <c r="F92" s="92"/>
      <c r="G92" s="92"/>
      <c r="H92" s="92"/>
      <c r="I92" s="92"/>
      <c r="J92" s="105">
        <v>0</v>
      </c>
      <c r="K92" s="105">
        <v>0</v>
      </c>
      <c r="L92" s="105">
        <v>0</v>
      </c>
      <c r="M92" s="105">
        <v>0</v>
      </c>
      <c r="N92" s="105">
        <v>0</v>
      </c>
      <c r="O92" s="105">
        <v>0</v>
      </c>
      <c r="P92" s="105">
        <v>0</v>
      </c>
      <c r="Q92" s="105">
        <v>0</v>
      </c>
      <c r="R92" s="105">
        <v>0</v>
      </c>
      <c r="S92" s="105">
        <v>0</v>
      </c>
      <c r="T92" s="105">
        <v>0</v>
      </c>
      <c r="U92" s="105">
        <v>0</v>
      </c>
      <c r="V92" s="105">
        <v>0</v>
      </c>
      <c r="W92" s="105">
        <v>0</v>
      </c>
      <c r="X92" s="105">
        <v>0</v>
      </c>
      <c r="Y92" s="105">
        <v>0</v>
      </c>
      <c r="Z92" s="105">
        <v>0</v>
      </c>
      <c r="AA92" s="105">
        <v>0</v>
      </c>
      <c r="AB92" s="105">
        <v>0</v>
      </c>
      <c r="AC92" s="105">
        <v>0</v>
      </c>
      <c r="AD92" s="105">
        <v>0</v>
      </c>
      <c r="AE92" s="105">
        <v>0</v>
      </c>
      <c r="AF92" s="105">
        <v>0</v>
      </c>
      <c r="AG92" s="105">
        <v>0</v>
      </c>
      <c r="AH92" s="105">
        <v>0</v>
      </c>
      <c r="AI92" s="191">
        <v>0</v>
      </c>
      <c r="AJ92" s="191">
        <v>0</v>
      </c>
      <c r="AK92" s="191">
        <v>0</v>
      </c>
      <c r="AL92" s="191">
        <v>0</v>
      </c>
      <c r="AM92" s="191">
        <v>0</v>
      </c>
      <c r="AN92" s="191">
        <v>0</v>
      </c>
      <c r="AO92" s="191">
        <v>0</v>
      </c>
      <c r="AP92" s="191">
        <v>0</v>
      </c>
      <c r="AQ92" s="191">
        <v>0</v>
      </c>
      <c r="AR92" s="191">
        <v>0</v>
      </c>
      <c r="AS92" s="191">
        <v>0</v>
      </c>
      <c r="AT92" s="191">
        <v>0</v>
      </c>
      <c r="AU92" s="191">
        <v>0</v>
      </c>
      <c r="AV92" s="191">
        <v>0</v>
      </c>
    </row>
    <row r="93" spans="2:48" x14ac:dyDescent="0.25">
      <c r="B93" s="94" t="s">
        <v>54</v>
      </c>
      <c r="C93" s="92"/>
      <c r="D93" s="92"/>
      <c r="E93" s="92"/>
      <c r="F93" s="92"/>
      <c r="G93" s="92"/>
      <c r="H93" s="92"/>
      <c r="I93" s="92"/>
      <c r="J93" s="105">
        <v>0</v>
      </c>
      <c r="K93" s="105">
        <v>0</v>
      </c>
      <c r="L93" s="105">
        <v>0</v>
      </c>
      <c r="M93" s="105">
        <v>0</v>
      </c>
      <c r="N93" s="105">
        <v>0</v>
      </c>
      <c r="O93" s="105">
        <v>0</v>
      </c>
      <c r="P93" s="105">
        <v>0</v>
      </c>
      <c r="Q93" s="105">
        <v>0</v>
      </c>
      <c r="R93" s="105">
        <v>0</v>
      </c>
      <c r="S93" s="105">
        <v>0</v>
      </c>
      <c r="T93" s="105">
        <v>0</v>
      </c>
      <c r="U93" s="105">
        <v>0</v>
      </c>
      <c r="V93" s="105">
        <v>0</v>
      </c>
      <c r="W93" s="105">
        <v>0</v>
      </c>
      <c r="X93" s="105">
        <v>0</v>
      </c>
      <c r="Y93" s="105">
        <v>0</v>
      </c>
      <c r="Z93" s="105">
        <v>0</v>
      </c>
      <c r="AA93" s="105">
        <v>0</v>
      </c>
      <c r="AB93" s="105">
        <v>0</v>
      </c>
      <c r="AC93" s="105">
        <v>0</v>
      </c>
      <c r="AD93" s="105">
        <v>0</v>
      </c>
      <c r="AE93" s="105">
        <v>0</v>
      </c>
      <c r="AF93" s="105">
        <v>0</v>
      </c>
      <c r="AG93" s="105">
        <v>0</v>
      </c>
      <c r="AH93" s="105">
        <v>0</v>
      </c>
      <c r="AI93" s="191">
        <v>0</v>
      </c>
      <c r="AJ93" s="191">
        <v>0</v>
      </c>
      <c r="AK93" s="191">
        <v>0</v>
      </c>
      <c r="AL93" s="191">
        <v>0</v>
      </c>
      <c r="AM93" s="191">
        <v>0</v>
      </c>
      <c r="AN93" s="191">
        <v>0</v>
      </c>
      <c r="AO93" s="191">
        <v>0</v>
      </c>
      <c r="AP93" s="191">
        <v>0</v>
      </c>
      <c r="AQ93" s="191">
        <v>0</v>
      </c>
      <c r="AR93" s="191">
        <v>0</v>
      </c>
      <c r="AS93" s="191">
        <v>0</v>
      </c>
      <c r="AT93" s="191">
        <v>0</v>
      </c>
      <c r="AU93" s="191">
        <v>0</v>
      </c>
      <c r="AV93" s="191">
        <v>0</v>
      </c>
    </row>
    <row r="94" spans="2:48" x14ac:dyDescent="0.25">
      <c r="B94" s="96" t="s">
        <v>188</v>
      </c>
      <c r="C94" s="92"/>
      <c r="D94" s="92"/>
      <c r="E94" s="92"/>
      <c r="F94" s="92"/>
      <c r="G94" s="92"/>
      <c r="H94" s="92"/>
      <c r="I94" s="92"/>
      <c r="J94" s="105">
        <v>0</v>
      </c>
      <c r="K94" s="105">
        <v>0</v>
      </c>
      <c r="L94" s="105">
        <v>0</v>
      </c>
      <c r="M94" s="105">
        <v>0</v>
      </c>
      <c r="N94" s="105">
        <v>0</v>
      </c>
      <c r="O94" s="105">
        <v>0</v>
      </c>
      <c r="P94" s="105">
        <v>0</v>
      </c>
      <c r="Q94" s="105">
        <v>0</v>
      </c>
      <c r="R94" s="105">
        <v>0</v>
      </c>
      <c r="S94" s="105">
        <v>0</v>
      </c>
      <c r="T94" s="105">
        <v>0</v>
      </c>
      <c r="U94" s="105">
        <v>0</v>
      </c>
      <c r="V94" s="105">
        <v>0</v>
      </c>
      <c r="W94" s="105">
        <v>0</v>
      </c>
      <c r="X94" s="105">
        <v>0</v>
      </c>
      <c r="Y94" s="105">
        <v>0</v>
      </c>
      <c r="Z94" s="105">
        <v>0</v>
      </c>
      <c r="AA94" s="105">
        <v>0</v>
      </c>
      <c r="AB94" s="105">
        <v>0</v>
      </c>
      <c r="AC94" s="105">
        <v>0</v>
      </c>
      <c r="AD94" s="105">
        <v>0</v>
      </c>
      <c r="AE94" s="105">
        <v>0</v>
      </c>
      <c r="AF94" s="105">
        <v>0</v>
      </c>
      <c r="AG94" s="105">
        <v>0</v>
      </c>
      <c r="AH94" s="105">
        <v>0</v>
      </c>
      <c r="AI94" s="191">
        <v>0</v>
      </c>
      <c r="AJ94" s="191">
        <v>0</v>
      </c>
      <c r="AK94" s="191">
        <v>0</v>
      </c>
      <c r="AL94" s="191">
        <v>0</v>
      </c>
      <c r="AM94" s="191">
        <v>0</v>
      </c>
      <c r="AN94" s="191">
        <v>0</v>
      </c>
      <c r="AO94" s="191">
        <v>0</v>
      </c>
      <c r="AP94" s="191">
        <v>0</v>
      </c>
      <c r="AQ94" s="191">
        <v>0</v>
      </c>
      <c r="AR94" s="191">
        <v>0</v>
      </c>
      <c r="AS94" s="191">
        <v>0</v>
      </c>
      <c r="AT94" s="191">
        <v>0</v>
      </c>
      <c r="AU94" s="191">
        <v>0</v>
      </c>
      <c r="AV94" s="191">
        <v>0</v>
      </c>
    </row>
    <row r="95" spans="2:48" x14ac:dyDescent="0.25">
      <c r="B95" s="93" t="s">
        <v>83</v>
      </c>
      <c r="C95" s="92"/>
      <c r="D95" s="92"/>
      <c r="E95" s="92"/>
      <c r="F95" s="92"/>
      <c r="G95" s="92"/>
      <c r="H95" s="92"/>
      <c r="I95" s="92"/>
      <c r="J95" s="105">
        <v>3883.5299999999988</v>
      </c>
      <c r="K95" s="105">
        <v>3761.4699999999989</v>
      </c>
      <c r="L95" s="105">
        <v>3769.2999999999993</v>
      </c>
      <c r="M95" s="105">
        <v>4156.2999999999993</v>
      </c>
      <c r="N95" s="105">
        <v>4406.3899999999994</v>
      </c>
      <c r="O95" s="105">
        <v>4356.8899999999994</v>
      </c>
      <c r="P95" s="105">
        <v>4383.09</v>
      </c>
      <c r="Q95" s="105">
        <v>4531.8499999999995</v>
      </c>
      <c r="R95" s="105">
        <v>5124.369999999999</v>
      </c>
      <c r="S95" s="105">
        <v>5572.2599999999984</v>
      </c>
      <c r="T95" s="105">
        <v>6400.1299999999992</v>
      </c>
      <c r="U95" s="105">
        <v>6289.369999999999</v>
      </c>
      <c r="V95" s="105">
        <v>6739.579999999999</v>
      </c>
      <c r="W95" s="105">
        <v>6493.5999999999985</v>
      </c>
      <c r="X95" s="105">
        <v>8031.7399999999989</v>
      </c>
      <c r="Y95" s="105">
        <v>8321.91</v>
      </c>
      <c r="Z95" s="105">
        <v>8287.7199999999993</v>
      </c>
      <c r="AA95" s="105">
        <v>10942.969999999998</v>
      </c>
      <c r="AB95" s="105">
        <v>11891.669999999998</v>
      </c>
      <c r="AC95" s="105">
        <v>11417.070621739998</v>
      </c>
      <c r="AD95" s="105">
        <v>11286.740621739997</v>
      </c>
      <c r="AE95" s="105">
        <v>12560.749999999998</v>
      </c>
      <c r="AF95" s="105">
        <v>13006.449999999997</v>
      </c>
      <c r="AG95" s="105">
        <v>14111.849999999999</v>
      </c>
      <c r="AH95" s="105">
        <v>13196.929999999998</v>
      </c>
      <c r="AI95" s="191">
        <v>14797.279199999997</v>
      </c>
      <c r="AJ95" s="191">
        <v>15693.829199999996</v>
      </c>
      <c r="AK95" s="191">
        <v>15803.529199999995</v>
      </c>
      <c r="AL95" s="191">
        <v>16036.359199999997</v>
      </c>
      <c r="AM95" s="191">
        <v>17416.539199999999</v>
      </c>
      <c r="AN95" s="191">
        <v>16348.339199999999</v>
      </c>
      <c r="AO95" s="191">
        <v>17790.509199999997</v>
      </c>
      <c r="AP95" s="191">
        <v>17463.159199999995</v>
      </c>
      <c r="AQ95" s="191">
        <v>18328.829199999993</v>
      </c>
      <c r="AR95" s="191">
        <v>20702.8292</v>
      </c>
      <c r="AS95" s="191">
        <v>20988.389199999998</v>
      </c>
      <c r="AT95" s="191">
        <v>21380.789199999999</v>
      </c>
      <c r="AU95" s="191">
        <v>20699.089199999999</v>
      </c>
      <c r="AV95" s="191">
        <v>20703.789199999999</v>
      </c>
    </row>
    <row r="96" spans="2:48" x14ac:dyDescent="0.25">
      <c r="B96" s="94" t="s">
        <v>172</v>
      </c>
      <c r="C96" s="92"/>
      <c r="D96" s="92"/>
      <c r="E96" s="92"/>
      <c r="F96" s="92"/>
      <c r="G96" s="92"/>
      <c r="H96" s="92"/>
      <c r="I96" s="92"/>
      <c r="J96" s="105">
        <v>859.3</v>
      </c>
      <c r="K96" s="105">
        <v>874.24</v>
      </c>
      <c r="L96" s="105">
        <v>882.06999999999994</v>
      </c>
      <c r="M96" s="105">
        <v>853.56999999999994</v>
      </c>
      <c r="N96" s="105">
        <v>815.66</v>
      </c>
      <c r="O96" s="105">
        <v>712.66000000000008</v>
      </c>
      <c r="P96" s="105">
        <v>694.16000000000008</v>
      </c>
      <c r="Q96" s="105">
        <v>622.32000000000016</v>
      </c>
      <c r="R96" s="105">
        <v>598.22</v>
      </c>
      <c r="S96" s="105">
        <v>626.79999999999995</v>
      </c>
      <c r="T96" s="105">
        <v>614.9</v>
      </c>
      <c r="U96" s="105">
        <v>653.20000000000005</v>
      </c>
      <c r="V96" s="105">
        <v>675.5</v>
      </c>
      <c r="W96" s="105">
        <v>531.34</v>
      </c>
      <c r="X96" s="105">
        <v>573.40000000000009</v>
      </c>
      <c r="Y96" s="105">
        <v>644.54999999999995</v>
      </c>
      <c r="Z96" s="105">
        <v>663</v>
      </c>
      <c r="AA96" s="105">
        <v>668.34</v>
      </c>
      <c r="AB96" s="105">
        <v>660.72</v>
      </c>
      <c r="AC96" s="105">
        <v>654.43000000000006</v>
      </c>
      <c r="AD96" s="105">
        <v>623.46</v>
      </c>
      <c r="AE96" s="105">
        <v>625.85</v>
      </c>
      <c r="AF96" s="105">
        <v>640.95000000000005</v>
      </c>
      <c r="AG96" s="105">
        <v>644.75</v>
      </c>
      <c r="AH96" s="105">
        <v>653.65</v>
      </c>
      <c r="AI96" s="191">
        <v>635.55000000000007</v>
      </c>
      <c r="AJ96" s="191">
        <v>609.75</v>
      </c>
      <c r="AK96" s="191">
        <v>339.6</v>
      </c>
      <c r="AL96" s="191">
        <v>307.10000000000002</v>
      </c>
      <c r="AM96" s="191">
        <v>311.40000000000009</v>
      </c>
      <c r="AN96" s="191">
        <v>257.30000000000007</v>
      </c>
      <c r="AO96" s="191">
        <v>264.4500000000001</v>
      </c>
      <c r="AP96" s="191">
        <v>248.85000000000008</v>
      </c>
      <c r="AQ96" s="191">
        <v>232.5500000000001</v>
      </c>
      <c r="AR96" s="191">
        <v>232.0500000000001</v>
      </c>
      <c r="AS96" s="191">
        <v>192.1100000000001</v>
      </c>
      <c r="AT96" s="191">
        <v>181.6100000000001</v>
      </c>
      <c r="AU96" s="191">
        <v>174.31000000000009</v>
      </c>
      <c r="AV96" s="191">
        <v>153.6100000000001</v>
      </c>
    </row>
    <row r="97" spans="1:48" x14ac:dyDescent="0.25">
      <c r="B97" s="94" t="s">
        <v>173</v>
      </c>
      <c r="C97" s="106"/>
      <c r="D97" s="106"/>
      <c r="E97" s="106"/>
      <c r="F97" s="106"/>
      <c r="G97" s="106"/>
      <c r="H97" s="106"/>
      <c r="I97" s="106"/>
      <c r="J97" s="105">
        <v>7.97</v>
      </c>
      <c r="K97" s="105">
        <v>2.1700000000000004</v>
      </c>
      <c r="L97" s="105">
        <v>0.97000000000000031</v>
      </c>
      <c r="M97" s="105">
        <v>0.97000000000000031</v>
      </c>
      <c r="N97" s="105">
        <v>0.97000000000000031</v>
      </c>
      <c r="O97" s="105">
        <v>0.97000000000000008</v>
      </c>
      <c r="P97" s="105">
        <v>1.07</v>
      </c>
      <c r="Q97" s="105">
        <v>1.27</v>
      </c>
      <c r="R97" s="105">
        <v>2.5700000000000003</v>
      </c>
      <c r="S97" s="105">
        <v>303.07</v>
      </c>
      <c r="T97" s="105">
        <v>299.17</v>
      </c>
      <c r="U97" s="105">
        <v>322.97000000000003</v>
      </c>
      <c r="V97" s="105">
        <v>299.27</v>
      </c>
      <c r="W97" s="105">
        <v>300.57</v>
      </c>
      <c r="X97" s="105">
        <v>299.46999999999997</v>
      </c>
      <c r="Y97" s="105">
        <v>301.07</v>
      </c>
      <c r="Z97" s="105">
        <v>300.27</v>
      </c>
      <c r="AA97" s="105">
        <v>302.46999999999991</v>
      </c>
      <c r="AB97" s="105">
        <v>302.86999999999995</v>
      </c>
      <c r="AC97" s="105">
        <v>300.37</v>
      </c>
      <c r="AD97" s="105">
        <v>300.27000000000004</v>
      </c>
      <c r="AE97" s="105">
        <v>299.67</v>
      </c>
      <c r="AF97" s="105">
        <v>298.77</v>
      </c>
      <c r="AG97" s="105">
        <v>299.96999999999997</v>
      </c>
      <c r="AH97" s="105">
        <v>327.86999999999995</v>
      </c>
      <c r="AI97" s="191">
        <v>299.67</v>
      </c>
      <c r="AJ97" s="191">
        <v>302.07000000000005</v>
      </c>
      <c r="AK97" s="191">
        <v>303.22000000000003</v>
      </c>
      <c r="AL97" s="191">
        <v>305.82000000000005</v>
      </c>
      <c r="AM97" s="191">
        <v>305.77</v>
      </c>
      <c r="AN97" s="191">
        <v>304.46999999999997</v>
      </c>
      <c r="AO97" s="191">
        <v>305.71999999999997</v>
      </c>
      <c r="AP97" s="191">
        <v>304.31999999999994</v>
      </c>
      <c r="AQ97" s="191">
        <v>302.82000000000005</v>
      </c>
      <c r="AR97" s="191">
        <v>302.72000000000003</v>
      </c>
      <c r="AS97" s="191">
        <v>302.72000000000008</v>
      </c>
      <c r="AT97" s="191">
        <v>302.82000000000011</v>
      </c>
      <c r="AU97" s="191">
        <v>302.82000000000005</v>
      </c>
      <c r="AV97" s="191">
        <v>302.62000000000006</v>
      </c>
    </row>
    <row r="98" spans="1:48" x14ac:dyDescent="0.25">
      <c r="B98" s="94" t="s">
        <v>150</v>
      </c>
      <c r="C98" s="106"/>
      <c r="D98" s="106"/>
      <c r="E98" s="106"/>
      <c r="F98" s="106"/>
      <c r="G98" s="106"/>
      <c r="H98" s="106"/>
      <c r="I98" s="106"/>
      <c r="J98" s="105">
        <v>2299.869999999999</v>
      </c>
      <c r="K98" s="105">
        <v>2168.2699999999991</v>
      </c>
      <c r="L98" s="105">
        <v>2269.9699999999993</v>
      </c>
      <c r="M98" s="105">
        <v>2686.0699999999993</v>
      </c>
      <c r="N98" s="105">
        <v>2974.8699999999994</v>
      </c>
      <c r="O98" s="105">
        <v>3044.7699999999995</v>
      </c>
      <c r="P98" s="105">
        <v>3089.0699999999997</v>
      </c>
      <c r="Q98" s="105">
        <v>3308.1699999999992</v>
      </c>
      <c r="R98" s="105">
        <v>3343.8699999999994</v>
      </c>
      <c r="S98" s="105">
        <v>3411.5699999999993</v>
      </c>
      <c r="T98" s="105">
        <v>4252.5499999999993</v>
      </c>
      <c r="U98" s="105">
        <v>4067.9899999999989</v>
      </c>
      <c r="V98" s="105">
        <v>4526.1999999999989</v>
      </c>
      <c r="W98" s="105">
        <v>4523.3799999999992</v>
      </c>
      <c r="X98" s="105">
        <v>6042.4599999999991</v>
      </c>
      <c r="Y98" s="105">
        <v>6274.3799999999992</v>
      </c>
      <c r="Z98" s="105">
        <v>6270.0899999999992</v>
      </c>
      <c r="AA98" s="105">
        <v>8931.369999999999</v>
      </c>
      <c r="AB98" s="105">
        <v>9867.6699999999983</v>
      </c>
      <c r="AC98" s="105">
        <v>9396.4706217399998</v>
      </c>
      <c r="AD98" s="105">
        <v>9267.8706217399977</v>
      </c>
      <c r="AE98" s="105">
        <v>10509.719999999998</v>
      </c>
      <c r="AF98" s="105">
        <v>10912.119999999997</v>
      </c>
      <c r="AG98" s="105">
        <v>11986.619999999999</v>
      </c>
      <c r="AH98" s="105">
        <v>10983.399999999998</v>
      </c>
      <c r="AI98" s="191">
        <v>12833.509999999998</v>
      </c>
      <c r="AJ98" s="191">
        <v>13739.959999999997</v>
      </c>
      <c r="AK98" s="191">
        <v>14102.059999999996</v>
      </c>
      <c r="AL98" s="191">
        <v>14349.789999999997</v>
      </c>
      <c r="AM98" s="191">
        <v>15726.119999999997</v>
      </c>
      <c r="AN98" s="191">
        <v>14730.619999999997</v>
      </c>
      <c r="AO98" s="191">
        <v>16166.789999999995</v>
      </c>
      <c r="AP98" s="191">
        <v>15875.839999999995</v>
      </c>
      <c r="AQ98" s="191">
        <v>16736.009999999995</v>
      </c>
      <c r="AR98" s="191">
        <v>19103.309999999998</v>
      </c>
      <c r="AS98" s="191">
        <v>19427.909999999996</v>
      </c>
      <c r="AT98" s="191">
        <v>19831.509999999998</v>
      </c>
      <c r="AU98" s="191">
        <v>19224.009999999998</v>
      </c>
      <c r="AV98" s="191">
        <v>19236.309999999998</v>
      </c>
    </row>
    <row r="99" spans="1:48" x14ac:dyDescent="0.25">
      <c r="B99" s="94" t="s">
        <v>54</v>
      </c>
      <c r="C99" s="106"/>
      <c r="D99" s="106"/>
      <c r="E99" s="106"/>
      <c r="F99" s="106"/>
      <c r="G99" s="106"/>
      <c r="H99" s="106"/>
      <c r="I99" s="106"/>
      <c r="J99" s="105">
        <v>716.39</v>
      </c>
      <c r="K99" s="105">
        <v>716.79</v>
      </c>
      <c r="L99" s="105">
        <v>616.29</v>
      </c>
      <c r="M99" s="105">
        <v>615.68999999999994</v>
      </c>
      <c r="N99" s="105">
        <v>614.89</v>
      </c>
      <c r="O99" s="105">
        <v>598.49</v>
      </c>
      <c r="P99" s="105">
        <v>598.79</v>
      </c>
      <c r="Q99" s="105">
        <v>600.08999999999992</v>
      </c>
      <c r="R99" s="105">
        <v>1179.7099999999998</v>
      </c>
      <c r="S99" s="105">
        <v>1230.82</v>
      </c>
      <c r="T99" s="105">
        <v>1233.5099999999998</v>
      </c>
      <c r="U99" s="105">
        <v>1245.2099999999998</v>
      </c>
      <c r="V99" s="105">
        <v>1238.6099999999999</v>
      </c>
      <c r="W99" s="105">
        <v>1138.31</v>
      </c>
      <c r="X99" s="105">
        <v>1116.4099999999999</v>
      </c>
      <c r="Y99" s="105">
        <v>1101.9099999999999</v>
      </c>
      <c r="Z99" s="105">
        <v>1054.3599999999999</v>
      </c>
      <c r="AA99" s="105">
        <v>1040.79</v>
      </c>
      <c r="AB99" s="105">
        <v>1060.4099999999999</v>
      </c>
      <c r="AC99" s="105">
        <v>1065.7999999999997</v>
      </c>
      <c r="AD99" s="105">
        <v>1095.1399999999999</v>
      </c>
      <c r="AE99" s="105">
        <v>1125.5100000000002</v>
      </c>
      <c r="AF99" s="105">
        <v>1154.6100000000001</v>
      </c>
      <c r="AG99" s="105">
        <v>1180.5100000000002</v>
      </c>
      <c r="AH99" s="105">
        <v>1232.0100000000002</v>
      </c>
      <c r="AI99" s="191">
        <v>1028.5492000000004</v>
      </c>
      <c r="AJ99" s="191">
        <v>1042.0492000000004</v>
      </c>
      <c r="AK99" s="191">
        <v>1058.6492000000005</v>
      </c>
      <c r="AL99" s="191">
        <v>1073.6492000000003</v>
      </c>
      <c r="AM99" s="191">
        <v>1073.2492000000004</v>
      </c>
      <c r="AN99" s="191">
        <v>1055.9492000000005</v>
      </c>
      <c r="AO99" s="191">
        <v>1053.5492000000006</v>
      </c>
      <c r="AP99" s="191">
        <v>1034.1492000000005</v>
      </c>
      <c r="AQ99" s="191">
        <v>1057.4492000000005</v>
      </c>
      <c r="AR99" s="191">
        <v>1064.7492000000007</v>
      </c>
      <c r="AS99" s="191">
        <v>1065.6492000000005</v>
      </c>
      <c r="AT99" s="191">
        <v>1064.8492000000006</v>
      </c>
      <c r="AU99" s="191">
        <v>997.9492000000007</v>
      </c>
      <c r="AV99" s="191">
        <v>1011.2492000000007</v>
      </c>
    </row>
    <row r="100" spans="1:48" x14ac:dyDescent="0.25">
      <c r="B100" s="96" t="s">
        <v>188</v>
      </c>
      <c r="C100" s="106"/>
      <c r="D100" s="106"/>
      <c r="E100" s="106"/>
      <c r="F100" s="106"/>
      <c r="G100" s="106"/>
      <c r="H100" s="106"/>
      <c r="I100" s="106"/>
      <c r="J100" s="105">
        <v>0</v>
      </c>
      <c r="K100" s="105">
        <v>0</v>
      </c>
      <c r="L100" s="105">
        <v>0</v>
      </c>
      <c r="M100" s="105">
        <v>0</v>
      </c>
      <c r="N100" s="105">
        <v>0</v>
      </c>
      <c r="O100" s="105">
        <v>0</v>
      </c>
      <c r="P100" s="105">
        <v>0</v>
      </c>
      <c r="Q100" s="105">
        <v>0</v>
      </c>
      <c r="R100" s="105">
        <v>0</v>
      </c>
      <c r="S100" s="105">
        <v>0</v>
      </c>
      <c r="T100" s="105">
        <v>0</v>
      </c>
      <c r="U100" s="105">
        <v>0</v>
      </c>
      <c r="V100" s="105">
        <v>0</v>
      </c>
      <c r="W100" s="105">
        <v>0</v>
      </c>
      <c r="X100" s="105">
        <v>0</v>
      </c>
      <c r="Y100" s="105">
        <v>0</v>
      </c>
      <c r="Z100" s="105">
        <v>0</v>
      </c>
      <c r="AA100" s="105">
        <v>0</v>
      </c>
      <c r="AB100" s="105">
        <v>0</v>
      </c>
      <c r="AC100" s="105">
        <v>0</v>
      </c>
      <c r="AD100" s="105">
        <v>0</v>
      </c>
      <c r="AE100" s="105">
        <v>0</v>
      </c>
      <c r="AF100" s="105">
        <v>0</v>
      </c>
      <c r="AG100" s="105">
        <v>0</v>
      </c>
      <c r="AH100" s="105">
        <v>0</v>
      </c>
      <c r="AI100" s="191">
        <v>0</v>
      </c>
      <c r="AJ100" s="191">
        <v>0</v>
      </c>
      <c r="AK100" s="191">
        <v>0</v>
      </c>
      <c r="AL100" s="191">
        <v>0</v>
      </c>
      <c r="AM100" s="191">
        <v>0</v>
      </c>
      <c r="AN100" s="191">
        <v>0</v>
      </c>
      <c r="AO100" s="191">
        <v>0</v>
      </c>
      <c r="AP100" s="191">
        <v>0</v>
      </c>
      <c r="AQ100" s="191">
        <v>0</v>
      </c>
      <c r="AR100" s="191">
        <v>0</v>
      </c>
      <c r="AS100" s="191">
        <v>0</v>
      </c>
      <c r="AT100" s="191">
        <v>0</v>
      </c>
      <c r="AU100" s="191">
        <v>0</v>
      </c>
      <c r="AV100" s="191">
        <v>0</v>
      </c>
    </row>
    <row r="101" spans="1:48" x14ac:dyDescent="0.25">
      <c r="B101" s="91" t="s">
        <v>189</v>
      </c>
      <c r="C101" s="107"/>
      <c r="D101" s="107"/>
      <c r="E101" s="107"/>
      <c r="F101" s="107"/>
      <c r="G101" s="107"/>
      <c r="H101" s="107"/>
      <c r="I101" s="107"/>
      <c r="J101" s="105">
        <v>0</v>
      </c>
      <c r="K101" s="105">
        <v>0</v>
      </c>
      <c r="L101" s="105">
        <v>0</v>
      </c>
      <c r="M101" s="105">
        <v>0</v>
      </c>
      <c r="N101" s="105">
        <v>0</v>
      </c>
      <c r="O101" s="105">
        <v>0</v>
      </c>
      <c r="P101" s="105">
        <v>0</v>
      </c>
      <c r="Q101" s="105">
        <v>0</v>
      </c>
      <c r="R101" s="105">
        <v>0</v>
      </c>
      <c r="S101" s="105">
        <v>0</v>
      </c>
      <c r="T101" s="105">
        <v>0</v>
      </c>
      <c r="U101" s="105">
        <v>0</v>
      </c>
      <c r="V101" s="105">
        <v>0</v>
      </c>
      <c r="W101" s="105">
        <v>0</v>
      </c>
      <c r="X101" s="105">
        <v>0</v>
      </c>
      <c r="Y101" s="105">
        <v>0</v>
      </c>
      <c r="Z101" s="105">
        <v>0</v>
      </c>
      <c r="AA101" s="105">
        <v>0</v>
      </c>
      <c r="AB101" s="105">
        <v>0</v>
      </c>
      <c r="AC101" s="105">
        <v>0</v>
      </c>
      <c r="AD101" s="105">
        <v>0</v>
      </c>
      <c r="AE101" s="105">
        <v>0</v>
      </c>
      <c r="AF101" s="105">
        <v>0</v>
      </c>
      <c r="AG101" s="105">
        <v>0</v>
      </c>
      <c r="AH101" s="105">
        <v>0</v>
      </c>
      <c r="AI101" s="191">
        <v>0</v>
      </c>
      <c r="AJ101" s="191">
        <v>0</v>
      </c>
      <c r="AK101" s="191">
        <v>0</v>
      </c>
      <c r="AL101" s="191">
        <v>0</v>
      </c>
      <c r="AM101" s="191">
        <v>0</v>
      </c>
      <c r="AN101" s="191">
        <v>0</v>
      </c>
      <c r="AO101" s="191">
        <v>0</v>
      </c>
      <c r="AP101" s="191">
        <v>0</v>
      </c>
      <c r="AQ101" s="191">
        <v>0</v>
      </c>
      <c r="AR101" s="191">
        <v>0</v>
      </c>
      <c r="AS101" s="191">
        <v>0</v>
      </c>
      <c r="AT101" s="191">
        <v>0</v>
      </c>
      <c r="AU101" s="191">
        <v>0</v>
      </c>
      <c r="AV101" s="191">
        <v>0</v>
      </c>
    </row>
    <row r="102" spans="1:48" x14ac:dyDescent="0.25">
      <c r="B102" s="94" t="s">
        <v>172</v>
      </c>
      <c r="C102" s="107"/>
      <c r="D102" s="107"/>
      <c r="E102" s="107"/>
      <c r="F102" s="107"/>
      <c r="G102" s="107"/>
      <c r="H102" s="107"/>
      <c r="I102" s="107"/>
      <c r="J102" s="105">
        <v>0</v>
      </c>
      <c r="K102" s="105">
        <v>0</v>
      </c>
      <c r="L102" s="105">
        <v>0</v>
      </c>
      <c r="M102" s="105">
        <v>0</v>
      </c>
      <c r="N102" s="105">
        <v>0</v>
      </c>
      <c r="O102" s="105">
        <v>0</v>
      </c>
      <c r="P102" s="105">
        <v>0</v>
      </c>
      <c r="Q102" s="105">
        <v>0</v>
      </c>
      <c r="R102" s="105">
        <v>0</v>
      </c>
      <c r="S102" s="105">
        <v>0</v>
      </c>
      <c r="T102" s="105">
        <v>0</v>
      </c>
      <c r="U102" s="105">
        <v>0</v>
      </c>
      <c r="V102" s="105">
        <v>0</v>
      </c>
      <c r="W102" s="105">
        <v>0</v>
      </c>
      <c r="X102" s="105">
        <v>0</v>
      </c>
      <c r="Y102" s="105">
        <v>0</v>
      </c>
      <c r="Z102" s="105">
        <v>0</v>
      </c>
      <c r="AA102" s="105">
        <v>0</v>
      </c>
      <c r="AB102" s="105">
        <v>0</v>
      </c>
      <c r="AC102" s="105">
        <v>0</v>
      </c>
      <c r="AD102" s="105">
        <v>0</v>
      </c>
      <c r="AE102" s="105">
        <v>0</v>
      </c>
      <c r="AF102" s="105">
        <v>0</v>
      </c>
      <c r="AG102" s="105">
        <v>0</v>
      </c>
      <c r="AH102" s="105">
        <v>0</v>
      </c>
      <c r="AI102" s="191">
        <v>0</v>
      </c>
      <c r="AJ102" s="191">
        <v>0</v>
      </c>
      <c r="AK102" s="191">
        <v>0</v>
      </c>
      <c r="AL102" s="191">
        <v>0</v>
      </c>
      <c r="AM102" s="191">
        <v>0</v>
      </c>
      <c r="AN102" s="191">
        <v>0</v>
      </c>
      <c r="AO102" s="191">
        <v>0</v>
      </c>
      <c r="AP102" s="191">
        <v>0</v>
      </c>
      <c r="AQ102" s="191">
        <v>0</v>
      </c>
      <c r="AR102" s="191">
        <v>0</v>
      </c>
      <c r="AS102" s="191">
        <v>0</v>
      </c>
      <c r="AT102" s="191">
        <v>0</v>
      </c>
      <c r="AU102" s="191">
        <v>0</v>
      </c>
      <c r="AV102" s="191">
        <v>0</v>
      </c>
    </row>
    <row r="103" spans="1:48" x14ac:dyDescent="0.25">
      <c r="B103" s="94" t="s">
        <v>173</v>
      </c>
      <c r="C103" s="107"/>
      <c r="D103" s="107"/>
      <c r="E103" s="107"/>
      <c r="F103" s="107"/>
      <c r="G103" s="107"/>
      <c r="H103" s="107"/>
      <c r="I103" s="107"/>
      <c r="J103" s="105">
        <v>0</v>
      </c>
      <c r="K103" s="105">
        <v>0</v>
      </c>
      <c r="L103" s="105">
        <v>0</v>
      </c>
      <c r="M103" s="105">
        <v>0</v>
      </c>
      <c r="N103" s="105">
        <v>0</v>
      </c>
      <c r="O103" s="105">
        <v>0</v>
      </c>
      <c r="P103" s="105">
        <v>0</v>
      </c>
      <c r="Q103" s="105">
        <v>0</v>
      </c>
      <c r="R103" s="105">
        <v>0</v>
      </c>
      <c r="S103" s="105">
        <v>0</v>
      </c>
      <c r="T103" s="105">
        <v>0</v>
      </c>
      <c r="U103" s="105">
        <v>0</v>
      </c>
      <c r="V103" s="105">
        <v>0</v>
      </c>
      <c r="W103" s="105">
        <v>0</v>
      </c>
      <c r="X103" s="105">
        <v>0</v>
      </c>
      <c r="Y103" s="105">
        <v>0</v>
      </c>
      <c r="Z103" s="105">
        <v>0</v>
      </c>
      <c r="AA103" s="105">
        <v>0</v>
      </c>
      <c r="AB103" s="105">
        <v>0</v>
      </c>
      <c r="AC103" s="105">
        <v>0</v>
      </c>
      <c r="AD103" s="105">
        <v>0</v>
      </c>
      <c r="AE103" s="105">
        <v>0</v>
      </c>
      <c r="AF103" s="105">
        <v>0</v>
      </c>
      <c r="AG103" s="105">
        <v>0</v>
      </c>
      <c r="AH103" s="105">
        <v>0</v>
      </c>
      <c r="AI103" s="191">
        <v>0</v>
      </c>
      <c r="AJ103" s="191">
        <v>0</v>
      </c>
      <c r="AK103" s="191">
        <v>0</v>
      </c>
      <c r="AL103" s="191">
        <v>0</v>
      </c>
      <c r="AM103" s="191">
        <v>0</v>
      </c>
      <c r="AN103" s="191">
        <v>0</v>
      </c>
      <c r="AO103" s="191">
        <v>0</v>
      </c>
      <c r="AP103" s="191">
        <v>0</v>
      </c>
      <c r="AQ103" s="191">
        <v>0</v>
      </c>
      <c r="AR103" s="191">
        <v>0</v>
      </c>
      <c r="AS103" s="191">
        <v>0</v>
      </c>
      <c r="AT103" s="191">
        <v>0</v>
      </c>
      <c r="AU103" s="191">
        <v>0</v>
      </c>
      <c r="AV103" s="191">
        <v>0</v>
      </c>
    </row>
    <row r="104" spans="1:48" x14ac:dyDescent="0.25">
      <c r="B104" s="94" t="s">
        <v>150</v>
      </c>
      <c r="C104" s="107"/>
      <c r="D104" s="107"/>
      <c r="E104" s="107"/>
      <c r="F104" s="107"/>
      <c r="G104" s="107"/>
      <c r="H104" s="107"/>
      <c r="I104" s="107"/>
      <c r="J104" s="105">
        <v>0</v>
      </c>
      <c r="K104" s="105">
        <v>0</v>
      </c>
      <c r="L104" s="105">
        <v>0</v>
      </c>
      <c r="M104" s="105">
        <v>0</v>
      </c>
      <c r="N104" s="105">
        <v>0</v>
      </c>
      <c r="O104" s="105">
        <v>0</v>
      </c>
      <c r="P104" s="105">
        <v>0</v>
      </c>
      <c r="Q104" s="105">
        <v>0</v>
      </c>
      <c r="R104" s="105">
        <v>0</v>
      </c>
      <c r="S104" s="105">
        <v>0</v>
      </c>
      <c r="T104" s="105">
        <v>0</v>
      </c>
      <c r="U104" s="105">
        <v>0</v>
      </c>
      <c r="V104" s="105">
        <v>0</v>
      </c>
      <c r="W104" s="105">
        <v>0</v>
      </c>
      <c r="X104" s="105">
        <v>0</v>
      </c>
      <c r="Y104" s="105">
        <v>0</v>
      </c>
      <c r="Z104" s="105">
        <v>0</v>
      </c>
      <c r="AA104" s="105">
        <v>0</v>
      </c>
      <c r="AB104" s="105">
        <v>0</v>
      </c>
      <c r="AC104" s="105">
        <v>0</v>
      </c>
      <c r="AD104" s="105">
        <v>0</v>
      </c>
      <c r="AE104" s="105">
        <v>0</v>
      </c>
      <c r="AF104" s="105">
        <v>0</v>
      </c>
      <c r="AG104" s="105">
        <v>0</v>
      </c>
      <c r="AH104" s="105">
        <v>0</v>
      </c>
      <c r="AI104" s="191">
        <v>0</v>
      </c>
      <c r="AJ104" s="191">
        <v>0</v>
      </c>
      <c r="AK104" s="191">
        <v>0</v>
      </c>
      <c r="AL104" s="191">
        <v>0</v>
      </c>
      <c r="AM104" s="191">
        <v>0</v>
      </c>
      <c r="AN104" s="191">
        <v>0</v>
      </c>
      <c r="AO104" s="191">
        <v>0</v>
      </c>
      <c r="AP104" s="191">
        <v>0</v>
      </c>
      <c r="AQ104" s="191">
        <v>0</v>
      </c>
      <c r="AR104" s="191">
        <v>0</v>
      </c>
      <c r="AS104" s="191">
        <v>0</v>
      </c>
      <c r="AT104" s="191">
        <v>0</v>
      </c>
      <c r="AU104" s="191">
        <v>0</v>
      </c>
      <c r="AV104" s="191">
        <v>0</v>
      </c>
    </row>
    <row r="105" spans="1:48" x14ac:dyDescent="0.25">
      <c r="B105" s="94" t="s">
        <v>54</v>
      </c>
      <c r="C105" s="107"/>
      <c r="D105" s="107"/>
      <c r="E105" s="107"/>
      <c r="F105" s="107"/>
      <c r="G105" s="107"/>
      <c r="H105" s="107"/>
      <c r="I105" s="107"/>
      <c r="J105" s="105">
        <v>0</v>
      </c>
      <c r="K105" s="105">
        <v>0</v>
      </c>
      <c r="L105" s="105">
        <v>0</v>
      </c>
      <c r="M105" s="105">
        <v>0</v>
      </c>
      <c r="N105" s="105">
        <v>0</v>
      </c>
      <c r="O105" s="105">
        <v>0</v>
      </c>
      <c r="P105" s="105">
        <v>0</v>
      </c>
      <c r="Q105" s="105">
        <v>0</v>
      </c>
      <c r="R105" s="105">
        <v>0</v>
      </c>
      <c r="S105" s="105">
        <v>0</v>
      </c>
      <c r="T105" s="105">
        <v>0</v>
      </c>
      <c r="U105" s="105">
        <v>0</v>
      </c>
      <c r="V105" s="105">
        <v>0</v>
      </c>
      <c r="W105" s="105">
        <v>0</v>
      </c>
      <c r="X105" s="105">
        <v>0</v>
      </c>
      <c r="Y105" s="105">
        <v>0</v>
      </c>
      <c r="Z105" s="105">
        <v>0</v>
      </c>
      <c r="AA105" s="105">
        <v>0</v>
      </c>
      <c r="AB105" s="105">
        <v>0</v>
      </c>
      <c r="AC105" s="105">
        <v>0</v>
      </c>
      <c r="AD105" s="105">
        <v>0</v>
      </c>
      <c r="AE105" s="105">
        <v>0</v>
      </c>
      <c r="AF105" s="105">
        <v>0</v>
      </c>
      <c r="AG105" s="105">
        <v>0</v>
      </c>
      <c r="AH105" s="105">
        <v>0</v>
      </c>
      <c r="AI105" s="191">
        <v>0</v>
      </c>
      <c r="AJ105" s="191">
        <v>0</v>
      </c>
      <c r="AK105" s="191">
        <v>0</v>
      </c>
      <c r="AL105" s="191">
        <v>0</v>
      </c>
      <c r="AM105" s="191">
        <v>0</v>
      </c>
      <c r="AN105" s="191">
        <v>0</v>
      </c>
      <c r="AO105" s="191">
        <v>0</v>
      </c>
      <c r="AP105" s="191">
        <v>0</v>
      </c>
      <c r="AQ105" s="191">
        <v>0</v>
      </c>
      <c r="AR105" s="191">
        <v>0</v>
      </c>
      <c r="AS105" s="191">
        <v>0</v>
      </c>
      <c r="AT105" s="191">
        <v>0</v>
      </c>
      <c r="AU105" s="191">
        <v>0</v>
      </c>
      <c r="AV105" s="191">
        <v>0</v>
      </c>
    </row>
    <row r="106" spans="1:48" x14ac:dyDescent="0.25">
      <c r="B106" s="96" t="s">
        <v>188</v>
      </c>
      <c r="C106" s="107"/>
      <c r="D106" s="107"/>
      <c r="E106" s="107"/>
      <c r="F106" s="107"/>
      <c r="G106" s="107"/>
      <c r="H106" s="107"/>
      <c r="I106" s="107"/>
      <c r="J106" s="105">
        <v>0</v>
      </c>
      <c r="K106" s="105">
        <v>0</v>
      </c>
      <c r="L106" s="105">
        <v>0</v>
      </c>
      <c r="M106" s="105">
        <v>0</v>
      </c>
      <c r="N106" s="105">
        <v>0</v>
      </c>
      <c r="O106" s="105">
        <v>0</v>
      </c>
      <c r="P106" s="105">
        <v>0</v>
      </c>
      <c r="Q106" s="105">
        <v>0</v>
      </c>
      <c r="R106" s="105">
        <v>0</v>
      </c>
      <c r="S106" s="105">
        <v>0</v>
      </c>
      <c r="T106" s="105">
        <v>0</v>
      </c>
      <c r="U106" s="105">
        <v>0</v>
      </c>
      <c r="V106" s="105">
        <v>0</v>
      </c>
      <c r="W106" s="105">
        <v>0</v>
      </c>
      <c r="X106" s="105">
        <v>0</v>
      </c>
      <c r="Y106" s="105">
        <v>0</v>
      </c>
      <c r="Z106" s="105">
        <v>0</v>
      </c>
      <c r="AA106" s="105">
        <v>0</v>
      </c>
      <c r="AB106" s="105">
        <v>0</v>
      </c>
      <c r="AC106" s="105">
        <v>0</v>
      </c>
      <c r="AD106" s="105">
        <v>0</v>
      </c>
      <c r="AE106" s="105">
        <v>0</v>
      </c>
      <c r="AF106" s="105">
        <v>0</v>
      </c>
      <c r="AG106" s="105">
        <v>0</v>
      </c>
      <c r="AH106" s="105">
        <v>0</v>
      </c>
      <c r="AI106" s="191">
        <v>0</v>
      </c>
      <c r="AJ106" s="191">
        <v>0</v>
      </c>
      <c r="AK106" s="191">
        <v>0</v>
      </c>
      <c r="AL106" s="191">
        <v>0</v>
      </c>
      <c r="AM106" s="191">
        <v>0</v>
      </c>
      <c r="AN106" s="191">
        <v>0</v>
      </c>
      <c r="AO106" s="191">
        <v>0</v>
      </c>
      <c r="AP106" s="191">
        <v>0</v>
      </c>
      <c r="AQ106" s="191">
        <v>0</v>
      </c>
      <c r="AR106" s="191">
        <v>0</v>
      </c>
      <c r="AS106" s="191">
        <v>0</v>
      </c>
      <c r="AT106" s="191">
        <v>0</v>
      </c>
      <c r="AU106" s="191">
        <v>0</v>
      </c>
      <c r="AV106" s="191">
        <v>0</v>
      </c>
    </row>
    <row r="107" spans="1:48" x14ac:dyDescent="0.25">
      <c r="B107" s="91" t="s">
        <v>177</v>
      </c>
      <c r="C107" s="107"/>
      <c r="D107" s="107"/>
      <c r="E107" s="107"/>
      <c r="F107" s="107"/>
      <c r="G107" s="107"/>
      <c r="H107" s="107"/>
      <c r="I107" s="107"/>
      <c r="J107" s="105">
        <v>14605.900000000001</v>
      </c>
      <c r="K107" s="105">
        <v>14705.43</v>
      </c>
      <c r="L107" s="105">
        <v>14905.62</v>
      </c>
      <c r="M107" s="105">
        <v>15329.640000000001</v>
      </c>
      <c r="N107" s="105">
        <v>15963.409999999998</v>
      </c>
      <c r="O107" s="105">
        <v>16331.820000000002</v>
      </c>
      <c r="P107" s="105">
        <v>16608.400000000001</v>
      </c>
      <c r="Q107" s="105">
        <v>17282.440000000002</v>
      </c>
      <c r="R107" s="105">
        <v>17984.150000000001</v>
      </c>
      <c r="S107" s="105">
        <v>18019.400000000001</v>
      </c>
      <c r="T107" s="105">
        <v>18024.310000000001</v>
      </c>
      <c r="U107" s="105">
        <v>18136.98</v>
      </c>
      <c r="V107" s="105">
        <v>18900.079999999998</v>
      </c>
      <c r="W107" s="105">
        <v>18666.190000000002</v>
      </c>
      <c r="X107" s="105">
        <v>17946.689999999999</v>
      </c>
      <c r="Y107" s="105">
        <v>17400.16</v>
      </c>
      <c r="Z107" s="105">
        <v>18571.78</v>
      </c>
      <c r="AA107" s="105">
        <v>14156.471452006001</v>
      </c>
      <c r="AB107" s="105">
        <v>13781.716474360002</v>
      </c>
      <c r="AC107" s="105">
        <v>13932.844658045002</v>
      </c>
      <c r="AD107" s="105">
        <v>14342.044658045004</v>
      </c>
      <c r="AE107" s="105">
        <v>13991.91</v>
      </c>
      <c r="AF107" s="105">
        <v>13880.670000000002</v>
      </c>
      <c r="AG107" s="105">
        <v>13452.25</v>
      </c>
      <c r="AH107" s="105">
        <v>14407.39</v>
      </c>
      <c r="AI107" s="191">
        <v>13993.960000000001</v>
      </c>
      <c r="AJ107" s="191">
        <v>13052.100000000002</v>
      </c>
      <c r="AK107" s="191">
        <v>13077.94</v>
      </c>
      <c r="AL107" s="191">
        <v>13596.370000000003</v>
      </c>
      <c r="AM107" s="191">
        <v>12941.134000000004</v>
      </c>
      <c r="AN107" s="191">
        <v>12458.124</v>
      </c>
      <c r="AO107" s="191">
        <v>12680.144</v>
      </c>
      <c r="AP107" s="191">
        <v>13000.074000000002</v>
      </c>
      <c r="AQ107" s="191">
        <v>13103.714000000005</v>
      </c>
      <c r="AR107" s="191">
        <v>12497.674000000001</v>
      </c>
      <c r="AS107" s="191">
        <v>11993.554000000002</v>
      </c>
      <c r="AT107" s="191">
        <v>11995.020666666669</v>
      </c>
      <c r="AU107" s="191">
        <v>11413.290666666671</v>
      </c>
      <c r="AV107" s="191">
        <v>11676.750666666669</v>
      </c>
    </row>
    <row r="108" spans="1:48" x14ac:dyDescent="0.25">
      <c r="B108" s="93" t="s">
        <v>89</v>
      </c>
      <c r="C108" s="107"/>
      <c r="D108" s="107"/>
      <c r="E108" s="107"/>
      <c r="F108" s="107"/>
      <c r="G108" s="107"/>
      <c r="H108" s="107"/>
      <c r="I108" s="107"/>
      <c r="J108" s="105">
        <v>0</v>
      </c>
      <c r="K108" s="105">
        <v>0</v>
      </c>
      <c r="L108" s="105">
        <v>0</v>
      </c>
      <c r="M108" s="105">
        <v>0</v>
      </c>
      <c r="N108" s="105">
        <v>0</v>
      </c>
      <c r="O108" s="105">
        <v>0</v>
      </c>
      <c r="P108" s="105">
        <v>0</v>
      </c>
      <c r="Q108" s="105">
        <v>0</v>
      </c>
      <c r="R108" s="105">
        <v>0</v>
      </c>
      <c r="S108" s="105">
        <v>0</v>
      </c>
      <c r="T108" s="105">
        <v>0</v>
      </c>
      <c r="U108" s="105">
        <v>0</v>
      </c>
      <c r="V108" s="105">
        <v>0</v>
      </c>
      <c r="W108" s="105">
        <v>0</v>
      </c>
      <c r="X108" s="105">
        <v>0</v>
      </c>
      <c r="Y108" s="105">
        <v>0</v>
      </c>
      <c r="Z108" s="105">
        <v>0</v>
      </c>
      <c r="AA108" s="105">
        <v>0</v>
      </c>
      <c r="AB108" s="105">
        <v>0</v>
      </c>
      <c r="AC108" s="105">
        <v>0</v>
      </c>
      <c r="AD108" s="105">
        <v>0</v>
      </c>
      <c r="AE108" s="105">
        <v>0</v>
      </c>
      <c r="AF108" s="105">
        <v>0</v>
      </c>
      <c r="AG108" s="105">
        <v>0</v>
      </c>
      <c r="AH108" s="105">
        <v>0</v>
      </c>
      <c r="AI108" s="191">
        <v>0</v>
      </c>
      <c r="AJ108" s="191">
        <v>0</v>
      </c>
      <c r="AK108" s="191">
        <v>0</v>
      </c>
      <c r="AL108" s="191">
        <v>0</v>
      </c>
      <c r="AM108" s="191">
        <v>0</v>
      </c>
      <c r="AN108" s="191">
        <v>0</v>
      </c>
      <c r="AO108" s="191">
        <v>0</v>
      </c>
      <c r="AP108" s="191">
        <v>0</v>
      </c>
      <c r="AQ108" s="191">
        <v>0</v>
      </c>
      <c r="AR108" s="191">
        <v>0</v>
      </c>
      <c r="AS108" s="191">
        <v>0</v>
      </c>
      <c r="AT108" s="191">
        <v>0</v>
      </c>
      <c r="AU108" s="191">
        <v>0</v>
      </c>
      <c r="AV108" s="191">
        <v>0</v>
      </c>
    </row>
    <row r="109" spans="1:48" x14ac:dyDescent="0.25">
      <c r="B109" s="93" t="s">
        <v>194</v>
      </c>
      <c r="C109" s="107"/>
      <c r="D109" s="107"/>
      <c r="E109" s="107"/>
      <c r="F109" s="107"/>
      <c r="G109" s="107"/>
      <c r="H109" s="107"/>
      <c r="I109" s="107"/>
      <c r="J109" s="105">
        <v>321.74999999999994</v>
      </c>
      <c r="K109" s="105">
        <v>331.28999999999996</v>
      </c>
      <c r="L109" s="105">
        <v>334.46999999999997</v>
      </c>
      <c r="M109" s="105">
        <v>326.24999999999994</v>
      </c>
      <c r="N109" s="105">
        <v>320.63999999999993</v>
      </c>
      <c r="O109" s="105">
        <v>323.51999999999992</v>
      </c>
      <c r="P109" s="105">
        <v>316.89999999999992</v>
      </c>
      <c r="Q109" s="105">
        <v>322.07999999999993</v>
      </c>
      <c r="R109" s="105">
        <v>320.9799999999999</v>
      </c>
      <c r="S109" s="105">
        <v>312.46999999999991</v>
      </c>
      <c r="T109" s="105">
        <v>314.08999999999992</v>
      </c>
      <c r="U109" s="105">
        <v>320.38999999999993</v>
      </c>
      <c r="V109" s="105">
        <v>321.70999999999992</v>
      </c>
      <c r="W109" s="105">
        <v>322.90999999999991</v>
      </c>
      <c r="X109" s="105">
        <v>322.93999999999994</v>
      </c>
      <c r="Y109" s="105">
        <v>309.71999999999997</v>
      </c>
      <c r="Z109" s="105">
        <v>302.66999999999996</v>
      </c>
      <c r="AA109" s="105">
        <v>288.20999999999992</v>
      </c>
      <c r="AB109" s="105">
        <v>293.82999999999993</v>
      </c>
      <c r="AC109" s="105">
        <v>293.27999999999992</v>
      </c>
      <c r="AD109" s="105">
        <v>281.42999999999995</v>
      </c>
      <c r="AE109" s="105">
        <v>286.21999999999997</v>
      </c>
      <c r="AF109" s="105">
        <v>284.13</v>
      </c>
      <c r="AG109" s="105">
        <v>283.51</v>
      </c>
      <c r="AH109" s="105">
        <v>272.78999999999996</v>
      </c>
      <c r="AI109" s="191">
        <v>275.44</v>
      </c>
      <c r="AJ109" s="191">
        <v>282.69</v>
      </c>
      <c r="AK109" s="191">
        <v>287.29000000000002</v>
      </c>
      <c r="AL109" s="191">
        <v>289.65000000000003</v>
      </c>
      <c r="AM109" s="191">
        <v>296.67000000000007</v>
      </c>
      <c r="AN109" s="191">
        <v>286.07000000000011</v>
      </c>
      <c r="AO109" s="191">
        <v>283.8300000000001</v>
      </c>
      <c r="AP109" s="191">
        <v>276.79000000000013</v>
      </c>
      <c r="AQ109" s="191">
        <v>276.29000000000008</v>
      </c>
      <c r="AR109" s="191">
        <v>276.69000000000005</v>
      </c>
      <c r="AS109" s="191">
        <v>270.89000000000004</v>
      </c>
      <c r="AT109" s="191">
        <v>269.01666666666671</v>
      </c>
      <c r="AU109" s="191">
        <v>265.2166666666667</v>
      </c>
      <c r="AV109" s="191">
        <v>267.51666666666671</v>
      </c>
    </row>
    <row r="110" spans="1:48" ht="14.25" customHeight="1" x14ac:dyDescent="0.25">
      <c r="A110" s="99"/>
      <c r="B110" s="93" t="s">
        <v>90</v>
      </c>
      <c r="C110" s="92"/>
      <c r="D110" s="92"/>
      <c r="E110" s="92"/>
      <c r="F110" s="92"/>
      <c r="G110" s="92"/>
      <c r="H110" s="92"/>
      <c r="I110" s="92"/>
      <c r="J110" s="105">
        <v>14284.150000000001</v>
      </c>
      <c r="K110" s="105">
        <v>14374.140000000001</v>
      </c>
      <c r="L110" s="105">
        <v>14571.150000000001</v>
      </c>
      <c r="M110" s="105">
        <v>15003.390000000001</v>
      </c>
      <c r="N110" s="105">
        <v>15642.769999999999</v>
      </c>
      <c r="O110" s="105">
        <v>16008.300000000001</v>
      </c>
      <c r="P110" s="105">
        <v>16291.500000000002</v>
      </c>
      <c r="Q110" s="105">
        <v>16960.360000000004</v>
      </c>
      <c r="R110" s="105">
        <v>17663.170000000002</v>
      </c>
      <c r="S110" s="105">
        <v>17706.93</v>
      </c>
      <c r="T110" s="105">
        <v>17710.22</v>
      </c>
      <c r="U110" s="105">
        <v>17816.59</v>
      </c>
      <c r="V110" s="105">
        <v>18578.37</v>
      </c>
      <c r="W110" s="105">
        <v>18343.280000000002</v>
      </c>
      <c r="X110" s="105">
        <v>17623.75</v>
      </c>
      <c r="Y110" s="105">
        <v>17090.439999999999</v>
      </c>
      <c r="Z110" s="105">
        <v>18269.11</v>
      </c>
      <c r="AA110" s="105">
        <v>13868.261452006001</v>
      </c>
      <c r="AB110" s="105">
        <v>13487.886474360002</v>
      </c>
      <c r="AC110" s="105">
        <v>13639.564658045001</v>
      </c>
      <c r="AD110" s="105">
        <v>14060.614658045004</v>
      </c>
      <c r="AE110" s="105">
        <v>13705.69</v>
      </c>
      <c r="AF110" s="105">
        <v>13596.540000000003</v>
      </c>
      <c r="AG110" s="105">
        <v>13168.74</v>
      </c>
      <c r="AH110" s="105">
        <v>14134.6</v>
      </c>
      <c r="AI110" s="191">
        <v>13718.52</v>
      </c>
      <c r="AJ110" s="191">
        <v>12769.410000000002</v>
      </c>
      <c r="AK110" s="191">
        <v>12790.65</v>
      </c>
      <c r="AL110" s="191">
        <v>13306.720000000003</v>
      </c>
      <c r="AM110" s="191">
        <v>12644.464000000004</v>
      </c>
      <c r="AN110" s="191">
        <v>12172.054</v>
      </c>
      <c r="AO110" s="191">
        <v>12396.314</v>
      </c>
      <c r="AP110" s="191">
        <v>12723.284000000001</v>
      </c>
      <c r="AQ110" s="191">
        <v>12827.424000000005</v>
      </c>
      <c r="AR110" s="191">
        <v>12220.984</v>
      </c>
      <c r="AS110" s="191">
        <v>11722.664000000002</v>
      </c>
      <c r="AT110" s="191">
        <v>11726.004000000003</v>
      </c>
      <c r="AU110" s="191">
        <v>11148.074000000004</v>
      </c>
      <c r="AV110" s="191">
        <v>11409.234000000002</v>
      </c>
    </row>
    <row r="111" spans="1:48" ht="14.25" customHeight="1" x14ac:dyDescent="0.25">
      <c r="A111" s="100"/>
      <c r="B111" s="95" t="s">
        <v>60</v>
      </c>
      <c r="C111" s="92"/>
      <c r="D111" s="92"/>
      <c r="E111" s="92"/>
      <c r="F111" s="92"/>
      <c r="G111" s="92"/>
      <c r="H111" s="92"/>
      <c r="I111" s="92"/>
      <c r="J111" s="105">
        <v>26.8</v>
      </c>
      <c r="K111" s="105">
        <v>32.799999999999997</v>
      </c>
      <c r="L111" s="105">
        <v>90.5</v>
      </c>
      <c r="M111" s="105">
        <v>80.5</v>
      </c>
      <c r="N111" s="105">
        <v>79.8</v>
      </c>
      <c r="O111" s="105">
        <v>67.2</v>
      </c>
      <c r="P111" s="105">
        <v>112.30000000000001</v>
      </c>
      <c r="Q111" s="105">
        <v>128.80000000000001</v>
      </c>
      <c r="R111" s="105">
        <v>122.80000000000001</v>
      </c>
      <c r="S111" s="105">
        <v>143.30000000000001</v>
      </c>
      <c r="T111" s="105">
        <v>132.4</v>
      </c>
      <c r="U111" s="105">
        <v>133.70000000000002</v>
      </c>
      <c r="V111" s="105">
        <v>175</v>
      </c>
      <c r="W111" s="105">
        <v>187</v>
      </c>
      <c r="X111" s="105">
        <v>181.1</v>
      </c>
      <c r="Y111" s="105">
        <v>186.29999999999998</v>
      </c>
      <c r="Z111" s="105">
        <v>275.29999999999995</v>
      </c>
      <c r="AA111" s="105">
        <v>200.8</v>
      </c>
      <c r="AB111" s="105">
        <v>200.9</v>
      </c>
      <c r="AC111" s="105">
        <v>243.8</v>
      </c>
      <c r="AD111" s="105">
        <v>271.2</v>
      </c>
      <c r="AE111" s="105">
        <v>263.90000000000003</v>
      </c>
      <c r="AF111" s="105">
        <v>258.10000000000002</v>
      </c>
      <c r="AG111" s="105">
        <v>236.40000000000003</v>
      </c>
      <c r="AH111" s="105">
        <v>236.30000000000004</v>
      </c>
      <c r="AI111" s="191">
        <v>217.60000000000002</v>
      </c>
      <c r="AJ111" s="191">
        <v>159.40000000000003</v>
      </c>
      <c r="AK111" s="191">
        <v>159.10000000000005</v>
      </c>
      <c r="AL111" s="191">
        <v>181.20000000000005</v>
      </c>
      <c r="AM111" s="191">
        <v>186.00000000000003</v>
      </c>
      <c r="AN111" s="191">
        <v>203.40000000000003</v>
      </c>
      <c r="AO111" s="191">
        <v>212.10000000000005</v>
      </c>
      <c r="AP111" s="191">
        <v>237.85000000000005</v>
      </c>
      <c r="AQ111" s="191">
        <v>185.85000000000005</v>
      </c>
      <c r="AR111" s="191">
        <v>255.55</v>
      </c>
      <c r="AS111" s="191">
        <v>175.05</v>
      </c>
      <c r="AT111" s="191">
        <v>238.65</v>
      </c>
      <c r="AU111" s="191">
        <v>222.35000000000002</v>
      </c>
      <c r="AV111" s="191">
        <v>196.65000000000003</v>
      </c>
    </row>
    <row r="112" spans="1:48" ht="14.25" customHeight="1" x14ac:dyDescent="0.25">
      <c r="A112" s="100"/>
      <c r="B112" s="94" t="s">
        <v>172</v>
      </c>
      <c r="C112" s="92"/>
      <c r="D112" s="92"/>
      <c r="E112" s="92"/>
      <c r="F112" s="92"/>
      <c r="G112" s="92"/>
      <c r="H112" s="92"/>
      <c r="I112" s="92"/>
      <c r="J112" s="105">
        <v>0</v>
      </c>
      <c r="K112" s="105">
        <v>0</v>
      </c>
      <c r="L112" s="105">
        <v>0</v>
      </c>
      <c r="M112" s="105">
        <v>0</v>
      </c>
      <c r="N112" s="105">
        <v>0</v>
      </c>
      <c r="O112" s="105">
        <v>0</v>
      </c>
      <c r="P112" s="105">
        <v>0</v>
      </c>
      <c r="Q112" s="105">
        <v>0</v>
      </c>
      <c r="R112" s="105">
        <v>0</v>
      </c>
      <c r="S112" s="105">
        <v>0</v>
      </c>
      <c r="T112" s="105">
        <v>0</v>
      </c>
      <c r="U112" s="105">
        <v>0</v>
      </c>
      <c r="V112" s="105">
        <v>0</v>
      </c>
      <c r="W112" s="105">
        <v>0</v>
      </c>
      <c r="X112" s="105">
        <v>0</v>
      </c>
      <c r="Y112" s="105">
        <v>0</v>
      </c>
      <c r="Z112" s="105">
        <v>0</v>
      </c>
      <c r="AA112" s="105">
        <v>0</v>
      </c>
      <c r="AB112" s="105">
        <v>0</v>
      </c>
      <c r="AC112" s="105">
        <v>0</v>
      </c>
      <c r="AD112" s="105">
        <v>0</v>
      </c>
      <c r="AE112" s="105">
        <v>0</v>
      </c>
      <c r="AF112" s="105">
        <v>0</v>
      </c>
      <c r="AG112" s="105">
        <v>0</v>
      </c>
      <c r="AH112" s="105">
        <v>0</v>
      </c>
      <c r="AI112" s="191">
        <v>0</v>
      </c>
      <c r="AJ112" s="191">
        <v>0</v>
      </c>
      <c r="AK112" s="191">
        <v>0</v>
      </c>
      <c r="AL112" s="191">
        <v>0</v>
      </c>
      <c r="AM112" s="191">
        <v>0</v>
      </c>
      <c r="AN112" s="191">
        <v>0</v>
      </c>
      <c r="AO112" s="191">
        <v>0</v>
      </c>
      <c r="AP112" s="191">
        <v>0</v>
      </c>
      <c r="AQ112" s="191">
        <v>0</v>
      </c>
      <c r="AR112" s="191">
        <v>0</v>
      </c>
      <c r="AS112" s="191">
        <v>0</v>
      </c>
      <c r="AT112" s="191">
        <v>0</v>
      </c>
      <c r="AU112" s="191">
        <v>0</v>
      </c>
      <c r="AV112" s="191">
        <v>0</v>
      </c>
    </row>
    <row r="113" spans="1:48" ht="14.25" customHeight="1" x14ac:dyDescent="0.25">
      <c r="A113" s="100"/>
      <c r="B113" s="94" t="s">
        <v>173</v>
      </c>
      <c r="C113" s="92"/>
      <c r="D113" s="92"/>
      <c r="E113" s="92"/>
      <c r="F113" s="92"/>
      <c r="G113" s="92"/>
      <c r="H113" s="92"/>
      <c r="I113" s="92"/>
      <c r="J113" s="105">
        <v>26.8</v>
      </c>
      <c r="K113" s="105">
        <v>32.799999999999997</v>
      </c>
      <c r="L113" s="105">
        <v>90.5</v>
      </c>
      <c r="M113" s="105">
        <v>80.5</v>
      </c>
      <c r="N113" s="105">
        <v>79.8</v>
      </c>
      <c r="O113" s="105">
        <v>67.2</v>
      </c>
      <c r="P113" s="105">
        <v>112.30000000000001</v>
      </c>
      <c r="Q113" s="105">
        <v>128.80000000000001</v>
      </c>
      <c r="R113" s="105">
        <v>122.80000000000001</v>
      </c>
      <c r="S113" s="105">
        <v>143.30000000000001</v>
      </c>
      <c r="T113" s="105">
        <v>132.4</v>
      </c>
      <c r="U113" s="105">
        <v>133.70000000000002</v>
      </c>
      <c r="V113" s="105">
        <v>175</v>
      </c>
      <c r="W113" s="105">
        <v>187</v>
      </c>
      <c r="X113" s="105">
        <v>181.1</v>
      </c>
      <c r="Y113" s="105">
        <v>186.29999999999998</v>
      </c>
      <c r="Z113" s="105">
        <v>275.29999999999995</v>
      </c>
      <c r="AA113" s="105">
        <v>200.8</v>
      </c>
      <c r="AB113" s="105">
        <v>200.9</v>
      </c>
      <c r="AC113" s="105">
        <v>243.8</v>
      </c>
      <c r="AD113" s="105">
        <v>271.2</v>
      </c>
      <c r="AE113" s="105">
        <v>263.90000000000003</v>
      </c>
      <c r="AF113" s="105">
        <v>258.10000000000002</v>
      </c>
      <c r="AG113" s="105">
        <v>236.40000000000003</v>
      </c>
      <c r="AH113" s="105">
        <v>236.30000000000004</v>
      </c>
      <c r="AI113" s="191">
        <v>217.60000000000002</v>
      </c>
      <c r="AJ113" s="191">
        <v>159.40000000000003</v>
      </c>
      <c r="AK113" s="191">
        <v>159.10000000000005</v>
      </c>
      <c r="AL113" s="191">
        <v>181.20000000000005</v>
      </c>
      <c r="AM113" s="191">
        <v>186.00000000000003</v>
      </c>
      <c r="AN113" s="191">
        <v>203.40000000000003</v>
      </c>
      <c r="AO113" s="191">
        <v>212.10000000000005</v>
      </c>
      <c r="AP113" s="191">
        <v>237.85000000000005</v>
      </c>
      <c r="AQ113" s="191">
        <v>185.85000000000005</v>
      </c>
      <c r="AR113" s="191">
        <v>255.55</v>
      </c>
      <c r="AS113" s="191">
        <v>175.05</v>
      </c>
      <c r="AT113" s="191">
        <v>238.65</v>
      </c>
      <c r="AU113" s="191">
        <v>222.35000000000002</v>
      </c>
      <c r="AV113" s="191">
        <v>196.65000000000003</v>
      </c>
    </row>
    <row r="114" spans="1:48" ht="14.25" customHeight="1" x14ac:dyDescent="0.25">
      <c r="A114" s="100"/>
      <c r="B114" s="94" t="s">
        <v>150</v>
      </c>
      <c r="C114" s="92"/>
      <c r="D114" s="92"/>
      <c r="E114" s="92"/>
      <c r="F114" s="92"/>
      <c r="G114" s="92"/>
      <c r="H114" s="92"/>
      <c r="I114" s="92"/>
      <c r="J114" s="105">
        <v>0</v>
      </c>
      <c r="K114" s="105">
        <v>0</v>
      </c>
      <c r="L114" s="105">
        <v>0</v>
      </c>
      <c r="M114" s="105">
        <v>0</v>
      </c>
      <c r="N114" s="105">
        <v>0</v>
      </c>
      <c r="O114" s="105">
        <v>0</v>
      </c>
      <c r="P114" s="105">
        <v>0</v>
      </c>
      <c r="Q114" s="105">
        <v>0</v>
      </c>
      <c r="R114" s="105">
        <v>0</v>
      </c>
      <c r="S114" s="105">
        <v>0</v>
      </c>
      <c r="T114" s="105">
        <v>0</v>
      </c>
      <c r="U114" s="105">
        <v>0</v>
      </c>
      <c r="V114" s="105">
        <v>0</v>
      </c>
      <c r="W114" s="105">
        <v>0</v>
      </c>
      <c r="X114" s="105">
        <v>0</v>
      </c>
      <c r="Y114" s="105">
        <v>0</v>
      </c>
      <c r="Z114" s="105">
        <v>0</v>
      </c>
      <c r="AA114" s="105">
        <v>0</v>
      </c>
      <c r="AB114" s="105">
        <v>0</v>
      </c>
      <c r="AC114" s="105">
        <v>0</v>
      </c>
      <c r="AD114" s="105">
        <v>0</v>
      </c>
      <c r="AE114" s="105">
        <v>0</v>
      </c>
      <c r="AF114" s="105">
        <v>0</v>
      </c>
      <c r="AG114" s="105">
        <v>0</v>
      </c>
      <c r="AH114" s="105">
        <v>0</v>
      </c>
      <c r="AI114" s="191">
        <v>0</v>
      </c>
      <c r="AJ114" s="191">
        <v>0</v>
      </c>
      <c r="AK114" s="191">
        <v>0</v>
      </c>
      <c r="AL114" s="191">
        <v>0</v>
      </c>
      <c r="AM114" s="191">
        <v>0</v>
      </c>
      <c r="AN114" s="191">
        <v>0</v>
      </c>
      <c r="AO114" s="191">
        <v>0</v>
      </c>
      <c r="AP114" s="191">
        <v>0</v>
      </c>
      <c r="AQ114" s="191">
        <v>0</v>
      </c>
      <c r="AR114" s="191">
        <v>0</v>
      </c>
      <c r="AS114" s="191">
        <v>0</v>
      </c>
      <c r="AT114" s="191">
        <v>0</v>
      </c>
      <c r="AU114" s="191">
        <v>0</v>
      </c>
      <c r="AV114" s="191">
        <v>0</v>
      </c>
    </row>
    <row r="115" spans="1:48" ht="14.25" customHeight="1" x14ac:dyDescent="0.25">
      <c r="A115" s="100"/>
      <c r="B115" s="94" t="s">
        <v>54</v>
      </c>
      <c r="C115" s="92"/>
      <c r="D115" s="92"/>
      <c r="E115" s="92"/>
      <c r="F115" s="92"/>
      <c r="G115" s="92"/>
      <c r="H115" s="92"/>
      <c r="I115" s="92"/>
      <c r="J115" s="105">
        <v>0</v>
      </c>
      <c r="K115" s="105">
        <v>0</v>
      </c>
      <c r="L115" s="105">
        <v>0</v>
      </c>
      <c r="M115" s="105">
        <v>0</v>
      </c>
      <c r="N115" s="105">
        <v>0</v>
      </c>
      <c r="O115" s="105">
        <v>0</v>
      </c>
      <c r="P115" s="105">
        <v>0</v>
      </c>
      <c r="Q115" s="105">
        <v>0</v>
      </c>
      <c r="R115" s="105">
        <v>0</v>
      </c>
      <c r="S115" s="105">
        <v>0</v>
      </c>
      <c r="T115" s="105">
        <v>0</v>
      </c>
      <c r="U115" s="105">
        <v>0</v>
      </c>
      <c r="V115" s="105">
        <v>0</v>
      </c>
      <c r="W115" s="105">
        <v>0</v>
      </c>
      <c r="X115" s="105">
        <v>0</v>
      </c>
      <c r="Y115" s="105">
        <v>0</v>
      </c>
      <c r="Z115" s="105">
        <v>0</v>
      </c>
      <c r="AA115" s="105">
        <v>0</v>
      </c>
      <c r="AB115" s="105">
        <v>0</v>
      </c>
      <c r="AC115" s="105">
        <v>0</v>
      </c>
      <c r="AD115" s="105">
        <v>0</v>
      </c>
      <c r="AE115" s="105">
        <v>0</v>
      </c>
      <c r="AF115" s="105">
        <v>0</v>
      </c>
      <c r="AG115" s="105">
        <v>0</v>
      </c>
      <c r="AH115" s="105">
        <v>0</v>
      </c>
      <c r="AI115" s="191">
        <v>0</v>
      </c>
      <c r="AJ115" s="191">
        <v>0</v>
      </c>
      <c r="AK115" s="191">
        <v>0</v>
      </c>
      <c r="AL115" s="191">
        <v>0</v>
      </c>
      <c r="AM115" s="191">
        <v>0</v>
      </c>
      <c r="AN115" s="191">
        <v>0</v>
      </c>
      <c r="AO115" s="191">
        <v>0</v>
      </c>
      <c r="AP115" s="191">
        <v>0</v>
      </c>
      <c r="AQ115" s="191">
        <v>0</v>
      </c>
      <c r="AR115" s="191">
        <v>0</v>
      </c>
      <c r="AS115" s="191">
        <v>0</v>
      </c>
      <c r="AT115" s="191">
        <v>0</v>
      </c>
      <c r="AU115" s="191">
        <v>0</v>
      </c>
      <c r="AV115" s="191">
        <v>0</v>
      </c>
    </row>
    <row r="116" spans="1:48" ht="14.25" customHeight="1" x14ac:dyDescent="0.25">
      <c r="A116" s="100"/>
      <c r="B116" s="96" t="s">
        <v>188</v>
      </c>
      <c r="C116" s="92"/>
      <c r="D116" s="92"/>
      <c r="E116" s="92"/>
      <c r="F116" s="92"/>
      <c r="G116" s="92"/>
      <c r="H116" s="92"/>
      <c r="I116" s="92"/>
      <c r="J116" s="105">
        <v>0</v>
      </c>
      <c r="K116" s="105">
        <v>0</v>
      </c>
      <c r="L116" s="105">
        <v>0</v>
      </c>
      <c r="M116" s="105">
        <v>0</v>
      </c>
      <c r="N116" s="105">
        <v>0</v>
      </c>
      <c r="O116" s="105">
        <v>0</v>
      </c>
      <c r="P116" s="105">
        <v>0</v>
      </c>
      <c r="Q116" s="105">
        <v>0</v>
      </c>
      <c r="R116" s="105">
        <v>0</v>
      </c>
      <c r="S116" s="105">
        <v>0</v>
      </c>
      <c r="T116" s="105">
        <v>0</v>
      </c>
      <c r="U116" s="105">
        <v>0</v>
      </c>
      <c r="V116" s="105">
        <v>0</v>
      </c>
      <c r="W116" s="105">
        <v>0</v>
      </c>
      <c r="X116" s="105">
        <v>0</v>
      </c>
      <c r="Y116" s="105">
        <v>0</v>
      </c>
      <c r="Z116" s="105">
        <v>0</v>
      </c>
      <c r="AA116" s="105">
        <v>0</v>
      </c>
      <c r="AB116" s="105">
        <v>0</v>
      </c>
      <c r="AC116" s="105">
        <v>0</v>
      </c>
      <c r="AD116" s="105">
        <v>0</v>
      </c>
      <c r="AE116" s="105">
        <v>0</v>
      </c>
      <c r="AF116" s="105">
        <v>0</v>
      </c>
      <c r="AG116" s="105">
        <v>0</v>
      </c>
      <c r="AH116" s="105">
        <v>0</v>
      </c>
      <c r="AI116" s="191">
        <v>0</v>
      </c>
      <c r="AJ116" s="191">
        <v>0</v>
      </c>
      <c r="AK116" s="191">
        <v>0</v>
      </c>
      <c r="AL116" s="191">
        <v>0</v>
      </c>
      <c r="AM116" s="191">
        <v>0</v>
      </c>
      <c r="AN116" s="191">
        <v>0</v>
      </c>
      <c r="AO116" s="191">
        <v>0</v>
      </c>
      <c r="AP116" s="191">
        <v>0</v>
      </c>
      <c r="AQ116" s="191">
        <v>0</v>
      </c>
      <c r="AR116" s="191">
        <v>0</v>
      </c>
      <c r="AS116" s="191">
        <v>0</v>
      </c>
      <c r="AT116" s="191">
        <v>0</v>
      </c>
      <c r="AU116" s="191">
        <v>0</v>
      </c>
      <c r="AV116" s="191">
        <v>0</v>
      </c>
    </row>
    <row r="117" spans="1:48" ht="14.25" customHeight="1" x14ac:dyDescent="0.25">
      <c r="A117" s="100"/>
      <c r="B117" s="95" t="s">
        <v>58</v>
      </c>
      <c r="C117" s="92"/>
      <c r="D117" s="92"/>
      <c r="E117" s="92"/>
      <c r="F117" s="92"/>
      <c r="G117" s="92"/>
      <c r="H117" s="92"/>
      <c r="I117" s="92"/>
      <c r="J117" s="105">
        <v>12826.250000000002</v>
      </c>
      <c r="K117" s="105">
        <v>12887.740000000002</v>
      </c>
      <c r="L117" s="105">
        <v>13019.050000000001</v>
      </c>
      <c r="M117" s="105">
        <v>13438.29</v>
      </c>
      <c r="N117" s="105">
        <v>14154.869999999999</v>
      </c>
      <c r="O117" s="105">
        <v>14594.1</v>
      </c>
      <c r="P117" s="105">
        <v>14828.900000000003</v>
      </c>
      <c r="Q117" s="105">
        <v>15490.960000000003</v>
      </c>
      <c r="R117" s="105">
        <v>16144.070000000003</v>
      </c>
      <c r="S117" s="105">
        <v>16154.230000000001</v>
      </c>
      <c r="T117" s="105">
        <v>16135.92</v>
      </c>
      <c r="U117" s="105">
        <v>16248.789999999999</v>
      </c>
      <c r="V117" s="105">
        <v>16956.969999999998</v>
      </c>
      <c r="W117" s="105">
        <v>16733.780000000002</v>
      </c>
      <c r="X117" s="105">
        <v>16005.45</v>
      </c>
      <c r="Y117" s="105">
        <v>15484.94</v>
      </c>
      <c r="Z117" s="105">
        <v>16581.810000000001</v>
      </c>
      <c r="AA117" s="105">
        <v>12260.461452006002</v>
      </c>
      <c r="AB117" s="105">
        <v>11895.886474360002</v>
      </c>
      <c r="AC117" s="105">
        <v>12021.164658045001</v>
      </c>
      <c r="AD117" s="105">
        <v>12803.764658045004</v>
      </c>
      <c r="AE117" s="105">
        <v>12485.630000000001</v>
      </c>
      <c r="AF117" s="105">
        <v>12395.080000000002</v>
      </c>
      <c r="AG117" s="105">
        <v>11978.18</v>
      </c>
      <c r="AH117" s="105">
        <v>13147.04</v>
      </c>
      <c r="AI117" s="191">
        <v>12819.460000000001</v>
      </c>
      <c r="AJ117" s="191">
        <v>11957.550000000001</v>
      </c>
      <c r="AK117" s="191">
        <v>12041.49</v>
      </c>
      <c r="AL117" s="191">
        <v>12586.960000000003</v>
      </c>
      <c r="AM117" s="191">
        <v>11950.390000000003</v>
      </c>
      <c r="AN117" s="191">
        <v>11471.28</v>
      </c>
      <c r="AO117" s="191">
        <v>11713.140000000001</v>
      </c>
      <c r="AP117" s="191">
        <v>12047.960000000001</v>
      </c>
      <c r="AQ117" s="191">
        <v>12197.000000000004</v>
      </c>
      <c r="AR117" s="191">
        <v>11485.260000000002</v>
      </c>
      <c r="AS117" s="191">
        <v>11040.340000000004</v>
      </c>
      <c r="AT117" s="191">
        <v>11115.680000000004</v>
      </c>
      <c r="AU117" s="191">
        <v>10563.150000000003</v>
      </c>
      <c r="AV117" s="191">
        <v>10854.010000000002</v>
      </c>
    </row>
    <row r="118" spans="1:48" ht="14.25" customHeight="1" x14ac:dyDescent="0.25">
      <c r="A118" s="100"/>
      <c r="B118" s="94" t="s">
        <v>172</v>
      </c>
      <c r="C118" s="92"/>
      <c r="D118" s="92"/>
      <c r="E118" s="92"/>
      <c r="F118" s="92"/>
      <c r="G118" s="92"/>
      <c r="H118" s="92"/>
      <c r="I118" s="92"/>
      <c r="J118" s="105">
        <v>474.4699999999998</v>
      </c>
      <c r="K118" s="105">
        <v>444.45999999999987</v>
      </c>
      <c r="L118" s="105">
        <v>385.26999999999992</v>
      </c>
      <c r="M118" s="105">
        <v>551.54999999999984</v>
      </c>
      <c r="N118" s="105">
        <v>500.51999999999987</v>
      </c>
      <c r="O118" s="105">
        <v>467.29999999999978</v>
      </c>
      <c r="P118" s="105">
        <v>424.49999999999983</v>
      </c>
      <c r="Q118" s="105">
        <v>401.01999999999981</v>
      </c>
      <c r="R118" s="105">
        <v>380.18999999999977</v>
      </c>
      <c r="S118" s="105">
        <v>360.01999999999981</v>
      </c>
      <c r="T118" s="105">
        <v>353.61999999999983</v>
      </c>
      <c r="U118" s="105">
        <v>349.61999999999978</v>
      </c>
      <c r="V118" s="105">
        <v>336.17999999999984</v>
      </c>
      <c r="W118" s="105">
        <v>324.99999999999972</v>
      </c>
      <c r="X118" s="105">
        <v>301.99999999999977</v>
      </c>
      <c r="Y118" s="105">
        <v>275.48999999999978</v>
      </c>
      <c r="Z118" s="105">
        <v>226.16999999999976</v>
      </c>
      <c r="AA118" s="105">
        <v>178.70999999999975</v>
      </c>
      <c r="AB118" s="105">
        <v>139.61999999999975</v>
      </c>
      <c r="AC118" s="105">
        <v>110.86999999999975</v>
      </c>
      <c r="AD118" s="105">
        <v>77.419999999999746</v>
      </c>
      <c r="AE118" s="105">
        <v>54.569999999999766</v>
      </c>
      <c r="AF118" s="105">
        <v>30.159999999999762</v>
      </c>
      <c r="AG118" s="105">
        <v>6.3399999999997609</v>
      </c>
      <c r="AH118" s="105">
        <v>6.2199999999997608</v>
      </c>
      <c r="AI118" s="191">
        <v>6.1399999999997519</v>
      </c>
      <c r="AJ118" s="191">
        <v>6.049999999999752</v>
      </c>
      <c r="AK118" s="191">
        <v>8.6599999999997568</v>
      </c>
      <c r="AL118" s="191">
        <v>5.739999999999756</v>
      </c>
      <c r="AM118" s="191">
        <v>8.33999999999976</v>
      </c>
      <c r="AN118" s="191">
        <v>5.5499999999997591</v>
      </c>
      <c r="AO118" s="191">
        <v>5.3699999999997576</v>
      </c>
      <c r="AP118" s="191">
        <v>5.3499999999997581</v>
      </c>
      <c r="AQ118" s="191">
        <v>7.859999999999757</v>
      </c>
      <c r="AR118" s="191">
        <v>5.1699999999997566</v>
      </c>
      <c r="AS118" s="191">
        <v>7.5199999999997571</v>
      </c>
      <c r="AT118" s="191">
        <v>7.4199999999997575</v>
      </c>
      <c r="AU118" s="191">
        <v>7.3300000000000285</v>
      </c>
      <c r="AV118" s="191">
        <v>4.7400000000000286</v>
      </c>
    </row>
    <row r="119" spans="1:48" ht="14.25" customHeight="1" x14ac:dyDescent="0.25">
      <c r="A119" s="100"/>
      <c r="B119" s="94" t="s">
        <v>173</v>
      </c>
      <c r="C119" s="92"/>
      <c r="D119" s="92"/>
      <c r="E119" s="92"/>
      <c r="F119" s="92"/>
      <c r="G119" s="92"/>
      <c r="H119" s="92"/>
      <c r="I119" s="92"/>
      <c r="J119" s="105">
        <v>1681.3300000000002</v>
      </c>
      <c r="K119" s="105">
        <v>1315.63</v>
      </c>
      <c r="L119" s="105">
        <v>1257.8300000000002</v>
      </c>
      <c r="M119" s="105">
        <v>1220.1300000000001</v>
      </c>
      <c r="N119" s="105">
        <v>1498.43</v>
      </c>
      <c r="O119" s="105">
        <v>1240.53</v>
      </c>
      <c r="P119" s="105">
        <v>1014.03</v>
      </c>
      <c r="Q119" s="105">
        <v>1286.48</v>
      </c>
      <c r="R119" s="105">
        <v>1609.8899999999999</v>
      </c>
      <c r="S119" s="105">
        <v>1473.4899999999998</v>
      </c>
      <c r="T119" s="105">
        <v>1358.29</v>
      </c>
      <c r="U119" s="105">
        <v>1536.79</v>
      </c>
      <c r="V119" s="105">
        <v>1620.6</v>
      </c>
      <c r="W119" s="105">
        <v>1772.39</v>
      </c>
      <c r="X119" s="105">
        <v>1282.3900000000001</v>
      </c>
      <c r="Y119" s="105">
        <v>1115.69</v>
      </c>
      <c r="Z119" s="105">
        <v>2274.69</v>
      </c>
      <c r="AA119" s="105">
        <v>1874.4899999999998</v>
      </c>
      <c r="AB119" s="105">
        <v>1625.3899999999996</v>
      </c>
      <c r="AC119" s="105">
        <v>1659.1899999999996</v>
      </c>
      <c r="AD119" s="105">
        <v>2414.9900000000002</v>
      </c>
      <c r="AE119" s="105">
        <v>2133.5899999999997</v>
      </c>
      <c r="AF119" s="105">
        <v>2147.29</v>
      </c>
      <c r="AG119" s="105">
        <v>1832.5899999999997</v>
      </c>
      <c r="AH119" s="105">
        <v>2710.49</v>
      </c>
      <c r="AI119" s="191">
        <v>2299.8999999999996</v>
      </c>
      <c r="AJ119" s="191">
        <v>1570.1999999999994</v>
      </c>
      <c r="AK119" s="191">
        <v>1918.2999999999993</v>
      </c>
      <c r="AL119" s="191">
        <v>2617.6999999999994</v>
      </c>
      <c r="AM119" s="191">
        <v>2070</v>
      </c>
      <c r="AN119" s="191">
        <v>1927.3999999999996</v>
      </c>
      <c r="AO119" s="191">
        <v>2100.6999999999998</v>
      </c>
      <c r="AP119" s="191">
        <v>2358.8999999999996</v>
      </c>
      <c r="AQ119" s="191">
        <v>2587.8999999999996</v>
      </c>
      <c r="AR119" s="191">
        <v>2176.4999999999995</v>
      </c>
      <c r="AS119" s="191">
        <v>1861.5999999999997</v>
      </c>
      <c r="AT119" s="191">
        <v>1684.8999999999996</v>
      </c>
      <c r="AU119" s="191">
        <v>1083.4999999999995</v>
      </c>
      <c r="AV119" s="191">
        <v>823.09999999999968</v>
      </c>
    </row>
    <row r="120" spans="1:48" ht="14.25" customHeight="1" x14ac:dyDescent="0.25">
      <c r="A120" s="100"/>
      <c r="B120" s="94" t="s">
        <v>150</v>
      </c>
      <c r="C120" s="92"/>
      <c r="D120" s="92"/>
      <c r="E120" s="92"/>
      <c r="F120" s="92"/>
      <c r="G120" s="92"/>
      <c r="H120" s="92"/>
      <c r="I120" s="92"/>
      <c r="J120" s="105">
        <v>8124.9000000000005</v>
      </c>
      <c r="K120" s="105">
        <v>8379.9</v>
      </c>
      <c r="L120" s="105">
        <v>8534.5</v>
      </c>
      <c r="M120" s="105">
        <v>8740.5</v>
      </c>
      <c r="N120" s="105">
        <v>9158.9</v>
      </c>
      <c r="O120" s="105">
        <v>9683</v>
      </c>
      <c r="P120" s="105">
        <v>10027.000000000002</v>
      </c>
      <c r="Q120" s="105">
        <v>10286.900000000001</v>
      </c>
      <c r="R120" s="105">
        <v>10405.000000000002</v>
      </c>
      <c r="S120" s="105">
        <v>10511.400000000001</v>
      </c>
      <c r="T120" s="105">
        <v>10545.1</v>
      </c>
      <c r="U120" s="105">
        <v>10603.9</v>
      </c>
      <c r="V120" s="105">
        <v>11270.5</v>
      </c>
      <c r="W120" s="105">
        <v>11061.000000000002</v>
      </c>
      <c r="X120" s="105">
        <v>11195.7</v>
      </c>
      <c r="Y120" s="105">
        <v>10858.2</v>
      </c>
      <c r="Z120" s="105">
        <v>11174.960000000001</v>
      </c>
      <c r="AA120" s="105">
        <v>7363.7714520060017</v>
      </c>
      <c r="AB120" s="105">
        <v>7203.4564743600022</v>
      </c>
      <c r="AC120" s="105">
        <v>7394.5446580450016</v>
      </c>
      <c r="AD120" s="105">
        <v>7613.4446580450012</v>
      </c>
      <c r="AE120" s="105">
        <v>7459.260000000002</v>
      </c>
      <c r="AF120" s="105">
        <v>7391.6200000000017</v>
      </c>
      <c r="AG120" s="105">
        <v>7342.3800000000019</v>
      </c>
      <c r="AH120" s="105">
        <v>7562.7100000000019</v>
      </c>
      <c r="AI120" s="191">
        <v>7498.3100000000013</v>
      </c>
      <c r="AJ120" s="191">
        <v>7427.1100000000015</v>
      </c>
      <c r="AK120" s="191">
        <v>7297.9100000000008</v>
      </c>
      <c r="AL120" s="191">
        <v>7257.2100000000019</v>
      </c>
      <c r="AM120" s="191">
        <v>7102.4100000000017</v>
      </c>
      <c r="AN120" s="191">
        <v>6902.1400000000012</v>
      </c>
      <c r="AO120" s="191">
        <v>6755.0800000000008</v>
      </c>
      <c r="AP120" s="191">
        <v>6967.7800000000007</v>
      </c>
      <c r="AQ120" s="191">
        <v>6824.8800000000028</v>
      </c>
      <c r="AR120" s="191">
        <v>6683.0800000000027</v>
      </c>
      <c r="AS120" s="191">
        <v>6561.180000000003</v>
      </c>
      <c r="AT120" s="191">
        <v>6871.9800000000032</v>
      </c>
      <c r="AU120" s="191">
        <v>6918.9800000000032</v>
      </c>
      <c r="AV120" s="191">
        <v>7503.180000000003</v>
      </c>
    </row>
    <row r="121" spans="1:48" ht="14.25" customHeight="1" x14ac:dyDescent="0.25">
      <c r="A121" s="100"/>
      <c r="B121" s="94" t="s">
        <v>54</v>
      </c>
      <c r="C121" s="92"/>
      <c r="D121" s="92"/>
      <c r="E121" s="92"/>
      <c r="F121" s="92"/>
      <c r="G121" s="92"/>
      <c r="H121" s="92"/>
      <c r="I121" s="92"/>
      <c r="J121" s="105">
        <v>2545.5500000000006</v>
      </c>
      <c r="K121" s="105">
        <v>2747.7500000000009</v>
      </c>
      <c r="L121" s="105">
        <v>2841.4500000000007</v>
      </c>
      <c r="M121" s="105">
        <v>2926.1100000000006</v>
      </c>
      <c r="N121" s="105">
        <v>2997.0200000000004</v>
      </c>
      <c r="O121" s="105">
        <v>3203.2700000000009</v>
      </c>
      <c r="P121" s="105">
        <v>3363.3700000000008</v>
      </c>
      <c r="Q121" s="105">
        <v>3516.5600000000009</v>
      </c>
      <c r="R121" s="105">
        <v>3748.9900000000007</v>
      </c>
      <c r="S121" s="105">
        <v>3809.32</v>
      </c>
      <c r="T121" s="105">
        <v>3878.9100000000003</v>
      </c>
      <c r="U121" s="105">
        <v>3758.48</v>
      </c>
      <c r="V121" s="105">
        <v>3729.69</v>
      </c>
      <c r="W121" s="105">
        <v>3575.3900000000008</v>
      </c>
      <c r="X121" s="105">
        <v>3225.3600000000006</v>
      </c>
      <c r="Y121" s="105">
        <v>3235.56</v>
      </c>
      <c r="Z121" s="105">
        <v>2905.9900000000002</v>
      </c>
      <c r="AA121" s="105">
        <v>2843.4900000000007</v>
      </c>
      <c r="AB121" s="105">
        <v>2927.420000000001</v>
      </c>
      <c r="AC121" s="105">
        <v>2856.5600000000013</v>
      </c>
      <c r="AD121" s="105">
        <v>2697.9100000000012</v>
      </c>
      <c r="AE121" s="105">
        <v>2838.21</v>
      </c>
      <c r="AF121" s="105">
        <v>2826.0099999999998</v>
      </c>
      <c r="AG121" s="105">
        <v>2796.8699999999994</v>
      </c>
      <c r="AH121" s="105">
        <v>2867.619999999999</v>
      </c>
      <c r="AI121" s="191">
        <v>3015.11</v>
      </c>
      <c r="AJ121" s="191">
        <v>2954.19</v>
      </c>
      <c r="AK121" s="191">
        <v>2816.6200000000003</v>
      </c>
      <c r="AL121" s="191">
        <v>2706.3100000000004</v>
      </c>
      <c r="AM121" s="191">
        <v>2769.6400000000008</v>
      </c>
      <c r="AN121" s="191">
        <v>2636.1900000000005</v>
      </c>
      <c r="AO121" s="191">
        <v>2851.9900000000002</v>
      </c>
      <c r="AP121" s="191">
        <v>2715.9300000000003</v>
      </c>
      <c r="AQ121" s="191">
        <v>2776.3600000000006</v>
      </c>
      <c r="AR121" s="191">
        <v>2620.5100000000007</v>
      </c>
      <c r="AS121" s="191">
        <v>2610.0400000000004</v>
      </c>
      <c r="AT121" s="191">
        <v>2551.38</v>
      </c>
      <c r="AU121" s="191">
        <v>2553.34</v>
      </c>
      <c r="AV121" s="191">
        <v>2522.9899999999998</v>
      </c>
    </row>
    <row r="122" spans="1:48" ht="14.25" customHeight="1" x14ac:dyDescent="0.25">
      <c r="A122" s="100"/>
      <c r="B122" s="96" t="s">
        <v>188</v>
      </c>
      <c r="C122" s="92"/>
      <c r="D122" s="92"/>
      <c r="E122" s="92"/>
      <c r="F122" s="92"/>
      <c r="G122" s="92"/>
      <c r="H122" s="92"/>
      <c r="I122" s="92"/>
      <c r="J122" s="105">
        <v>0</v>
      </c>
      <c r="K122" s="105">
        <v>0</v>
      </c>
      <c r="L122" s="105">
        <v>0</v>
      </c>
      <c r="M122" s="105">
        <v>0</v>
      </c>
      <c r="N122" s="105">
        <v>0</v>
      </c>
      <c r="O122" s="105">
        <v>0</v>
      </c>
      <c r="P122" s="105">
        <v>0</v>
      </c>
      <c r="Q122" s="105">
        <v>0</v>
      </c>
      <c r="R122" s="105">
        <v>0</v>
      </c>
      <c r="S122" s="105">
        <v>0</v>
      </c>
      <c r="T122" s="105">
        <v>0</v>
      </c>
      <c r="U122" s="105">
        <v>0</v>
      </c>
      <c r="V122" s="105">
        <v>0</v>
      </c>
      <c r="W122" s="105">
        <v>0</v>
      </c>
      <c r="X122" s="105">
        <v>0</v>
      </c>
      <c r="Y122" s="105">
        <v>0</v>
      </c>
      <c r="Z122" s="105">
        <v>0</v>
      </c>
      <c r="AA122" s="105">
        <v>0</v>
      </c>
      <c r="AB122" s="105">
        <v>0</v>
      </c>
      <c r="AC122" s="105">
        <v>0</v>
      </c>
      <c r="AD122" s="105">
        <v>0</v>
      </c>
      <c r="AE122" s="105">
        <v>0</v>
      </c>
      <c r="AF122" s="105">
        <v>0</v>
      </c>
      <c r="AG122" s="105">
        <v>0</v>
      </c>
      <c r="AH122" s="105">
        <v>0</v>
      </c>
      <c r="AI122" s="191">
        <v>0</v>
      </c>
      <c r="AJ122" s="191">
        <v>0</v>
      </c>
      <c r="AK122" s="191">
        <v>0</v>
      </c>
      <c r="AL122" s="191">
        <v>0</v>
      </c>
      <c r="AM122" s="191">
        <v>0</v>
      </c>
      <c r="AN122" s="191">
        <v>0</v>
      </c>
      <c r="AO122" s="191">
        <v>0</v>
      </c>
      <c r="AP122" s="191">
        <v>0</v>
      </c>
      <c r="AQ122" s="191">
        <v>0</v>
      </c>
      <c r="AR122" s="191">
        <v>0</v>
      </c>
      <c r="AS122" s="191">
        <v>0</v>
      </c>
      <c r="AT122" s="191">
        <v>0</v>
      </c>
      <c r="AU122" s="191">
        <v>0</v>
      </c>
      <c r="AV122" s="191">
        <v>0</v>
      </c>
    </row>
    <row r="123" spans="1:48" ht="14.25" customHeight="1" x14ac:dyDescent="0.25">
      <c r="A123" s="100"/>
      <c r="B123" s="95" t="s">
        <v>190</v>
      </c>
      <c r="C123" s="92"/>
      <c r="D123" s="92"/>
      <c r="E123" s="92"/>
      <c r="F123" s="92"/>
      <c r="G123" s="92"/>
      <c r="H123" s="92"/>
      <c r="I123" s="92"/>
      <c r="J123" s="105">
        <v>0</v>
      </c>
      <c r="K123" s="105">
        <v>0</v>
      </c>
      <c r="L123" s="105">
        <v>0</v>
      </c>
      <c r="M123" s="105">
        <v>0</v>
      </c>
      <c r="N123" s="105">
        <v>0</v>
      </c>
      <c r="O123" s="105">
        <v>0</v>
      </c>
      <c r="P123" s="105">
        <v>0</v>
      </c>
      <c r="Q123" s="105">
        <v>0</v>
      </c>
      <c r="R123" s="105">
        <v>0</v>
      </c>
      <c r="S123" s="105">
        <v>0</v>
      </c>
      <c r="T123" s="105">
        <v>0</v>
      </c>
      <c r="U123" s="105">
        <v>0</v>
      </c>
      <c r="V123" s="105">
        <v>0</v>
      </c>
      <c r="W123" s="105">
        <v>0</v>
      </c>
      <c r="X123" s="105">
        <v>0</v>
      </c>
      <c r="Y123" s="105">
        <v>0</v>
      </c>
      <c r="Z123" s="105">
        <v>0</v>
      </c>
      <c r="AA123" s="105">
        <v>0</v>
      </c>
      <c r="AB123" s="105">
        <v>0</v>
      </c>
      <c r="AC123" s="105">
        <v>0</v>
      </c>
      <c r="AD123" s="105">
        <v>0</v>
      </c>
      <c r="AE123" s="105">
        <v>0</v>
      </c>
      <c r="AF123" s="105">
        <v>0</v>
      </c>
      <c r="AG123" s="105">
        <v>0</v>
      </c>
      <c r="AH123" s="105">
        <v>0</v>
      </c>
      <c r="AI123" s="191">
        <v>0</v>
      </c>
      <c r="AJ123" s="191">
        <v>0</v>
      </c>
      <c r="AK123" s="191">
        <v>0</v>
      </c>
      <c r="AL123" s="191">
        <v>0</v>
      </c>
      <c r="AM123" s="191">
        <v>0</v>
      </c>
      <c r="AN123" s="191">
        <v>0</v>
      </c>
      <c r="AO123" s="191">
        <v>0</v>
      </c>
      <c r="AP123" s="191">
        <v>0</v>
      </c>
      <c r="AQ123" s="191">
        <v>0</v>
      </c>
      <c r="AR123" s="191">
        <v>0</v>
      </c>
      <c r="AS123" s="191">
        <v>0</v>
      </c>
      <c r="AT123" s="191">
        <v>0</v>
      </c>
      <c r="AU123" s="191">
        <v>0</v>
      </c>
      <c r="AV123" s="191">
        <v>0</v>
      </c>
    </row>
    <row r="124" spans="1:48" ht="14.25" customHeight="1" x14ac:dyDescent="0.25">
      <c r="A124" s="100"/>
      <c r="B124" s="94" t="s">
        <v>172</v>
      </c>
      <c r="C124" s="92"/>
      <c r="D124" s="92"/>
      <c r="E124" s="92"/>
      <c r="F124" s="92"/>
      <c r="G124" s="92"/>
      <c r="H124" s="92"/>
      <c r="I124" s="92"/>
      <c r="J124" s="105">
        <v>0</v>
      </c>
      <c r="K124" s="105">
        <v>0</v>
      </c>
      <c r="L124" s="105">
        <v>0</v>
      </c>
      <c r="M124" s="105">
        <v>0</v>
      </c>
      <c r="N124" s="105">
        <v>0</v>
      </c>
      <c r="O124" s="105">
        <v>0</v>
      </c>
      <c r="P124" s="105">
        <v>0</v>
      </c>
      <c r="Q124" s="105">
        <v>0</v>
      </c>
      <c r="R124" s="105">
        <v>0</v>
      </c>
      <c r="S124" s="105">
        <v>0</v>
      </c>
      <c r="T124" s="105">
        <v>0</v>
      </c>
      <c r="U124" s="105">
        <v>0</v>
      </c>
      <c r="V124" s="105">
        <v>0</v>
      </c>
      <c r="W124" s="105">
        <v>0</v>
      </c>
      <c r="X124" s="105">
        <v>0</v>
      </c>
      <c r="Y124" s="105">
        <v>0</v>
      </c>
      <c r="Z124" s="105">
        <v>0</v>
      </c>
      <c r="AA124" s="105">
        <v>0</v>
      </c>
      <c r="AB124" s="105">
        <v>0</v>
      </c>
      <c r="AC124" s="105">
        <v>0</v>
      </c>
      <c r="AD124" s="105">
        <v>0</v>
      </c>
      <c r="AE124" s="105">
        <v>0</v>
      </c>
      <c r="AF124" s="105">
        <v>0</v>
      </c>
      <c r="AG124" s="105">
        <v>0</v>
      </c>
      <c r="AH124" s="105">
        <v>0</v>
      </c>
      <c r="AI124" s="191">
        <v>0</v>
      </c>
      <c r="AJ124" s="191">
        <v>0</v>
      </c>
      <c r="AK124" s="191">
        <v>0</v>
      </c>
      <c r="AL124" s="191">
        <v>0</v>
      </c>
      <c r="AM124" s="191">
        <v>0</v>
      </c>
      <c r="AN124" s="191">
        <v>0</v>
      </c>
      <c r="AO124" s="191">
        <v>0</v>
      </c>
      <c r="AP124" s="191">
        <v>0</v>
      </c>
      <c r="AQ124" s="191">
        <v>0</v>
      </c>
      <c r="AR124" s="191">
        <v>0</v>
      </c>
      <c r="AS124" s="191">
        <v>0</v>
      </c>
      <c r="AT124" s="191">
        <v>0</v>
      </c>
      <c r="AU124" s="191">
        <v>0</v>
      </c>
      <c r="AV124" s="191">
        <v>0</v>
      </c>
    </row>
    <row r="125" spans="1:48" ht="14.25" customHeight="1" x14ac:dyDescent="0.25">
      <c r="A125" s="100"/>
      <c r="B125" s="94" t="s">
        <v>173</v>
      </c>
      <c r="C125" s="92"/>
      <c r="D125" s="92"/>
      <c r="E125" s="92"/>
      <c r="F125" s="92"/>
      <c r="G125" s="92"/>
      <c r="H125" s="92"/>
      <c r="I125" s="92"/>
      <c r="J125" s="105">
        <v>0</v>
      </c>
      <c r="K125" s="105">
        <v>0</v>
      </c>
      <c r="L125" s="105">
        <v>0</v>
      </c>
      <c r="M125" s="105">
        <v>0</v>
      </c>
      <c r="N125" s="105">
        <v>0</v>
      </c>
      <c r="O125" s="105">
        <v>0</v>
      </c>
      <c r="P125" s="105">
        <v>0</v>
      </c>
      <c r="Q125" s="105">
        <v>0</v>
      </c>
      <c r="R125" s="105">
        <v>0</v>
      </c>
      <c r="S125" s="105">
        <v>0</v>
      </c>
      <c r="T125" s="105">
        <v>0</v>
      </c>
      <c r="U125" s="105">
        <v>0</v>
      </c>
      <c r="V125" s="105">
        <v>0</v>
      </c>
      <c r="W125" s="105">
        <v>0</v>
      </c>
      <c r="X125" s="105">
        <v>0</v>
      </c>
      <c r="Y125" s="105">
        <v>0</v>
      </c>
      <c r="Z125" s="105">
        <v>0</v>
      </c>
      <c r="AA125" s="105">
        <v>0</v>
      </c>
      <c r="AB125" s="105">
        <v>0</v>
      </c>
      <c r="AC125" s="105">
        <v>0</v>
      </c>
      <c r="AD125" s="105">
        <v>0</v>
      </c>
      <c r="AE125" s="105">
        <v>0</v>
      </c>
      <c r="AF125" s="105">
        <v>0</v>
      </c>
      <c r="AG125" s="105">
        <v>0</v>
      </c>
      <c r="AH125" s="105">
        <v>0</v>
      </c>
      <c r="AI125" s="191">
        <v>0</v>
      </c>
      <c r="AJ125" s="191">
        <v>0</v>
      </c>
      <c r="AK125" s="191">
        <v>0</v>
      </c>
      <c r="AL125" s="191">
        <v>0</v>
      </c>
      <c r="AM125" s="191">
        <v>0</v>
      </c>
      <c r="AN125" s="191">
        <v>0</v>
      </c>
      <c r="AO125" s="191">
        <v>0</v>
      </c>
      <c r="AP125" s="191">
        <v>0</v>
      </c>
      <c r="AQ125" s="191">
        <v>0</v>
      </c>
      <c r="AR125" s="191">
        <v>0</v>
      </c>
      <c r="AS125" s="191">
        <v>0</v>
      </c>
      <c r="AT125" s="191">
        <v>0</v>
      </c>
      <c r="AU125" s="191">
        <v>0</v>
      </c>
      <c r="AV125" s="191">
        <v>0</v>
      </c>
    </row>
    <row r="126" spans="1:48" ht="14.25" customHeight="1" x14ac:dyDescent="0.25">
      <c r="A126" s="100"/>
      <c r="B126" s="94" t="s">
        <v>150</v>
      </c>
      <c r="C126" s="92"/>
      <c r="D126" s="92"/>
      <c r="E126" s="92"/>
      <c r="F126" s="92"/>
      <c r="G126" s="92"/>
      <c r="H126" s="92"/>
      <c r="I126" s="92"/>
      <c r="J126" s="105">
        <v>0</v>
      </c>
      <c r="K126" s="105">
        <v>0</v>
      </c>
      <c r="L126" s="105">
        <v>0</v>
      </c>
      <c r="M126" s="105">
        <v>0</v>
      </c>
      <c r="N126" s="105">
        <v>0</v>
      </c>
      <c r="O126" s="105">
        <v>0</v>
      </c>
      <c r="P126" s="105">
        <v>0</v>
      </c>
      <c r="Q126" s="105">
        <v>0</v>
      </c>
      <c r="R126" s="105">
        <v>0</v>
      </c>
      <c r="S126" s="105">
        <v>0</v>
      </c>
      <c r="T126" s="105">
        <v>0</v>
      </c>
      <c r="U126" s="105">
        <v>0</v>
      </c>
      <c r="V126" s="105">
        <v>0</v>
      </c>
      <c r="W126" s="105">
        <v>0</v>
      </c>
      <c r="X126" s="105">
        <v>0</v>
      </c>
      <c r="Y126" s="105">
        <v>0</v>
      </c>
      <c r="Z126" s="105">
        <v>0</v>
      </c>
      <c r="AA126" s="105">
        <v>0</v>
      </c>
      <c r="AB126" s="105">
        <v>0</v>
      </c>
      <c r="AC126" s="105">
        <v>0</v>
      </c>
      <c r="AD126" s="105">
        <v>0</v>
      </c>
      <c r="AE126" s="105">
        <v>0</v>
      </c>
      <c r="AF126" s="105">
        <v>0</v>
      </c>
      <c r="AG126" s="105">
        <v>0</v>
      </c>
      <c r="AH126" s="105">
        <v>0</v>
      </c>
      <c r="AI126" s="191">
        <v>0</v>
      </c>
      <c r="AJ126" s="191">
        <v>0</v>
      </c>
      <c r="AK126" s="191">
        <v>0</v>
      </c>
      <c r="AL126" s="191">
        <v>0</v>
      </c>
      <c r="AM126" s="191">
        <v>0</v>
      </c>
      <c r="AN126" s="191">
        <v>0</v>
      </c>
      <c r="AO126" s="191">
        <v>0</v>
      </c>
      <c r="AP126" s="191">
        <v>0</v>
      </c>
      <c r="AQ126" s="191">
        <v>0</v>
      </c>
      <c r="AR126" s="191">
        <v>0</v>
      </c>
      <c r="AS126" s="191">
        <v>0</v>
      </c>
      <c r="AT126" s="191">
        <v>0</v>
      </c>
      <c r="AU126" s="191">
        <v>0</v>
      </c>
      <c r="AV126" s="191">
        <v>0</v>
      </c>
    </row>
    <row r="127" spans="1:48" ht="14.25" customHeight="1" x14ac:dyDescent="0.25">
      <c r="A127" s="100"/>
      <c r="B127" s="94" t="s">
        <v>54</v>
      </c>
      <c r="C127" s="92"/>
      <c r="D127" s="92"/>
      <c r="E127" s="92"/>
      <c r="F127" s="92"/>
      <c r="G127" s="92"/>
      <c r="H127" s="92"/>
      <c r="I127" s="92"/>
      <c r="J127" s="105">
        <v>0</v>
      </c>
      <c r="K127" s="105">
        <v>0</v>
      </c>
      <c r="L127" s="105">
        <v>0</v>
      </c>
      <c r="M127" s="105">
        <v>0</v>
      </c>
      <c r="N127" s="105">
        <v>0</v>
      </c>
      <c r="O127" s="105">
        <v>0</v>
      </c>
      <c r="P127" s="105">
        <v>0</v>
      </c>
      <c r="Q127" s="105">
        <v>0</v>
      </c>
      <c r="R127" s="105">
        <v>0</v>
      </c>
      <c r="S127" s="105">
        <v>0</v>
      </c>
      <c r="T127" s="105">
        <v>0</v>
      </c>
      <c r="U127" s="105">
        <v>0</v>
      </c>
      <c r="V127" s="105">
        <v>0</v>
      </c>
      <c r="W127" s="105">
        <v>0</v>
      </c>
      <c r="X127" s="105">
        <v>0</v>
      </c>
      <c r="Y127" s="105">
        <v>0</v>
      </c>
      <c r="Z127" s="105">
        <v>0</v>
      </c>
      <c r="AA127" s="105">
        <v>0</v>
      </c>
      <c r="AB127" s="105">
        <v>0</v>
      </c>
      <c r="AC127" s="105">
        <v>0</v>
      </c>
      <c r="AD127" s="105">
        <v>0</v>
      </c>
      <c r="AE127" s="105">
        <v>0</v>
      </c>
      <c r="AF127" s="105">
        <v>0</v>
      </c>
      <c r="AG127" s="105">
        <v>0</v>
      </c>
      <c r="AH127" s="105">
        <v>0</v>
      </c>
      <c r="AI127" s="191">
        <v>0</v>
      </c>
      <c r="AJ127" s="191">
        <v>0</v>
      </c>
      <c r="AK127" s="191">
        <v>0</v>
      </c>
      <c r="AL127" s="191">
        <v>0</v>
      </c>
      <c r="AM127" s="191">
        <v>0</v>
      </c>
      <c r="AN127" s="191">
        <v>0</v>
      </c>
      <c r="AO127" s="191">
        <v>0</v>
      </c>
      <c r="AP127" s="191">
        <v>0</v>
      </c>
      <c r="AQ127" s="191">
        <v>0</v>
      </c>
      <c r="AR127" s="191">
        <v>0</v>
      </c>
      <c r="AS127" s="191">
        <v>0</v>
      </c>
      <c r="AT127" s="191">
        <v>0</v>
      </c>
      <c r="AU127" s="191">
        <v>0</v>
      </c>
      <c r="AV127" s="191">
        <v>0</v>
      </c>
    </row>
    <row r="128" spans="1:48" ht="14.25" customHeight="1" x14ac:dyDescent="0.25">
      <c r="A128" s="100"/>
      <c r="B128" s="96" t="s">
        <v>188</v>
      </c>
      <c r="C128" s="92"/>
      <c r="D128" s="92"/>
      <c r="E128" s="92"/>
      <c r="F128" s="92"/>
      <c r="G128" s="92"/>
      <c r="H128" s="92"/>
      <c r="I128" s="92"/>
      <c r="J128" s="105">
        <v>0</v>
      </c>
      <c r="K128" s="105">
        <v>0</v>
      </c>
      <c r="L128" s="105">
        <v>0</v>
      </c>
      <c r="M128" s="105">
        <v>0</v>
      </c>
      <c r="N128" s="105">
        <v>0</v>
      </c>
      <c r="O128" s="105">
        <v>0</v>
      </c>
      <c r="P128" s="105">
        <v>0</v>
      </c>
      <c r="Q128" s="105">
        <v>0</v>
      </c>
      <c r="R128" s="105">
        <v>0</v>
      </c>
      <c r="S128" s="105">
        <v>0</v>
      </c>
      <c r="T128" s="105">
        <v>0</v>
      </c>
      <c r="U128" s="105">
        <v>0</v>
      </c>
      <c r="V128" s="105">
        <v>0</v>
      </c>
      <c r="W128" s="105">
        <v>0</v>
      </c>
      <c r="X128" s="105">
        <v>0</v>
      </c>
      <c r="Y128" s="105">
        <v>0</v>
      </c>
      <c r="Z128" s="105">
        <v>0</v>
      </c>
      <c r="AA128" s="105">
        <v>0</v>
      </c>
      <c r="AB128" s="105">
        <v>0</v>
      </c>
      <c r="AC128" s="105">
        <v>0</v>
      </c>
      <c r="AD128" s="105">
        <v>0</v>
      </c>
      <c r="AE128" s="105">
        <v>0</v>
      </c>
      <c r="AF128" s="105">
        <v>0</v>
      </c>
      <c r="AG128" s="105">
        <v>0</v>
      </c>
      <c r="AH128" s="105">
        <v>0</v>
      </c>
      <c r="AI128" s="191">
        <v>0</v>
      </c>
      <c r="AJ128" s="191">
        <v>0</v>
      </c>
      <c r="AK128" s="191">
        <v>0</v>
      </c>
      <c r="AL128" s="191">
        <v>0</v>
      </c>
      <c r="AM128" s="191">
        <v>0</v>
      </c>
      <c r="AN128" s="191">
        <v>0</v>
      </c>
      <c r="AO128" s="191">
        <v>0</v>
      </c>
      <c r="AP128" s="191">
        <v>0</v>
      </c>
      <c r="AQ128" s="191">
        <v>0</v>
      </c>
      <c r="AR128" s="191">
        <v>0</v>
      </c>
      <c r="AS128" s="191">
        <v>0</v>
      </c>
      <c r="AT128" s="191">
        <v>0</v>
      </c>
      <c r="AU128" s="191">
        <v>0</v>
      </c>
      <c r="AV128" s="191">
        <v>0</v>
      </c>
    </row>
    <row r="129" spans="1:48" ht="14.25" customHeight="1" x14ac:dyDescent="0.25">
      <c r="A129" s="100"/>
      <c r="B129" s="95" t="s">
        <v>191</v>
      </c>
      <c r="C129" s="92"/>
      <c r="D129" s="92"/>
      <c r="E129" s="92"/>
      <c r="F129" s="92"/>
      <c r="G129" s="92"/>
      <c r="H129" s="92"/>
      <c r="I129" s="92"/>
      <c r="J129" s="105">
        <v>1376.52</v>
      </c>
      <c r="K129" s="105">
        <v>1397.5200000000002</v>
      </c>
      <c r="L129" s="105">
        <v>1395.6200000000003</v>
      </c>
      <c r="M129" s="105">
        <v>1413.3200000000002</v>
      </c>
      <c r="N129" s="105">
        <v>1335.82</v>
      </c>
      <c r="O129" s="105">
        <v>1278.42</v>
      </c>
      <c r="P129" s="105">
        <v>1278.42</v>
      </c>
      <c r="Q129" s="105">
        <v>1276.5200000000002</v>
      </c>
      <c r="R129" s="105">
        <v>1336.3200000000002</v>
      </c>
      <c r="S129" s="105">
        <v>1337.12</v>
      </c>
      <c r="T129" s="105">
        <v>1363.2199999999998</v>
      </c>
      <c r="U129" s="105">
        <v>1356.7199999999998</v>
      </c>
      <c r="V129" s="105">
        <v>1368.22</v>
      </c>
      <c r="W129" s="105">
        <v>1344.52</v>
      </c>
      <c r="X129" s="105">
        <v>1356.7199999999998</v>
      </c>
      <c r="Y129" s="105">
        <v>1356.9199999999998</v>
      </c>
      <c r="Z129" s="105">
        <v>1343.4199999999996</v>
      </c>
      <c r="AA129" s="105">
        <v>1329.9199999999998</v>
      </c>
      <c r="AB129" s="105">
        <v>1293.9199999999998</v>
      </c>
      <c r="AC129" s="105">
        <v>1283.82</v>
      </c>
      <c r="AD129" s="105">
        <v>914.06999999999982</v>
      </c>
      <c r="AE129" s="105">
        <v>880.57999999999993</v>
      </c>
      <c r="AF129" s="105">
        <v>854.17999999999984</v>
      </c>
      <c r="AG129" s="105">
        <v>874.4799999999999</v>
      </c>
      <c r="AH129" s="105">
        <v>680.9799999999999</v>
      </c>
      <c r="AI129" s="191">
        <v>610.4799999999999</v>
      </c>
      <c r="AJ129" s="191">
        <v>563.27999999999986</v>
      </c>
      <c r="AK129" s="191">
        <v>514.37999999999988</v>
      </c>
      <c r="AL129" s="191">
        <v>463.67999999999989</v>
      </c>
      <c r="AM129" s="191">
        <v>424.17999999999989</v>
      </c>
      <c r="AN129" s="191">
        <v>386.67999999999989</v>
      </c>
      <c r="AO129" s="191">
        <v>370.37999999999988</v>
      </c>
      <c r="AP129" s="191">
        <v>321.67999999999989</v>
      </c>
      <c r="AQ129" s="191">
        <v>344.7799999999998</v>
      </c>
      <c r="AR129" s="191">
        <v>373.87999999999977</v>
      </c>
      <c r="AS129" s="191">
        <v>400.97999999999979</v>
      </c>
      <c r="AT129" s="191">
        <v>265.37999999999982</v>
      </c>
      <c r="AU129" s="191">
        <v>256.2799999999998</v>
      </c>
      <c r="AV129" s="191">
        <v>252.17999999999981</v>
      </c>
    </row>
    <row r="130" spans="1:48" ht="14.25" customHeight="1" x14ac:dyDescent="0.25">
      <c r="A130" s="100"/>
      <c r="B130" s="94" t="s">
        <v>172</v>
      </c>
      <c r="C130" s="92"/>
      <c r="D130" s="92"/>
      <c r="E130" s="92"/>
      <c r="F130" s="92"/>
      <c r="G130" s="92"/>
      <c r="H130" s="92"/>
      <c r="I130" s="92"/>
      <c r="J130" s="105">
        <v>0</v>
      </c>
      <c r="K130" s="105">
        <v>0</v>
      </c>
      <c r="L130" s="105">
        <v>0</v>
      </c>
      <c r="M130" s="105">
        <v>0</v>
      </c>
      <c r="N130" s="105">
        <v>0</v>
      </c>
      <c r="O130" s="105">
        <v>0</v>
      </c>
      <c r="P130" s="105">
        <v>0</v>
      </c>
      <c r="Q130" s="105">
        <v>0</v>
      </c>
      <c r="R130" s="105">
        <v>0</v>
      </c>
      <c r="S130" s="105">
        <v>0</v>
      </c>
      <c r="T130" s="105">
        <v>0</v>
      </c>
      <c r="U130" s="105">
        <v>0</v>
      </c>
      <c r="V130" s="105">
        <v>0</v>
      </c>
      <c r="W130" s="105">
        <v>0</v>
      </c>
      <c r="X130" s="105">
        <v>0</v>
      </c>
      <c r="Y130" s="105">
        <v>0</v>
      </c>
      <c r="Z130" s="105">
        <v>0</v>
      </c>
      <c r="AA130" s="105">
        <v>0</v>
      </c>
      <c r="AB130" s="105">
        <v>0</v>
      </c>
      <c r="AC130" s="105">
        <v>0</v>
      </c>
      <c r="AD130" s="105">
        <v>0</v>
      </c>
      <c r="AE130" s="105">
        <v>0</v>
      </c>
      <c r="AF130" s="105">
        <v>0</v>
      </c>
      <c r="AG130" s="105">
        <v>0</v>
      </c>
      <c r="AH130" s="105">
        <v>0</v>
      </c>
      <c r="AI130" s="191">
        <v>0</v>
      </c>
      <c r="AJ130" s="191">
        <v>0</v>
      </c>
      <c r="AK130" s="191">
        <v>0</v>
      </c>
      <c r="AL130" s="191">
        <v>0</v>
      </c>
      <c r="AM130" s="191">
        <v>0</v>
      </c>
      <c r="AN130" s="191">
        <v>0</v>
      </c>
      <c r="AO130" s="191">
        <v>0</v>
      </c>
      <c r="AP130" s="191">
        <v>0</v>
      </c>
      <c r="AQ130" s="191">
        <v>0</v>
      </c>
      <c r="AR130" s="191">
        <v>0</v>
      </c>
      <c r="AS130" s="191">
        <v>0</v>
      </c>
      <c r="AT130" s="191">
        <v>0</v>
      </c>
      <c r="AU130" s="191">
        <v>0</v>
      </c>
      <c r="AV130" s="191">
        <v>0</v>
      </c>
    </row>
    <row r="131" spans="1:48" ht="14.25" customHeight="1" x14ac:dyDescent="0.25">
      <c r="A131" s="100"/>
      <c r="B131" s="94" t="s">
        <v>173</v>
      </c>
      <c r="C131" s="92"/>
      <c r="D131" s="92"/>
      <c r="E131" s="92"/>
      <c r="F131" s="92"/>
      <c r="G131" s="92"/>
      <c r="H131" s="92"/>
      <c r="I131" s="92"/>
      <c r="J131" s="105">
        <v>5.3</v>
      </c>
      <c r="K131" s="105">
        <v>5</v>
      </c>
      <c r="L131" s="105">
        <v>4.9000000000000004</v>
      </c>
      <c r="M131" s="105">
        <v>6.7</v>
      </c>
      <c r="N131" s="105">
        <v>5.3000000000000007</v>
      </c>
      <c r="O131" s="105">
        <v>7.6999999999999993</v>
      </c>
      <c r="P131" s="105">
        <v>5.6</v>
      </c>
      <c r="Q131" s="105">
        <v>4.0999999999999996</v>
      </c>
      <c r="R131" s="105">
        <v>4.8</v>
      </c>
      <c r="S131" s="105">
        <v>6</v>
      </c>
      <c r="T131" s="105">
        <v>16.7</v>
      </c>
      <c r="U131" s="105">
        <v>11.1</v>
      </c>
      <c r="V131" s="105">
        <v>16.200000000000003</v>
      </c>
      <c r="W131" s="105">
        <v>8.1999999999999993</v>
      </c>
      <c r="X131" s="105">
        <v>12</v>
      </c>
      <c r="Y131" s="105">
        <v>6.4</v>
      </c>
      <c r="Z131" s="105">
        <v>14.1</v>
      </c>
      <c r="AA131" s="105">
        <v>9.7999999999999989</v>
      </c>
      <c r="AB131" s="105">
        <v>13.099999999999998</v>
      </c>
      <c r="AC131" s="105">
        <v>8.9999999999999982</v>
      </c>
      <c r="AD131" s="105">
        <v>13.899999999999999</v>
      </c>
      <c r="AE131" s="105">
        <v>10.699999999999996</v>
      </c>
      <c r="AF131" s="105">
        <v>14.999999999999996</v>
      </c>
      <c r="AG131" s="105">
        <v>11.499999999999996</v>
      </c>
      <c r="AH131" s="105">
        <v>17.799999999999997</v>
      </c>
      <c r="AI131" s="191">
        <v>14.199999999999998</v>
      </c>
      <c r="AJ131" s="191">
        <v>14.499999999999998</v>
      </c>
      <c r="AK131" s="191">
        <v>10.6</v>
      </c>
      <c r="AL131" s="191">
        <v>15.100000000000001</v>
      </c>
      <c r="AM131" s="191">
        <v>12.499999999999996</v>
      </c>
      <c r="AN131" s="191">
        <v>15.599999999999996</v>
      </c>
      <c r="AO131" s="191">
        <v>11.699999999999996</v>
      </c>
      <c r="AP131" s="191">
        <v>17.799999999999994</v>
      </c>
      <c r="AQ131" s="191">
        <v>14.499999999999998</v>
      </c>
      <c r="AR131" s="191">
        <v>20.9</v>
      </c>
      <c r="AS131" s="191">
        <v>8.7999999999999989</v>
      </c>
      <c r="AT131" s="191">
        <v>18.199999999999996</v>
      </c>
      <c r="AU131" s="191">
        <v>17.599999999999994</v>
      </c>
      <c r="AV131" s="191">
        <v>19.599999999999994</v>
      </c>
    </row>
    <row r="132" spans="1:48" ht="14.25" customHeight="1" x14ac:dyDescent="0.25">
      <c r="A132" s="100"/>
      <c r="B132" s="94" t="s">
        <v>150</v>
      </c>
      <c r="C132" s="92"/>
      <c r="D132" s="92"/>
      <c r="E132" s="92"/>
      <c r="F132" s="92"/>
      <c r="G132" s="92"/>
      <c r="H132" s="92"/>
      <c r="I132" s="92"/>
      <c r="J132" s="105">
        <v>0</v>
      </c>
      <c r="K132" s="105">
        <v>0</v>
      </c>
      <c r="L132" s="105">
        <v>0</v>
      </c>
      <c r="M132" s="105">
        <v>0</v>
      </c>
      <c r="N132" s="105">
        <v>0</v>
      </c>
      <c r="O132" s="105">
        <v>0</v>
      </c>
      <c r="P132" s="105">
        <v>0</v>
      </c>
      <c r="Q132" s="105">
        <v>0</v>
      </c>
      <c r="R132" s="105">
        <v>0</v>
      </c>
      <c r="S132" s="105">
        <v>0</v>
      </c>
      <c r="T132" s="105">
        <v>0</v>
      </c>
      <c r="U132" s="105">
        <v>0</v>
      </c>
      <c r="V132" s="105">
        <v>0</v>
      </c>
      <c r="W132" s="105">
        <v>0</v>
      </c>
      <c r="X132" s="105">
        <v>0</v>
      </c>
      <c r="Y132" s="105">
        <v>0</v>
      </c>
      <c r="Z132" s="105">
        <v>0</v>
      </c>
      <c r="AA132" s="105">
        <v>0</v>
      </c>
      <c r="AB132" s="105">
        <v>0</v>
      </c>
      <c r="AC132" s="105">
        <v>0</v>
      </c>
      <c r="AD132" s="105">
        <v>0</v>
      </c>
      <c r="AE132" s="105">
        <v>0</v>
      </c>
      <c r="AF132" s="105">
        <v>0</v>
      </c>
      <c r="AG132" s="105">
        <v>0</v>
      </c>
      <c r="AH132" s="105">
        <v>0</v>
      </c>
      <c r="AI132" s="191">
        <v>0</v>
      </c>
      <c r="AJ132" s="191">
        <v>0</v>
      </c>
      <c r="AK132" s="191">
        <v>0</v>
      </c>
      <c r="AL132" s="191">
        <v>0</v>
      </c>
      <c r="AM132" s="191">
        <v>0</v>
      </c>
      <c r="AN132" s="191">
        <v>0</v>
      </c>
      <c r="AO132" s="191">
        <v>0</v>
      </c>
      <c r="AP132" s="191">
        <v>0</v>
      </c>
      <c r="AQ132" s="191">
        <v>0</v>
      </c>
      <c r="AR132" s="191">
        <v>0</v>
      </c>
      <c r="AS132" s="191">
        <v>0</v>
      </c>
      <c r="AT132" s="191">
        <v>0</v>
      </c>
      <c r="AU132" s="191">
        <v>0</v>
      </c>
      <c r="AV132" s="191">
        <v>0</v>
      </c>
    </row>
    <row r="133" spans="1:48" ht="14.25" customHeight="1" x14ac:dyDescent="0.25">
      <c r="A133" s="100"/>
      <c r="B133" s="94" t="s">
        <v>54</v>
      </c>
      <c r="C133" s="92"/>
      <c r="D133" s="92"/>
      <c r="E133" s="92"/>
      <c r="F133" s="92"/>
      <c r="G133" s="92"/>
      <c r="H133" s="92"/>
      <c r="I133" s="92"/>
      <c r="J133" s="105">
        <v>1371.22</v>
      </c>
      <c r="K133" s="105">
        <v>1392.5200000000002</v>
      </c>
      <c r="L133" s="105">
        <v>1390.7200000000003</v>
      </c>
      <c r="M133" s="105">
        <v>1406.6200000000001</v>
      </c>
      <c r="N133" s="105">
        <v>1330.52</v>
      </c>
      <c r="O133" s="105">
        <v>1270.72</v>
      </c>
      <c r="P133" s="105">
        <v>1272.8200000000002</v>
      </c>
      <c r="Q133" s="105">
        <v>1272.4200000000003</v>
      </c>
      <c r="R133" s="105">
        <v>1331.5200000000002</v>
      </c>
      <c r="S133" s="105">
        <v>1331.12</v>
      </c>
      <c r="T133" s="105">
        <v>1346.5199999999998</v>
      </c>
      <c r="U133" s="105">
        <v>1345.62</v>
      </c>
      <c r="V133" s="105">
        <v>1352.02</v>
      </c>
      <c r="W133" s="105">
        <v>1336.32</v>
      </c>
      <c r="X133" s="105">
        <v>1344.7199999999998</v>
      </c>
      <c r="Y133" s="105">
        <v>1350.5199999999998</v>
      </c>
      <c r="Z133" s="105">
        <v>1329.3199999999997</v>
      </c>
      <c r="AA133" s="105">
        <v>1320.12</v>
      </c>
      <c r="AB133" s="105">
        <v>1280.82</v>
      </c>
      <c r="AC133" s="105">
        <v>1274.82</v>
      </c>
      <c r="AD133" s="105">
        <v>900.16999999999985</v>
      </c>
      <c r="AE133" s="105">
        <v>869.87999999999988</v>
      </c>
      <c r="AF133" s="105">
        <v>839.17999999999984</v>
      </c>
      <c r="AG133" s="105">
        <v>862.9799999999999</v>
      </c>
      <c r="AH133" s="105">
        <v>663.18</v>
      </c>
      <c r="AI133" s="191">
        <v>596.27999999999986</v>
      </c>
      <c r="AJ133" s="191">
        <v>548.77999999999986</v>
      </c>
      <c r="AK133" s="191">
        <v>503.77999999999986</v>
      </c>
      <c r="AL133" s="191">
        <v>448.57999999999987</v>
      </c>
      <c r="AM133" s="191">
        <v>411.67999999999989</v>
      </c>
      <c r="AN133" s="191">
        <v>371.07999999999987</v>
      </c>
      <c r="AO133" s="191">
        <v>358.67999999999989</v>
      </c>
      <c r="AP133" s="191">
        <v>303.87999999999988</v>
      </c>
      <c r="AQ133" s="191">
        <v>330.2799999999998</v>
      </c>
      <c r="AR133" s="191">
        <v>352.97999999999979</v>
      </c>
      <c r="AS133" s="191">
        <v>392.17999999999978</v>
      </c>
      <c r="AT133" s="191">
        <v>247.17999999999981</v>
      </c>
      <c r="AU133" s="191">
        <v>238.67999999999981</v>
      </c>
      <c r="AV133" s="191">
        <v>232.57999999999981</v>
      </c>
    </row>
    <row r="134" spans="1:48" ht="14.25" customHeight="1" x14ac:dyDescent="0.25">
      <c r="A134" s="100"/>
      <c r="B134" s="96" t="s">
        <v>188</v>
      </c>
      <c r="C134" s="92"/>
      <c r="D134" s="92"/>
      <c r="E134" s="92"/>
      <c r="F134" s="92"/>
      <c r="G134" s="92"/>
      <c r="H134" s="92"/>
      <c r="I134" s="92"/>
      <c r="J134" s="105">
        <v>0</v>
      </c>
      <c r="K134" s="105">
        <v>0</v>
      </c>
      <c r="L134" s="105">
        <v>0</v>
      </c>
      <c r="M134" s="105">
        <v>0</v>
      </c>
      <c r="N134" s="105">
        <v>0</v>
      </c>
      <c r="O134" s="105">
        <v>0</v>
      </c>
      <c r="P134" s="105">
        <v>0</v>
      </c>
      <c r="Q134" s="105">
        <v>0</v>
      </c>
      <c r="R134" s="105">
        <v>0</v>
      </c>
      <c r="S134" s="105">
        <v>0</v>
      </c>
      <c r="T134" s="105">
        <v>0</v>
      </c>
      <c r="U134" s="105">
        <v>0</v>
      </c>
      <c r="V134" s="105">
        <v>0</v>
      </c>
      <c r="W134" s="105">
        <v>0</v>
      </c>
      <c r="X134" s="105">
        <v>0</v>
      </c>
      <c r="Y134" s="105">
        <v>0</v>
      </c>
      <c r="Z134" s="105">
        <v>0</v>
      </c>
      <c r="AA134" s="105">
        <v>0</v>
      </c>
      <c r="AB134" s="105">
        <v>0</v>
      </c>
      <c r="AC134" s="105">
        <v>0</v>
      </c>
      <c r="AD134" s="105">
        <v>0</v>
      </c>
      <c r="AE134" s="105">
        <v>0</v>
      </c>
      <c r="AF134" s="105">
        <v>0</v>
      </c>
      <c r="AG134" s="105">
        <v>0</v>
      </c>
      <c r="AH134" s="105">
        <v>0</v>
      </c>
      <c r="AI134" s="191">
        <v>0</v>
      </c>
      <c r="AJ134" s="191">
        <v>0</v>
      </c>
      <c r="AK134" s="191">
        <v>0</v>
      </c>
      <c r="AL134" s="191">
        <v>0</v>
      </c>
      <c r="AM134" s="191">
        <v>0</v>
      </c>
      <c r="AN134" s="191">
        <v>0</v>
      </c>
      <c r="AO134" s="191">
        <v>0</v>
      </c>
      <c r="AP134" s="191">
        <v>0</v>
      </c>
      <c r="AQ134" s="191">
        <v>0</v>
      </c>
      <c r="AR134" s="191">
        <v>0</v>
      </c>
      <c r="AS134" s="191">
        <v>0</v>
      </c>
      <c r="AT134" s="191">
        <v>0</v>
      </c>
      <c r="AU134" s="191">
        <v>0</v>
      </c>
      <c r="AV134" s="191">
        <v>0</v>
      </c>
    </row>
    <row r="135" spans="1:48" ht="14.25" customHeight="1" x14ac:dyDescent="0.25">
      <c r="A135" s="100"/>
      <c r="B135" s="95" t="s">
        <v>195</v>
      </c>
      <c r="C135" s="92"/>
      <c r="D135" s="92"/>
      <c r="E135" s="92"/>
      <c r="F135" s="92"/>
      <c r="G135" s="92"/>
      <c r="H135" s="92"/>
      <c r="I135" s="92"/>
      <c r="J135" s="105">
        <v>54.579999999999991</v>
      </c>
      <c r="K135" s="105">
        <v>56.079999999999984</v>
      </c>
      <c r="L135" s="105">
        <v>65.97999999999999</v>
      </c>
      <c r="M135" s="105">
        <v>71.279999999999987</v>
      </c>
      <c r="N135" s="105">
        <v>72.279999999999987</v>
      </c>
      <c r="O135" s="105">
        <v>68.579999999999984</v>
      </c>
      <c r="P135" s="105">
        <v>71.88</v>
      </c>
      <c r="Q135" s="105">
        <v>64.079999999999984</v>
      </c>
      <c r="R135" s="105">
        <v>59.97999999999999</v>
      </c>
      <c r="S135" s="105">
        <v>72.279999999999987</v>
      </c>
      <c r="T135" s="105">
        <v>78.679999999999978</v>
      </c>
      <c r="U135" s="105">
        <v>77.379999999999981</v>
      </c>
      <c r="V135" s="105">
        <v>78.179999999999978</v>
      </c>
      <c r="W135" s="105">
        <v>77.97999999999999</v>
      </c>
      <c r="X135" s="105">
        <v>80.47999999999999</v>
      </c>
      <c r="Y135" s="105">
        <v>62.279999999999987</v>
      </c>
      <c r="Z135" s="105">
        <v>68.579999999999984</v>
      </c>
      <c r="AA135" s="105">
        <v>77.079999999999984</v>
      </c>
      <c r="AB135" s="105">
        <v>97.179999999999993</v>
      </c>
      <c r="AC135" s="105">
        <v>90.779999999999987</v>
      </c>
      <c r="AD135" s="105">
        <v>71.579999999999984</v>
      </c>
      <c r="AE135" s="105">
        <v>75.579999999999984</v>
      </c>
      <c r="AF135" s="105">
        <v>89.179999999999993</v>
      </c>
      <c r="AG135" s="105">
        <v>79.679999999999993</v>
      </c>
      <c r="AH135" s="105">
        <v>70.279999999999987</v>
      </c>
      <c r="AI135" s="191">
        <v>70.97999999999999</v>
      </c>
      <c r="AJ135" s="191">
        <v>89.179999999999978</v>
      </c>
      <c r="AK135" s="191">
        <v>75.679999999999964</v>
      </c>
      <c r="AL135" s="191">
        <v>74.879999999999967</v>
      </c>
      <c r="AM135" s="191">
        <v>83.893999999999963</v>
      </c>
      <c r="AN135" s="191">
        <v>110.69399999999995</v>
      </c>
      <c r="AO135" s="191">
        <v>100.69399999999996</v>
      </c>
      <c r="AP135" s="191">
        <v>115.79399999999995</v>
      </c>
      <c r="AQ135" s="191">
        <v>99.793999999999954</v>
      </c>
      <c r="AR135" s="191">
        <v>106.29399999999994</v>
      </c>
      <c r="AS135" s="191">
        <v>106.29399999999994</v>
      </c>
      <c r="AT135" s="191">
        <v>106.29399999999994</v>
      </c>
      <c r="AU135" s="191">
        <v>106.29399999999995</v>
      </c>
      <c r="AV135" s="191">
        <v>106.39399999999995</v>
      </c>
    </row>
    <row r="136" spans="1:48" ht="14.25" customHeight="1" x14ac:dyDescent="0.25">
      <c r="A136" s="100"/>
      <c r="B136" s="94" t="s">
        <v>172</v>
      </c>
      <c r="C136" s="92"/>
      <c r="D136" s="92"/>
      <c r="E136" s="92"/>
      <c r="F136" s="92"/>
      <c r="G136" s="92"/>
      <c r="H136" s="92"/>
      <c r="I136" s="92"/>
      <c r="J136" s="105">
        <v>0</v>
      </c>
      <c r="K136" s="105">
        <v>0</v>
      </c>
      <c r="L136" s="105">
        <v>0</v>
      </c>
      <c r="M136" s="105">
        <v>0</v>
      </c>
      <c r="N136" s="105">
        <v>0</v>
      </c>
      <c r="O136" s="105">
        <v>0</v>
      </c>
      <c r="P136" s="105">
        <v>0</v>
      </c>
      <c r="Q136" s="105">
        <v>0</v>
      </c>
      <c r="R136" s="105">
        <v>0</v>
      </c>
      <c r="S136" s="105">
        <v>0</v>
      </c>
      <c r="T136" s="105">
        <v>0</v>
      </c>
      <c r="U136" s="105">
        <v>0</v>
      </c>
      <c r="V136" s="105">
        <v>0</v>
      </c>
      <c r="W136" s="105">
        <v>0</v>
      </c>
      <c r="X136" s="105">
        <v>0</v>
      </c>
      <c r="Y136" s="105">
        <v>0</v>
      </c>
      <c r="Z136" s="105">
        <v>0</v>
      </c>
      <c r="AA136" s="105">
        <v>0</v>
      </c>
      <c r="AB136" s="105">
        <v>0</v>
      </c>
      <c r="AC136" s="105">
        <v>0</v>
      </c>
      <c r="AD136" s="105">
        <v>0</v>
      </c>
      <c r="AE136" s="105">
        <v>0</v>
      </c>
      <c r="AF136" s="105">
        <v>0</v>
      </c>
      <c r="AG136" s="105">
        <v>0</v>
      </c>
      <c r="AH136" s="105">
        <v>0</v>
      </c>
      <c r="AI136" s="191">
        <v>0</v>
      </c>
      <c r="AJ136" s="191">
        <v>0</v>
      </c>
      <c r="AK136" s="191">
        <v>0</v>
      </c>
      <c r="AL136" s="191">
        <v>0</v>
      </c>
      <c r="AM136" s="191">
        <v>0</v>
      </c>
      <c r="AN136" s="191">
        <v>0</v>
      </c>
      <c r="AO136" s="191">
        <v>0</v>
      </c>
      <c r="AP136" s="191">
        <v>0</v>
      </c>
      <c r="AQ136" s="191">
        <v>0</v>
      </c>
      <c r="AR136" s="191">
        <v>0</v>
      </c>
      <c r="AS136" s="191">
        <v>0</v>
      </c>
      <c r="AT136" s="191">
        <v>0</v>
      </c>
      <c r="AU136" s="191">
        <v>0</v>
      </c>
      <c r="AV136" s="191">
        <v>0</v>
      </c>
    </row>
    <row r="137" spans="1:48" ht="14.25" customHeight="1" x14ac:dyDescent="0.25">
      <c r="A137" s="100"/>
      <c r="B137" s="94" t="s">
        <v>173</v>
      </c>
      <c r="C137" s="92"/>
      <c r="D137" s="92"/>
      <c r="E137" s="92"/>
      <c r="F137" s="92"/>
      <c r="G137" s="92"/>
      <c r="H137" s="92"/>
      <c r="I137" s="92"/>
      <c r="J137" s="105">
        <v>4.08</v>
      </c>
      <c r="K137" s="105">
        <v>3.78</v>
      </c>
      <c r="L137" s="105">
        <v>3.58</v>
      </c>
      <c r="M137" s="105">
        <v>5.38</v>
      </c>
      <c r="N137" s="105">
        <v>3.98</v>
      </c>
      <c r="O137" s="105">
        <v>6.48</v>
      </c>
      <c r="P137" s="105">
        <v>5.48</v>
      </c>
      <c r="Q137" s="105">
        <v>4.6800000000000006</v>
      </c>
      <c r="R137" s="105">
        <v>4.8800000000000008</v>
      </c>
      <c r="S137" s="105">
        <v>6.08</v>
      </c>
      <c r="T137" s="105">
        <v>16.68</v>
      </c>
      <c r="U137" s="105">
        <v>11.08</v>
      </c>
      <c r="V137" s="105">
        <v>16.079999999999998</v>
      </c>
      <c r="W137" s="105">
        <v>8.1800000000000015</v>
      </c>
      <c r="X137" s="105">
        <v>11.980000000000002</v>
      </c>
      <c r="Y137" s="105">
        <v>6.3800000000000026</v>
      </c>
      <c r="Z137" s="105">
        <v>14.080000000000005</v>
      </c>
      <c r="AA137" s="105">
        <v>9.8800000000000026</v>
      </c>
      <c r="AB137" s="105">
        <v>13.180000000000003</v>
      </c>
      <c r="AC137" s="105">
        <v>8.9800000000000022</v>
      </c>
      <c r="AD137" s="105">
        <v>14.080000000000002</v>
      </c>
      <c r="AE137" s="105">
        <v>10.780000000000003</v>
      </c>
      <c r="AF137" s="105">
        <v>15.180000000000003</v>
      </c>
      <c r="AG137" s="105">
        <v>11.480000000000004</v>
      </c>
      <c r="AH137" s="105">
        <v>17.780000000000005</v>
      </c>
      <c r="AI137" s="191">
        <v>14.180000000000003</v>
      </c>
      <c r="AJ137" s="191">
        <v>14.480000000000004</v>
      </c>
      <c r="AK137" s="191">
        <v>10.580000000000004</v>
      </c>
      <c r="AL137" s="191">
        <v>15.080000000000004</v>
      </c>
      <c r="AM137" s="191">
        <v>12.494000000000003</v>
      </c>
      <c r="AN137" s="191">
        <v>15.594000000000001</v>
      </c>
      <c r="AO137" s="191">
        <v>11.694000000000003</v>
      </c>
      <c r="AP137" s="191">
        <v>17.794000000000004</v>
      </c>
      <c r="AQ137" s="191">
        <v>14.494000000000002</v>
      </c>
      <c r="AR137" s="191">
        <v>20.893999999999998</v>
      </c>
      <c r="AS137" s="191">
        <v>20.893999999999998</v>
      </c>
      <c r="AT137" s="191">
        <v>20.893999999999998</v>
      </c>
      <c r="AU137" s="191">
        <v>20.893999999999998</v>
      </c>
      <c r="AV137" s="191">
        <v>20.893999999999998</v>
      </c>
    </row>
    <row r="138" spans="1:48" ht="14.25" customHeight="1" x14ac:dyDescent="0.25">
      <c r="A138" s="100"/>
      <c r="B138" s="94" t="s">
        <v>150</v>
      </c>
      <c r="C138" s="92"/>
      <c r="D138" s="92"/>
      <c r="E138" s="92"/>
      <c r="F138" s="92"/>
      <c r="G138" s="92"/>
      <c r="H138" s="92"/>
      <c r="I138" s="92"/>
      <c r="J138" s="105">
        <v>0.59999999999999221</v>
      </c>
      <c r="K138" s="105">
        <v>0.59999999999999221</v>
      </c>
      <c r="L138" s="105">
        <v>0.59999999999999221</v>
      </c>
      <c r="M138" s="105">
        <v>0.59999999999999221</v>
      </c>
      <c r="N138" s="105">
        <v>0.59999999999999221</v>
      </c>
      <c r="O138" s="105">
        <v>0.59999999999999221</v>
      </c>
      <c r="P138" s="105">
        <v>0.59999999999999221</v>
      </c>
      <c r="Q138" s="105">
        <v>0.59999999999999221</v>
      </c>
      <c r="R138" s="105">
        <v>0.59999999999999221</v>
      </c>
      <c r="S138" s="105">
        <v>0.59999999999999221</v>
      </c>
      <c r="T138" s="105">
        <v>0.59999999999999221</v>
      </c>
      <c r="U138" s="105">
        <v>0.59999999999999221</v>
      </c>
      <c r="V138" s="105">
        <v>0.59999999999999221</v>
      </c>
      <c r="W138" s="105">
        <v>0.59999999999999221</v>
      </c>
      <c r="X138" s="105">
        <v>0.59999999999999221</v>
      </c>
      <c r="Y138" s="105">
        <v>0.59999999999999221</v>
      </c>
      <c r="Z138" s="105">
        <v>0.59999999999999221</v>
      </c>
      <c r="AA138" s="105">
        <v>0.59999999999999221</v>
      </c>
      <c r="AB138" s="105">
        <v>0.59999999999999221</v>
      </c>
      <c r="AC138" s="105">
        <v>0.59999999999999221</v>
      </c>
      <c r="AD138" s="105">
        <v>0.59999999999999221</v>
      </c>
      <c r="AE138" s="105">
        <v>0.59999999999999221</v>
      </c>
      <c r="AF138" s="105">
        <v>0.59999999999999221</v>
      </c>
      <c r="AG138" s="105">
        <v>0.59999999999999221</v>
      </c>
      <c r="AH138" s="105">
        <v>0.59999999999999221</v>
      </c>
      <c r="AI138" s="191">
        <v>0.59999999999999221</v>
      </c>
      <c r="AJ138" s="191">
        <v>0.59999999999999221</v>
      </c>
      <c r="AK138" s="191">
        <v>0.59999999999999221</v>
      </c>
      <c r="AL138" s="191">
        <v>0.59999999999999221</v>
      </c>
      <c r="AM138" s="191">
        <v>0.59999999999999221</v>
      </c>
      <c r="AN138" s="191">
        <v>0.59999999999999221</v>
      </c>
      <c r="AO138" s="191">
        <v>0.59999999999999221</v>
      </c>
      <c r="AP138" s="191">
        <v>0.59999999999999221</v>
      </c>
      <c r="AQ138" s="191">
        <v>0.59999999999999221</v>
      </c>
      <c r="AR138" s="191">
        <v>0.59999999999999221</v>
      </c>
      <c r="AS138" s="191">
        <v>0.59999999999999221</v>
      </c>
      <c r="AT138" s="191">
        <v>0.59999999999999221</v>
      </c>
      <c r="AU138" s="191">
        <v>0.6</v>
      </c>
      <c r="AV138" s="191">
        <v>0.6</v>
      </c>
    </row>
    <row r="139" spans="1:48" ht="14.25" customHeight="1" x14ac:dyDescent="0.25">
      <c r="A139" s="100"/>
      <c r="B139" s="94" t="s">
        <v>54</v>
      </c>
      <c r="C139" s="92"/>
      <c r="D139" s="92"/>
      <c r="E139" s="92"/>
      <c r="F139" s="92"/>
      <c r="G139" s="92"/>
      <c r="H139" s="92"/>
      <c r="I139" s="92"/>
      <c r="J139" s="105">
        <v>49.9</v>
      </c>
      <c r="K139" s="105">
        <v>51.699999999999996</v>
      </c>
      <c r="L139" s="105">
        <v>61.8</v>
      </c>
      <c r="M139" s="105">
        <v>65.3</v>
      </c>
      <c r="N139" s="105">
        <v>67.699999999999989</v>
      </c>
      <c r="O139" s="105">
        <v>61.499999999999986</v>
      </c>
      <c r="P139" s="105">
        <v>65.8</v>
      </c>
      <c r="Q139" s="105">
        <v>58.8</v>
      </c>
      <c r="R139" s="105">
        <v>54.5</v>
      </c>
      <c r="S139" s="105">
        <v>65.599999999999994</v>
      </c>
      <c r="T139" s="105">
        <v>61.399999999999991</v>
      </c>
      <c r="U139" s="105">
        <v>65.699999999999989</v>
      </c>
      <c r="V139" s="105">
        <v>61.499999999999993</v>
      </c>
      <c r="W139" s="105">
        <v>69.199999999999989</v>
      </c>
      <c r="X139" s="105">
        <v>67.899999999999991</v>
      </c>
      <c r="Y139" s="105">
        <v>55.29999999999999</v>
      </c>
      <c r="Z139" s="105">
        <v>53.899999999999991</v>
      </c>
      <c r="AA139" s="105">
        <v>66.599999999999994</v>
      </c>
      <c r="AB139" s="105">
        <v>83.399999999999991</v>
      </c>
      <c r="AC139" s="105">
        <v>81.199999999999989</v>
      </c>
      <c r="AD139" s="105">
        <v>56.899999999999991</v>
      </c>
      <c r="AE139" s="105">
        <v>64.199999999999989</v>
      </c>
      <c r="AF139" s="105">
        <v>73.399999999999991</v>
      </c>
      <c r="AG139" s="105">
        <v>67.599999999999994</v>
      </c>
      <c r="AH139" s="105">
        <v>51.899999999999991</v>
      </c>
      <c r="AI139" s="191">
        <v>56.199999999999989</v>
      </c>
      <c r="AJ139" s="191">
        <v>74.09999999999998</v>
      </c>
      <c r="AK139" s="191">
        <v>64.499999999999972</v>
      </c>
      <c r="AL139" s="191">
        <v>59.199999999999967</v>
      </c>
      <c r="AM139" s="191">
        <v>70.799999999999969</v>
      </c>
      <c r="AN139" s="191">
        <v>94.499999999999957</v>
      </c>
      <c r="AO139" s="191">
        <v>88.399999999999963</v>
      </c>
      <c r="AP139" s="191">
        <v>97.399999999999963</v>
      </c>
      <c r="AQ139" s="191">
        <v>84.69999999999996</v>
      </c>
      <c r="AR139" s="191">
        <v>84.799999999999955</v>
      </c>
      <c r="AS139" s="191">
        <v>84.799999999999955</v>
      </c>
      <c r="AT139" s="191">
        <v>84.799999999999955</v>
      </c>
      <c r="AU139" s="191">
        <v>84.799999999999955</v>
      </c>
      <c r="AV139" s="191">
        <v>84.899999999999949</v>
      </c>
    </row>
    <row r="140" spans="1:48" ht="14.25" customHeight="1" thickBot="1" x14ac:dyDescent="0.3">
      <c r="A140" s="100"/>
      <c r="B140" s="96" t="s">
        <v>188</v>
      </c>
      <c r="C140" s="92"/>
      <c r="D140" s="92"/>
      <c r="E140" s="92"/>
      <c r="F140" s="92"/>
      <c r="G140" s="92"/>
      <c r="H140" s="92"/>
      <c r="I140" s="92"/>
      <c r="J140" s="105">
        <v>49.9</v>
      </c>
      <c r="K140" s="105">
        <v>51.699999999999996</v>
      </c>
      <c r="L140" s="105">
        <v>61.8</v>
      </c>
      <c r="M140" s="105">
        <v>65.3</v>
      </c>
      <c r="N140" s="105">
        <v>67.699999999999989</v>
      </c>
      <c r="O140" s="105">
        <v>61.499999999999986</v>
      </c>
      <c r="P140" s="105">
        <v>65.8</v>
      </c>
      <c r="Q140" s="105">
        <v>58.8</v>
      </c>
      <c r="R140" s="105">
        <v>54.5</v>
      </c>
      <c r="S140" s="105">
        <v>65.599999999999994</v>
      </c>
      <c r="T140" s="105">
        <v>61.399999999999991</v>
      </c>
      <c r="U140" s="105">
        <v>65.699999999999989</v>
      </c>
      <c r="V140" s="105">
        <v>61.499999999999993</v>
      </c>
      <c r="W140" s="105">
        <v>69.199999999999989</v>
      </c>
      <c r="X140" s="105">
        <v>67.899999999999991</v>
      </c>
      <c r="Y140" s="105">
        <v>55.29999999999999</v>
      </c>
      <c r="Z140" s="105">
        <v>53.899999999999991</v>
      </c>
      <c r="AA140" s="105">
        <v>66.599999999999994</v>
      </c>
      <c r="AB140" s="105">
        <v>83.399999999999991</v>
      </c>
      <c r="AC140" s="105">
        <v>81.199999999999989</v>
      </c>
      <c r="AD140" s="105">
        <v>56.899999999999991</v>
      </c>
      <c r="AE140" s="105">
        <v>64.199999999999989</v>
      </c>
      <c r="AF140" s="105">
        <v>73.399999999999991</v>
      </c>
      <c r="AG140" s="105">
        <v>67.599999999999994</v>
      </c>
      <c r="AH140" s="105">
        <v>51.899999999999991</v>
      </c>
      <c r="AI140" s="191">
        <v>56.199999999999989</v>
      </c>
      <c r="AJ140" s="191">
        <v>74.09999999999998</v>
      </c>
      <c r="AK140" s="191">
        <v>64.499999999999972</v>
      </c>
      <c r="AL140" s="191">
        <v>59.199999999999967</v>
      </c>
      <c r="AM140" s="191">
        <v>70.799999999999969</v>
      </c>
      <c r="AN140" s="191">
        <v>94.499999999999957</v>
      </c>
      <c r="AO140" s="191">
        <v>88.399999999999963</v>
      </c>
      <c r="AP140" s="191">
        <v>97.399999999999963</v>
      </c>
      <c r="AQ140" s="191">
        <v>84.69999999999996</v>
      </c>
      <c r="AR140" s="191">
        <v>84.799999999999955</v>
      </c>
      <c r="AS140" s="191">
        <v>84.799999999999955</v>
      </c>
      <c r="AT140" s="191">
        <v>84.799999999999955</v>
      </c>
      <c r="AU140" s="191">
        <v>84.799999999999955</v>
      </c>
      <c r="AV140" s="191">
        <v>84.899999999999949</v>
      </c>
    </row>
    <row r="141" spans="1:48" ht="15.75" thickBot="1" x14ac:dyDescent="0.3">
      <c r="B141" s="108" t="s">
        <v>196</v>
      </c>
      <c r="C141" s="109"/>
      <c r="D141" s="109"/>
      <c r="E141" s="109"/>
      <c r="F141" s="109"/>
      <c r="G141" s="109"/>
      <c r="H141" s="109"/>
      <c r="I141" s="109"/>
      <c r="J141" s="110">
        <v>-27519.759999999998</v>
      </c>
      <c r="K141" s="110">
        <v>-28401.83</v>
      </c>
      <c r="L141" s="110">
        <v>-29151.45</v>
      </c>
      <c r="M141" s="110">
        <v>-30409.17</v>
      </c>
      <c r="N141" s="110">
        <v>-31357.56</v>
      </c>
      <c r="O141" s="110">
        <v>-32253.640000000003</v>
      </c>
      <c r="P141" s="110">
        <v>-33140.390000000007</v>
      </c>
      <c r="Q141" s="110">
        <v>-34629.609999999993</v>
      </c>
      <c r="R141" s="110">
        <v>-36399.440000000002</v>
      </c>
      <c r="S141" s="110">
        <v>-37100.28</v>
      </c>
      <c r="T141" s="110">
        <v>-37775.56</v>
      </c>
      <c r="U141" s="110">
        <v>-38880.869999999995</v>
      </c>
      <c r="V141" s="110">
        <v>-39331.609999999993</v>
      </c>
      <c r="W141" s="110">
        <v>-40219.75</v>
      </c>
      <c r="X141" s="110">
        <v>-40630.99</v>
      </c>
      <c r="Y141" s="110">
        <v>-41455.750000000007</v>
      </c>
      <c r="Z141" s="110">
        <v>-42103.33</v>
      </c>
      <c r="AA141" s="110">
        <v>-40894.201452005989</v>
      </c>
      <c r="AB141" s="110">
        <v>-42138.846474359998</v>
      </c>
      <c r="AC141" s="110">
        <v>-42702.625279785003</v>
      </c>
      <c r="AD141" s="110">
        <v>-43479.805279785003</v>
      </c>
      <c r="AE141" s="110">
        <v>-43858.259999999995</v>
      </c>
      <c r="AF141" s="110">
        <v>-45175.169999999991</v>
      </c>
      <c r="AG141" s="110">
        <v>-46564.599999999991</v>
      </c>
      <c r="AH141" s="110">
        <v>-46500.349999999991</v>
      </c>
      <c r="AI141" s="192">
        <v>-47384.599199999997</v>
      </c>
      <c r="AJ141" s="192">
        <v>-47617.029200000004</v>
      </c>
      <c r="AK141" s="192">
        <v>-49048.939199999993</v>
      </c>
      <c r="AL141" s="192">
        <v>-51620.679199999991</v>
      </c>
      <c r="AM141" s="192">
        <v>-50584.739200000004</v>
      </c>
      <c r="AN141" s="192">
        <v>-50994.1342</v>
      </c>
      <c r="AO141" s="192">
        <v>-52078.724199999997</v>
      </c>
      <c r="AP141" s="192">
        <v>-52420.00420000001</v>
      </c>
      <c r="AQ141" s="192">
        <v>-54106.041199999992</v>
      </c>
      <c r="AR141" s="192">
        <v>-54582.201199999996</v>
      </c>
      <c r="AS141" s="192">
        <v>-55807.741200000004</v>
      </c>
      <c r="AT141" s="192">
        <v>-55913.607866666665</v>
      </c>
      <c r="AU141" s="192">
        <v>-53040.577866666659</v>
      </c>
      <c r="AV141" s="192">
        <v>-54624.937866666667</v>
      </c>
    </row>
    <row r="142" spans="1:48" x14ac:dyDescent="0.25">
      <c r="B142" s="193" t="str">
        <f>BPAnalitica!$B$50</f>
        <v>Octubre 2020.</v>
      </c>
      <c r="C142" s="111"/>
      <c r="D142" s="111"/>
      <c r="E142" s="111"/>
      <c r="F142" s="111"/>
      <c r="G142" s="111"/>
      <c r="H142" s="111"/>
      <c r="I142" s="111"/>
      <c r="J142" s="111"/>
      <c r="K142" s="111"/>
      <c r="L142" s="111"/>
      <c r="M142" s="111"/>
      <c r="N142" s="111"/>
      <c r="O142" s="111"/>
      <c r="P142" s="111"/>
      <c r="Q142" s="111"/>
      <c r="R142" s="111"/>
      <c r="S142" s="111"/>
      <c r="T142" s="111"/>
      <c r="U142" s="111"/>
      <c r="V142" s="111"/>
      <c r="W142" s="111"/>
      <c r="X142" s="111"/>
      <c r="Y142" s="111"/>
      <c r="Z142" s="111"/>
      <c r="AA142" s="111"/>
      <c r="AB142" s="111"/>
      <c r="AC142" s="111"/>
      <c r="AD142" s="111"/>
      <c r="AE142" s="111"/>
      <c r="AF142" s="111"/>
      <c r="AG142" s="111"/>
      <c r="AH142" s="111"/>
      <c r="AI142" s="111"/>
      <c r="AJ142" s="111"/>
      <c r="AK142" s="111"/>
      <c r="AL142" s="111"/>
      <c r="AM142" s="111"/>
      <c r="AN142" s="111"/>
      <c r="AO142" s="111"/>
      <c r="AP142" s="111"/>
      <c r="AQ142" s="111"/>
      <c r="AR142" s="111"/>
      <c r="AS142" s="111"/>
      <c r="AT142" s="111"/>
      <c r="AU142" s="111"/>
      <c r="AV142" s="111"/>
    </row>
    <row r="143" spans="1:48" s="101" customFormat="1" x14ac:dyDescent="0.25">
      <c r="C143" s="112"/>
      <c r="D143" s="112"/>
      <c r="E143" s="112"/>
      <c r="F143" s="112"/>
      <c r="G143" s="112"/>
      <c r="H143" s="112"/>
      <c r="I143" s="112"/>
      <c r="J143" s="112"/>
      <c r="K143" s="112"/>
      <c r="L143" s="112"/>
      <c r="M143" s="112"/>
      <c r="N143" s="112"/>
      <c r="O143" s="112"/>
      <c r="P143" s="112"/>
      <c r="Q143" s="112"/>
      <c r="R143" s="112"/>
      <c r="S143" s="112"/>
      <c r="T143" s="112"/>
      <c r="U143" s="112"/>
      <c r="V143" s="112"/>
      <c r="W143" s="112"/>
      <c r="X143" s="112"/>
      <c r="Y143" s="112"/>
      <c r="Z143" s="112"/>
      <c r="AA143" s="112"/>
      <c r="AB143" s="112"/>
      <c r="AC143" s="112"/>
      <c r="AD143" s="112"/>
      <c r="AE143" s="112"/>
      <c r="AF143" s="112"/>
      <c r="AG143" s="112"/>
      <c r="AH143" s="112"/>
      <c r="AI143" s="112"/>
      <c r="AJ143" s="112"/>
      <c r="AK143" s="112"/>
      <c r="AL143" s="112"/>
      <c r="AM143" s="112"/>
      <c r="AN143" s="112"/>
      <c r="AO143" s="112"/>
      <c r="AP143" s="112"/>
      <c r="AQ143" s="112"/>
      <c r="AR143" s="112"/>
      <c r="AS143" s="112"/>
      <c r="AT143" s="112"/>
      <c r="AU143" s="112"/>
      <c r="AV143" s="112"/>
    </row>
    <row r="144" spans="1:48" s="103" customFormat="1" x14ac:dyDescent="0.25">
      <c r="A144" s="101"/>
      <c r="B144" s="89" t="s">
        <v>98</v>
      </c>
      <c r="C144" s="113"/>
      <c r="D144" s="113"/>
      <c r="E144" s="113"/>
      <c r="F144" s="113"/>
      <c r="G144" s="113"/>
      <c r="H144" s="113"/>
      <c r="I144" s="113"/>
      <c r="J144" s="113"/>
      <c r="K144" s="113"/>
      <c r="L144" s="113"/>
      <c r="M144" s="113"/>
      <c r="N144" s="113"/>
      <c r="O144" s="113"/>
      <c r="P144" s="113"/>
      <c r="Q144" s="113"/>
      <c r="R144" s="113"/>
      <c r="S144" s="113"/>
      <c r="T144" s="113"/>
      <c r="U144" s="113"/>
      <c r="V144" s="113"/>
      <c r="W144" s="113"/>
      <c r="X144" s="113"/>
      <c r="Y144" s="113"/>
      <c r="Z144" s="113"/>
      <c r="AA144" s="113"/>
      <c r="AB144" s="113"/>
      <c r="AC144" s="113"/>
      <c r="AD144" s="113"/>
      <c r="AE144" s="113"/>
      <c r="AF144" s="113"/>
      <c r="AG144" s="113"/>
      <c r="AH144" s="113"/>
      <c r="AI144" s="113"/>
      <c r="AJ144" s="113"/>
      <c r="AK144" s="113"/>
      <c r="AL144" s="113"/>
      <c r="AM144" s="113"/>
      <c r="AN144" s="113"/>
      <c r="AO144" s="113"/>
      <c r="AP144" s="113"/>
      <c r="AQ144" s="113"/>
      <c r="AR144" s="113"/>
      <c r="AS144" s="113"/>
      <c r="AT144" s="113"/>
      <c r="AU144" s="113"/>
      <c r="AV144" s="113"/>
    </row>
    <row r="145" spans="1:48" s="103" customFormat="1" x14ac:dyDescent="0.25">
      <c r="A145" s="101"/>
      <c r="B145" s="91" t="s">
        <v>99</v>
      </c>
      <c r="C145" s="114"/>
      <c r="D145" s="114"/>
      <c r="E145" s="114"/>
      <c r="F145" s="114"/>
      <c r="G145" s="114"/>
      <c r="H145" s="114"/>
      <c r="I145" s="114"/>
      <c r="J145" s="114">
        <v>0</v>
      </c>
      <c r="K145" s="114">
        <v>0</v>
      </c>
      <c r="L145" s="114">
        <v>0</v>
      </c>
      <c r="M145" s="114">
        <v>0</v>
      </c>
      <c r="N145" s="114">
        <v>0</v>
      </c>
      <c r="O145" s="114">
        <v>0</v>
      </c>
      <c r="P145" s="114">
        <v>0</v>
      </c>
      <c r="Q145" s="114">
        <v>0</v>
      </c>
      <c r="R145" s="114">
        <v>0</v>
      </c>
      <c r="S145" s="114">
        <v>0</v>
      </c>
      <c r="T145" s="114">
        <v>0</v>
      </c>
      <c r="U145" s="114">
        <v>0</v>
      </c>
      <c r="V145" s="114">
        <v>0</v>
      </c>
      <c r="W145" s="114">
        <v>0</v>
      </c>
      <c r="X145" s="114">
        <v>0</v>
      </c>
      <c r="Y145" s="114">
        <v>0</v>
      </c>
      <c r="Z145" s="114">
        <v>0</v>
      </c>
      <c r="AA145" s="114">
        <v>0</v>
      </c>
      <c r="AB145" s="114">
        <v>0</v>
      </c>
      <c r="AC145" s="114">
        <v>0</v>
      </c>
      <c r="AD145" s="114">
        <v>0</v>
      </c>
      <c r="AE145" s="114">
        <v>0</v>
      </c>
      <c r="AF145" s="114">
        <v>0</v>
      </c>
      <c r="AG145" s="114">
        <v>0</v>
      </c>
      <c r="AH145" s="114">
        <v>0</v>
      </c>
      <c r="AI145" s="114">
        <v>0</v>
      </c>
      <c r="AJ145" s="114">
        <v>0</v>
      </c>
      <c r="AK145" s="114">
        <v>0</v>
      </c>
      <c r="AL145" s="114">
        <v>0</v>
      </c>
      <c r="AM145" s="114">
        <v>0</v>
      </c>
      <c r="AN145" s="114">
        <v>0</v>
      </c>
      <c r="AO145" s="114">
        <v>0</v>
      </c>
      <c r="AP145" s="114">
        <v>0</v>
      </c>
      <c r="AQ145" s="114">
        <v>0</v>
      </c>
      <c r="AR145" s="114">
        <v>0</v>
      </c>
      <c r="AS145" s="114">
        <v>0</v>
      </c>
      <c r="AT145" s="114">
        <v>0</v>
      </c>
      <c r="AU145" s="114">
        <v>0</v>
      </c>
      <c r="AV145" s="114">
        <v>0</v>
      </c>
    </row>
    <row r="146" spans="1:48" s="103" customFormat="1" x14ac:dyDescent="0.25">
      <c r="A146" s="115"/>
      <c r="B146" s="91" t="s">
        <v>100</v>
      </c>
      <c r="C146" s="114"/>
      <c r="D146" s="114"/>
      <c r="E146" s="114"/>
      <c r="F146" s="114"/>
      <c r="G146" s="114"/>
      <c r="H146" s="114"/>
      <c r="I146" s="114"/>
      <c r="J146" s="114">
        <v>18793.060000000001</v>
      </c>
      <c r="K146" s="114">
        <v>19322.559999999998</v>
      </c>
      <c r="L146" s="114">
        <v>19862.86</v>
      </c>
      <c r="M146" s="114">
        <v>20695.059999999998</v>
      </c>
      <c r="N146" s="114">
        <v>21075.96</v>
      </c>
      <c r="O146" s="114">
        <v>21747.260000000002</v>
      </c>
      <c r="P146" s="114">
        <v>23350.160000000003</v>
      </c>
      <c r="Q146" s="114">
        <v>24084.06</v>
      </c>
      <c r="R146" s="114">
        <v>24200.260000000002</v>
      </c>
      <c r="S146" s="114">
        <v>24722.959999999999</v>
      </c>
      <c r="T146" s="114">
        <v>25148.560000000001</v>
      </c>
      <c r="U146" s="114">
        <v>25626.959999999999</v>
      </c>
      <c r="V146" s="114">
        <v>26107.86</v>
      </c>
      <c r="W146" s="114">
        <v>26596.66</v>
      </c>
      <c r="X146" s="114">
        <v>27286.860000000004</v>
      </c>
      <c r="Y146" s="114">
        <v>27736.06</v>
      </c>
      <c r="Z146" s="114">
        <v>28305.86</v>
      </c>
      <c r="AA146" s="114">
        <v>28736.659999999996</v>
      </c>
      <c r="AB146" s="114">
        <v>29427.959999999995</v>
      </c>
      <c r="AC146" s="114">
        <v>30140.76</v>
      </c>
      <c r="AD146" s="114">
        <v>30557.96</v>
      </c>
      <c r="AE146" s="114">
        <v>30679.26</v>
      </c>
      <c r="AF146" s="114">
        <v>31542.16</v>
      </c>
      <c r="AG146" s="114">
        <v>32325.46</v>
      </c>
      <c r="AH146" s="114">
        <v>32952.86</v>
      </c>
      <c r="AI146" s="114">
        <v>33652.36</v>
      </c>
      <c r="AJ146" s="114">
        <v>34261.460000000006</v>
      </c>
      <c r="AK146" s="114">
        <v>34844.26</v>
      </c>
      <c r="AL146" s="114">
        <v>36502.160000000003</v>
      </c>
      <c r="AM146" s="114">
        <v>37199.160000000003</v>
      </c>
      <c r="AN146" s="114">
        <v>37815.560000000005</v>
      </c>
      <c r="AO146" s="114">
        <v>38276.460000000006</v>
      </c>
      <c r="AP146" s="114">
        <v>39105.460000000006</v>
      </c>
      <c r="AQ146" s="114">
        <v>40041.46</v>
      </c>
      <c r="AR146" s="114">
        <v>40638.86</v>
      </c>
      <c r="AS146" s="114">
        <v>41470.160000000003</v>
      </c>
      <c r="AT146" s="114">
        <v>42118.46</v>
      </c>
      <c r="AU146" s="114">
        <v>42874.86</v>
      </c>
      <c r="AV146" s="114">
        <v>43320.960000000006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A6E23-66A4-4465-B304-B200EA6B7DC0}">
  <dimension ref="B5:V52"/>
  <sheetViews>
    <sheetView showGridLines="0" workbookViewId="0">
      <pane xSplit="2" ySplit="9" topLeftCell="S10" activePane="bottomRight" state="frozen"/>
      <selection pane="topRight" activeCell="C1" sqref="C1"/>
      <selection pane="bottomLeft" activeCell="A10" sqref="A10"/>
      <selection pane="bottomRight" activeCell="T11" sqref="T11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4.7109375" customWidth="1"/>
    <col min="11" max="14" width="17.42578125" customWidth="1"/>
    <col min="16" max="16" width="4.7109375" customWidth="1"/>
    <col min="18" max="21" width="17.42578125" customWidth="1"/>
  </cols>
  <sheetData>
    <row r="5" spans="2:22" ht="18.75" x14ac:dyDescent="0.3">
      <c r="B5" s="84" t="s">
        <v>422</v>
      </c>
    </row>
    <row r="6" spans="2:22" ht="15.75" x14ac:dyDescent="0.25">
      <c r="B6" s="86" t="s">
        <v>400</v>
      </c>
    </row>
    <row r="7" spans="2:22" ht="15.75" thickBot="1" x14ac:dyDescent="0.3"/>
    <row r="8" spans="2:22" ht="15" customHeight="1" x14ac:dyDescent="0.25">
      <c r="B8" s="60"/>
      <c r="C8" s="228" t="s">
        <v>401</v>
      </c>
      <c r="D8" s="196" t="s">
        <v>402</v>
      </c>
      <c r="E8" s="230" t="s">
        <v>403</v>
      </c>
      <c r="F8" s="230"/>
      <c r="G8" s="230"/>
      <c r="H8" s="228" t="s">
        <v>404</v>
      </c>
      <c r="J8" s="228" t="s">
        <v>474</v>
      </c>
      <c r="K8" s="202" t="s">
        <v>402</v>
      </c>
      <c r="L8" s="230" t="s">
        <v>403</v>
      </c>
      <c r="M8" s="230"/>
      <c r="N8" s="230"/>
      <c r="O8" s="228" t="s">
        <v>475</v>
      </c>
      <c r="Q8" s="228" t="s">
        <v>477</v>
      </c>
      <c r="R8" s="224" t="s">
        <v>402</v>
      </c>
      <c r="S8" s="230" t="s">
        <v>403</v>
      </c>
      <c r="T8" s="230"/>
      <c r="U8" s="230"/>
      <c r="V8" s="228" t="s">
        <v>478</v>
      </c>
    </row>
    <row r="9" spans="2:22" ht="31.5" customHeight="1" thickBot="1" x14ac:dyDescent="0.3">
      <c r="B9" s="197"/>
      <c r="C9" s="229"/>
      <c r="D9" s="198" t="s">
        <v>405</v>
      </c>
      <c r="E9" s="198" t="s">
        <v>406</v>
      </c>
      <c r="F9" s="198" t="s">
        <v>407</v>
      </c>
      <c r="G9" s="198" t="s">
        <v>408</v>
      </c>
      <c r="H9" s="229"/>
      <c r="J9" s="229"/>
      <c r="K9" s="201" t="s">
        <v>405</v>
      </c>
      <c r="L9" s="201" t="s">
        <v>406</v>
      </c>
      <c r="M9" s="201" t="s">
        <v>407</v>
      </c>
      <c r="N9" s="201" t="s">
        <v>408</v>
      </c>
      <c r="O9" s="229"/>
      <c r="Q9" s="229"/>
      <c r="R9" s="223" t="s">
        <v>405</v>
      </c>
      <c r="S9" s="223" t="s">
        <v>406</v>
      </c>
      <c r="T9" s="223" t="s">
        <v>407</v>
      </c>
      <c r="U9" s="223" t="s">
        <v>408</v>
      </c>
      <c r="V9" s="229"/>
    </row>
    <row r="11" spans="2:22" x14ac:dyDescent="0.25">
      <c r="B11" s="89" t="s">
        <v>409</v>
      </c>
      <c r="C11" s="199"/>
      <c r="D11" s="199"/>
      <c r="E11" s="199"/>
      <c r="F11" s="199"/>
      <c r="G11" s="199"/>
      <c r="H11" s="199"/>
      <c r="J11" s="199"/>
      <c r="K11" s="199"/>
      <c r="L11" s="199"/>
      <c r="M11" s="199"/>
      <c r="N11" s="199"/>
      <c r="O11" s="199"/>
      <c r="Q11" s="199"/>
      <c r="R11" s="199"/>
      <c r="S11" s="199"/>
      <c r="T11" s="199"/>
      <c r="U11" s="199"/>
      <c r="V11" s="199"/>
    </row>
    <row r="12" spans="2:22" x14ac:dyDescent="0.25">
      <c r="B12" s="91" t="s">
        <v>410</v>
      </c>
      <c r="C12" s="199"/>
      <c r="D12" s="199"/>
      <c r="E12" s="199"/>
      <c r="F12" s="199"/>
      <c r="G12" s="199"/>
      <c r="H12" s="199"/>
      <c r="I12" s="200"/>
      <c r="J12" s="199"/>
      <c r="K12" s="199"/>
      <c r="L12" s="199"/>
      <c r="M12" s="199"/>
      <c r="N12" s="199"/>
      <c r="O12" s="199"/>
      <c r="P12" s="200"/>
      <c r="Q12" s="199"/>
      <c r="R12" s="199"/>
      <c r="S12" s="199"/>
      <c r="T12" s="199"/>
      <c r="U12" s="199"/>
      <c r="V12" s="199"/>
    </row>
    <row r="13" spans="2:22" x14ac:dyDescent="0.25">
      <c r="B13" s="102" t="s">
        <v>136</v>
      </c>
      <c r="C13" s="205">
        <v>867.10000000000014</v>
      </c>
      <c r="D13" s="206">
        <v>27.200000000000003</v>
      </c>
      <c r="E13" s="206">
        <v>-7.1054273576010019E-14</v>
      </c>
      <c r="F13" s="203">
        <v>0</v>
      </c>
      <c r="G13" s="203">
        <v>0</v>
      </c>
      <c r="H13" s="205">
        <v>894.30000000000018</v>
      </c>
      <c r="I13" s="200"/>
      <c r="J13" s="205">
        <v>894.30000000000018</v>
      </c>
      <c r="K13" s="206">
        <v>209.2</v>
      </c>
      <c r="L13" s="206">
        <v>5.6843418860808015E-14</v>
      </c>
      <c r="M13" s="203">
        <v>0</v>
      </c>
      <c r="N13" s="203">
        <v>0</v>
      </c>
      <c r="O13" s="205">
        <v>1103.5000000000002</v>
      </c>
      <c r="P13" s="200"/>
      <c r="Q13" s="205">
        <v>1103.5000000000002</v>
      </c>
      <c r="R13" s="206">
        <v>-188.29999999999998</v>
      </c>
      <c r="S13" s="206">
        <v>2.8421709430404007E-14</v>
      </c>
      <c r="T13" s="203">
        <v>0</v>
      </c>
      <c r="U13" s="203">
        <v>0</v>
      </c>
      <c r="V13" s="205">
        <v>915.20000000000016</v>
      </c>
    </row>
    <row r="14" spans="2:22" x14ac:dyDescent="0.25">
      <c r="B14" s="102" t="s">
        <v>53</v>
      </c>
      <c r="C14" s="205">
        <v>324.20000000000005</v>
      </c>
      <c r="D14" s="206">
        <v>-156.19999999999999</v>
      </c>
      <c r="E14" s="206">
        <v>-5.4000000000000057</v>
      </c>
      <c r="F14" s="203">
        <v>0</v>
      </c>
      <c r="G14" s="203">
        <v>0</v>
      </c>
      <c r="H14" s="205">
        <v>162.60000000000002</v>
      </c>
      <c r="I14" s="200"/>
      <c r="J14" s="205">
        <v>162.60000000000002</v>
      </c>
      <c r="K14" s="206">
        <v>-15.199999999999996</v>
      </c>
      <c r="L14" s="206">
        <v>-6.8559999999999874</v>
      </c>
      <c r="M14" s="203">
        <v>0</v>
      </c>
      <c r="N14" s="203">
        <v>0</v>
      </c>
      <c r="O14" s="205">
        <v>140.54400000000001</v>
      </c>
      <c r="P14" s="200"/>
      <c r="Q14" s="205">
        <v>140.54400000000001</v>
      </c>
      <c r="R14" s="206">
        <v>-12.2</v>
      </c>
      <c r="S14" s="206">
        <v>12.799999999999994</v>
      </c>
      <c r="T14" s="203">
        <v>0</v>
      </c>
      <c r="U14" s="203">
        <v>0</v>
      </c>
      <c r="V14" s="205">
        <v>141.14400000000006</v>
      </c>
    </row>
    <row r="15" spans="2:22" x14ac:dyDescent="0.25">
      <c r="B15" s="102" t="s">
        <v>411</v>
      </c>
      <c r="C15" s="205">
        <v>0</v>
      </c>
      <c r="D15" s="206">
        <v>0</v>
      </c>
      <c r="E15" s="206">
        <v>0</v>
      </c>
      <c r="F15" s="203">
        <v>0</v>
      </c>
      <c r="G15" s="203">
        <v>0</v>
      </c>
      <c r="H15" s="205">
        <v>0</v>
      </c>
      <c r="I15" s="200"/>
      <c r="J15" s="205">
        <v>0</v>
      </c>
      <c r="K15" s="206">
        <v>0</v>
      </c>
      <c r="L15" s="206">
        <v>0</v>
      </c>
      <c r="M15" s="203">
        <v>0</v>
      </c>
      <c r="N15" s="203">
        <v>0</v>
      </c>
      <c r="O15" s="205">
        <v>0</v>
      </c>
      <c r="P15" s="200"/>
      <c r="Q15" s="205">
        <v>0</v>
      </c>
      <c r="R15" s="206">
        <v>0</v>
      </c>
      <c r="S15" s="206">
        <v>0</v>
      </c>
      <c r="T15" s="203">
        <v>0</v>
      </c>
      <c r="U15" s="203">
        <v>0</v>
      </c>
      <c r="V15" s="205">
        <v>0</v>
      </c>
    </row>
    <row r="16" spans="2:22" x14ac:dyDescent="0.25">
      <c r="B16" s="102" t="s">
        <v>143</v>
      </c>
      <c r="C16" s="205">
        <v>7685.2800000000016</v>
      </c>
      <c r="D16" s="206">
        <v>1553.3</v>
      </c>
      <c r="E16" s="206">
        <v>-1667.8799999999994</v>
      </c>
      <c r="F16" s="203">
        <v>0</v>
      </c>
      <c r="G16" s="203">
        <v>0.1</v>
      </c>
      <c r="H16" s="205">
        <v>7570.8000000000011</v>
      </c>
      <c r="I16" s="200"/>
      <c r="J16" s="205">
        <v>7570.8000000000011</v>
      </c>
      <c r="K16" s="206">
        <v>1846.6</v>
      </c>
      <c r="L16" s="206">
        <v>-36.980000000000018</v>
      </c>
      <c r="M16" s="203">
        <v>0</v>
      </c>
      <c r="N16" s="203">
        <v>0</v>
      </c>
      <c r="O16" s="205">
        <v>9380.42</v>
      </c>
      <c r="P16" s="200"/>
      <c r="Q16" s="205">
        <v>9380.42</v>
      </c>
      <c r="R16" s="206">
        <v>1739.3999999999999</v>
      </c>
      <c r="S16" s="206">
        <v>-462.13499999999863</v>
      </c>
      <c r="T16" s="203">
        <v>0</v>
      </c>
      <c r="U16" s="203">
        <v>0</v>
      </c>
      <c r="V16" s="205">
        <v>10657.685000000001</v>
      </c>
    </row>
    <row r="17" spans="2:22" x14ac:dyDescent="0.25">
      <c r="B17" s="102" t="s">
        <v>95</v>
      </c>
      <c r="C17" s="205">
        <v>6047.3500000000022</v>
      </c>
      <c r="D17" s="206">
        <v>730.7</v>
      </c>
      <c r="E17" s="206">
        <v>0.15999999999999082</v>
      </c>
      <c r="F17" s="203">
        <v>2.6</v>
      </c>
      <c r="G17" s="203">
        <v>0</v>
      </c>
      <c r="H17" s="205">
        <v>6780.8100000000022</v>
      </c>
      <c r="I17" s="200"/>
      <c r="J17" s="205">
        <v>6780.8100000000022</v>
      </c>
      <c r="K17" s="206">
        <v>848.50000000000023</v>
      </c>
      <c r="L17" s="206">
        <v>-1.3850000000002638</v>
      </c>
      <c r="M17" s="203">
        <v>-0.19999999999999996</v>
      </c>
      <c r="N17" s="203">
        <v>0</v>
      </c>
      <c r="O17" s="205">
        <v>7627.7250000000013</v>
      </c>
      <c r="P17" s="200"/>
      <c r="Q17" s="205">
        <v>7627.7250000000013</v>
      </c>
      <c r="R17" s="206">
        <v>1149.5</v>
      </c>
      <c r="S17" s="206">
        <v>0.30899999999855954</v>
      </c>
      <c r="T17" s="203">
        <v>4.3</v>
      </c>
      <c r="U17" s="203">
        <v>0</v>
      </c>
      <c r="V17" s="205">
        <v>8781.8329999999987</v>
      </c>
    </row>
    <row r="18" spans="2:22" x14ac:dyDescent="0.25">
      <c r="B18" s="91" t="s">
        <v>412</v>
      </c>
      <c r="C18" s="205"/>
      <c r="D18" s="206"/>
      <c r="E18" s="207"/>
      <c r="F18" s="204"/>
      <c r="G18" s="204"/>
      <c r="H18" s="205"/>
      <c r="I18" s="200"/>
      <c r="J18" s="205"/>
      <c r="K18" s="206"/>
      <c r="L18" s="207"/>
      <c r="M18" s="204"/>
      <c r="N18" s="204"/>
      <c r="O18" s="205"/>
      <c r="P18" s="200"/>
      <c r="Q18" s="205"/>
      <c r="R18" s="206"/>
      <c r="S18" s="207"/>
      <c r="T18" s="204"/>
      <c r="U18" s="204"/>
      <c r="V18" s="205"/>
    </row>
    <row r="19" spans="2:22" x14ac:dyDescent="0.25">
      <c r="B19" s="102" t="s">
        <v>413</v>
      </c>
      <c r="C19" s="205">
        <v>2.100000000000001</v>
      </c>
      <c r="D19" s="206">
        <v>0</v>
      </c>
      <c r="E19" s="206">
        <v>0</v>
      </c>
      <c r="F19" s="203">
        <v>0</v>
      </c>
      <c r="G19" s="203">
        <v>0</v>
      </c>
      <c r="H19" s="205">
        <v>2.100000000000001</v>
      </c>
      <c r="I19" s="200"/>
      <c r="J19" s="205">
        <v>2.100000000000001</v>
      </c>
      <c r="K19" s="206">
        <v>0.1</v>
      </c>
      <c r="L19" s="206">
        <v>4.4000000000000122E-2</v>
      </c>
      <c r="M19" s="203">
        <v>0</v>
      </c>
      <c r="N19" s="203">
        <v>0</v>
      </c>
      <c r="O19" s="205">
        <v>2.2440000000000011</v>
      </c>
      <c r="P19" s="200"/>
      <c r="Q19" s="205">
        <v>2.2440000000000011</v>
      </c>
      <c r="R19" s="206">
        <v>0</v>
      </c>
      <c r="S19" s="206">
        <v>8.8817841970012523E-16</v>
      </c>
      <c r="T19" s="203">
        <v>0</v>
      </c>
      <c r="U19" s="203">
        <v>0</v>
      </c>
      <c r="V19" s="205">
        <v>2.2440000000000011</v>
      </c>
    </row>
    <row r="20" spans="2:22" x14ac:dyDescent="0.25">
      <c r="B20" s="102" t="s">
        <v>178</v>
      </c>
      <c r="C20" s="205">
        <v>14900.830000000004</v>
      </c>
      <c r="D20" s="206">
        <v>2155</v>
      </c>
      <c r="E20" s="206">
        <v>-1667.7200000000039</v>
      </c>
      <c r="F20" s="203">
        <v>-5.4</v>
      </c>
      <c r="G20" s="203">
        <v>0.1</v>
      </c>
      <c r="H20" s="205">
        <v>15382.810000000001</v>
      </c>
      <c r="I20" s="200"/>
      <c r="J20" s="205">
        <v>15382.810000000001</v>
      </c>
      <c r="K20" s="206">
        <v>2889</v>
      </c>
      <c r="L20" s="206">
        <v>-45.264999999999418</v>
      </c>
      <c r="M20" s="203">
        <v>0</v>
      </c>
      <c r="N20" s="203">
        <v>0</v>
      </c>
      <c r="O20" s="205">
        <v>18226.544999999998</v>
      </c>
      <c r="P20" s="200"/>
      <c r="Q20" s="205">
        <v>18226.544999999998</v>
      </c>
      <c r="R20" s="206">
        <v>2688.400000000001</v>
      </c>
      <c r="S20" s="206">
        <v>-449.12599999999611</v>
      </c>
      <c r="T20" s="203">
        <v>0</v>
      </c>
      <c r="U20" s="203">
        <v>0</v>
      </c>
      <c r="V20" s="205">
        <v>20465.818000000003</v>
      </c>
    </row>
    <row r="21" spans="2:22" x14ac:dyDescent="0.25">
      <c r="B21" s="95" t="s">
        <v>92</v>
      </c>
      <c r="C21" s="205">
        <v>93.650000000000034</v>
      </c>
      <c r="D21" s="206">
        <v>7.8000000000000007</v>
      </c>
      <c r="E21" s="206">
        <v>-3.5527136788005009E-15</v>
      </c>
      <c r="F21" s="203">
        <v>0</v>
      </c>
      <c r="G21" s="203">
        <v>0</v>
      </c>
      <c r="H21" s="205">
        <v>101.45000000000005</v>
      </c>
      <c r="I21" s="200"/>
      <c r="J21" s="205">
        <v>101.45000000000005</v>
      </c>
      <c r="K21" s="206">
        <v>-4.1999999999999993</v>
      </c>
      <c r="L21" s="206">
        <v>5.9999999999998721E-2</v>
      </c>
      <c r="M21" s="203">
        <v>0</v>
      </c>
      <c r="N21" s="203">
        <v>0</v>
      </c>
      <c r="O21" s="205">
        <v>97.310000000000031</v>
      </c>
      <c r="P21" s="200"/>
      <c r="Q21" s="205">
        <v>97.310000000000031</v>
      </c>
      <c r="R21" s="206">
        <v>-2.9</v>
      </c>
      <c r="S21" s="206">
        <v>8.9999999999969216E-2</v>
      </c>
      <c r="T21" s="203">
        <v>0</v>
      </c>
      <c r="U21" s="203">
        <v>0</v>
      </c>
      <c r="V21" s="205">
        <v>94.499000000000024</v>
      </c>
    </row>
    <row r="22" spans="2:22" x14ac:dyDescent="0.25">
      <c r="B22" s="95" t="s">
        <v>60</v>
      </c>
      <c r="C22" s="205">
        <v>9341.0400000000027</v>
      </c>
      <c r="D22" s="206">
        <v>484.70000000000005</v>
      </c>
      <c r="E22" s="206">
        <v>-1669.9800000000012</v>
      </c>
      <c r="F22" s="203">
        <v>0</v>
      </c>
      <c r="G22" s="203">
        <v>0.1</v>
      </c>
      <c r="H22" s="205">
        <v>8155.8600000000024</v>
      </c>
      <c r="I22" s="200"/>
      <c r="J22" s="205">
        <v>8155.8600000000024</v>
      </c>
      <c r="K22" s="206">
        <v>1879.0000000000002</v>
      </c>
      <c r="L22" s="206">
        <v>-34.374999999999318</v>
      </c>
      <c r="M22" s="203">
        <v>0</v>
      </c>
      <c r="N22" s="203">
        <v>0</v>
      </c>
      <c r="O22" s="205">
        <v>10000.485000000001</v>
      </c>
      <c r="P22" s="200"/>
      <c r="Q22" s="205">
        <v>10000.485000000001</v>
      </c>
      <c r="R22" s="206">
        <v>5242.1000000000004</v>
      </c>
      <c r="S22" s="206">
        <v>-496.18099999999868</v>
      </c>
      <c r="T22" s="203">
        <v>0</v>
      </c>
      <c r="U22" s="203">
        <v>0</v>
      </c>
      <c r="V22" s="205">
        <v>14746.404000000002</v>
      </c>
    </row>
    <row r="23" spans="2:22" x14ac:dyDescent="0.25">
      <c r="B23" s="95" t="s">
        <v>83</v>
      </c>
      <c r="C23" s="205">
        <v>2527.5</v>
      </c>
      <c r="D23" s="206">
        <v>1250.3999999999999</v>
      </c>
      <c r="E23" s="206">
        <v>-0.11999999999975408</v>
      </c>
      <c r="F23" s="203">
        <v>-5.4</v>
      </c>
      <c r="G23" s="203">
        <v>0</v>
      </c>
      <c r="H23" s="205">
        <v>3772.38</v>
      </c>
      <c r="I23" s="200"/>
      <c r="J23" s="205">
        <v>3772.38</v>
      </c>
      <c r="K23" s="206">
        <v>228.30000000000004</v>
      </c>
      <c r="L23" s="206">
        <v>-6.780000000000058</v>
      </c>
      <c r="M23" s="203">
        <v>0</v>
      </c>
      <c r="N23" s="203">
        <v>0</v>
      </c>
      <c r="O23" s="205">
        <v>3993.9</v>
      </c>
      <c r="P23" s="200"/>
      <c r="Q23" s="205">
        <v>3993.9</v>
      </c>
      <c r="R23" s="206">
        <v>-2588.2999999999997</v>
      </c>
      <c r="S23" s="206">
        <v>12.899999999999636</v>
      </c>
      <c r="T23" s="203">
        <v>0</v>
      </c>
      <c r="U23" s="203">
        <v>0</v>
      </c>
      <c r="V23" s="205">
        <v>1418.5</v>
      </c>
    </row>
    <row r="24" spans="2:22" x14ac:dyDescent="0.25">
      <c r="B24" s="95" t="s">
        <v>58</v>
      </c>
      <c r="C24" s="205">
        <v>873.70000000000016</v>
      </c>
      <c r="D24" s="206">
        <v>30.1</v>
      </c>
      <c r="E24" s="206">
        <v>-0.40000000000006963</v>
      </c>
      <c r="F24" s="203">
        <v>0</v>
      </c>
      <c r="G24" s="203">
        <v>0</v>
      </c>
      <c r="H24" s="205">
        <v>903.4000000000002</v>
      </c>
      <c r="I24" s="200"/>
      <c r="J24" s="205">
        <v>903.4000000000002</v>
      </c>
      <c r="K24" s="206">
        <v>210.2</v>
      </c>
      <c r="L24" s="206">
        <v>-0.25000000000005684</v>
      </c>
      <c r="M24" s="203">
        <v>0</v>
      </c>
      <c r="N24" s="203">
        <v>0</v>
      </c>
      <c r="O24" s="205">
        <v>1113.3500000000001</v>
      </c>
      <c r="P24" s="200"/>
      <c r="Q24" s="205">
        <v>1113.3500000000001</v>
      </c>
      <c r="R24" s="206">
        <v>-193.29999999999998</v>
      </c>
      <c r="S24" s="206">
        <v>6.1000000000001648</v>
      </c>
      <c r="T24" s="203">
        <v>0</v>
      </c>
      <c r="U24" s="203">
        <v>0</v>
      </c>
      <c r="V24" s="205">
        <v>926.1500000000002</v>
      </c>
    </row>
    <row r="25" spans="2:22" x14ac:dyDescent="0.25">
      <c r="B25" s="95" t="s">
        <v>190</v>
      </c>
      <c r="C25" s="205">
        <v>0</v>
      </c>
      <c r="D25" s="206">
        <v>0</v>
      </c>
      <c r="E25" s="206">
        <v>0</v>
      </c>
      <c r="F25" s="203">
        <v>0</v>
      </c>
      <c r="G25" s="203">
        <v>0</v>
      </c>
      <c r="H25" s="205">
        <v>0</v>
      </c>
      <c r="I25" s="200"/>
      <c r="J25" s="205">
        <v>0</v>
      </c>
      <c r="K25" s="206">
        <v>0</v>
      </c>
      <c r="L25" s="206">
        <v>0</v>
      </c>
      <c r="M25" s="203">
        <v>0</v>
      </c>
      <c r="N25" s="203">
        <v>0</v>
      </c>
      <c r="O25" s="205">
        <v>0</v>
      </c>
      <c r="P25" s="200"/>
      <c r="Q25" s="205">
        <v>0</v>
      </c>
      <c r="R25" s="206">
        <v>0</v>
      </c>
      <c r="S25" s="206">
        <v>0</v>
      </c>
      <c r="T25" s="203">
        <v>0</v>
      </c>
      <c r="U25" s="203">
        <v>0</v>
      </c>
      <c r="V25" s="205">
        <v>0</v>
      </c>
    </row>
    <row r="26" spans="2:22" x14ac:dyDescent="0.25">
      <c r="B26" s="95" t="s">
        <v>191</v>
      </c>
      <c r="C26" s="205">
        <v>0</v>
      </c>
      <c r="D26" s="206">
        <v>0</v>
      </c>
      <c r="E26" s="206">
        <v>0</v>
      </c>
      <c r="F26" s="203">
        <v>0</v>
      </c>
      <c r="G26" s="203">
        <v>0</v>
      </c>
      <c r="H26" s="205">
        <v>0</v>
      </c>
      <c r="I26" s="200"/>
      <c r="J26" s="205">
        <v>0</v>
      </c>
      <c r="K26" s="206">
        <v>0</v>
      </c>
      <c r="L26" s="206">
        <v>0</v>
      </c>
      <c r="M26" s="203">
        <v>0</v>
      </c>
      <c r="N26" s="203">
        <v>0</v>
      </c>
      <c r="O26" s="205">
        <v>0</v>
      </c>
      <c r="P26" s="200"/>
      <c r="Q26" s="205">
        <v>0</v>
      </c>
      <c r="R26" s="206">
        <v>0</v>
      </c>
      <c r="S26" s="206">
        <v>0</v>
      </c>
      <c r="T26" s="203">
        <v>0</v>
      </c>
      <c r="U26" s="203">
        <v>0</v>
      </c>
      <c r="V26" s="205">
        <v>0</v>
      </c>
    </row>
    <row r="27" spans="2:22" x14ac:dyDescent="0.25">
      <c r="B27" s="95" t="s">
        <v>414</v>
      </c>
      <c r="C27" s="205">
        <v>2064.94</v>
      </c>
      <c r="D27" s="206">
        <v>382</v>
      </c>
      <c r="E27" s="206">
        <v>2.7799999999997453</v>
      </c>
      <c r="F27" s="203">
        <v>0</v>
      </c>
      <c r="G27" s="203">
        <v>0</v>
      </c>
      <c r="H27" s="205">
        <v>2449.7200000000003</v>
      </c>
      <c r="I27" s="200"/>
      <c r="J27" s="205">
        <v>2449.7200000000003</v>
      </c>
      <c r="K27" s="206">
        <v>575.69999999999993</v>
      </c>
      <c r="L27" s="206">
        <v>-3.9199999999997317</v>
      </c>
      <c r="M27" s="203">
        <v>0</v>
      </c>
      <c r="N27" s="203">
        <v>0</v>
      </c>
      <c r="O27" s="205">
        <v>3021.5</v>
      </c>
      <c r="P27" s="200"/>
      <c r="Q27" s="205">
        <v>3021.5</v>
      </c>
      <c r="R27" s="206">
        <v>230.8</v>
      </c>
      <c r="S27" s="206">
        <v>27.965000000000316</v>
      </c>
      <c r="T27" s="203">
        <v>0</v>
      </c>
      <c r="U27" s="203">
        <v>0</v>
      </c>
      <c r="V27" s="205">
        <v>3280.2650000000003</v>
      </c>
    </row>
    <row r="28" spans="2:22" x14ac:dyDescent="0.25">
      <c r="B28" s="102" t="s">
        <v>415</v>
      </c>
      <c r="C28" s="205">
        <v>21</v>
      </c>
      <c r="D28" s="206">
        <v>0</v>
      </c>
      <c r="E28" s="206">
        <v>1.3322676295501878E-15</v>
      </c>
      <c r="F28" s="203">
        <v>2.6</v>
      </c>
      <c r="G28" s="203">
        <v>0</v>
      </c>
      <c r="H28" s="205">
        <v>23.6</v>
      </c>
      <c r="I28" s="200"/>
      <c r="J28" s="205">
        <v>23.6</v>
      </c>
      <c r="K28" s="206">
        <v>0</v>
      </c>
      <c r="L28" s="206">
        <v>-2.886579864025407E-15</v>
      </c>
      <c r="M28" s="203">
        <v>-0.19999999999999996</v>
      </c>
      <c r="N28" s="203">
        <v>0</v>
      </c>
      <c r="O28" s="205">
        <v>23.400000000000002</v>
      </c>
      <c r="P28" s="200"/>
      <c r="Q28" s="205">
        <v>23.400000000000002</v>
      </c>
      <c r="R28" s="206">
        <v>0</v>
      </c>
      <c r="S28" s="206">
        <v>0.10000000000000231</v>
      </c>
      <c r="T28" s="203">
        <v>4.3</v>
      </c>
      <c r="U28" s="203">
        <v>0</v>
      </c>
      <c r="V28" s="205">
        <v>27.800000000000008</v>
      </c>
    </row>
    <row r="29" spans="2:22" x14ac:dyDescent="0.25">
      <c r="B29" s="95" t="s">
        <v>181</v>
      </c>
      <c r="C29" s="205">
        <v>21</v>
      </c>
      <c r="D29" s="206">
        <v>0</v>
      </c>
      <c r="E29" s="206">
        <v>1.3322676295501878E-15</v>
      </c>
      <c r="F29" s="203">
        <v>2.6</v>
      </c>
      <c r="G29" s="203">
        <v>0</v>
      </c>
      <c r="H29" s="205">
        <v>23.6</v>
      </c>
      <c r="I29" s="200"/>
      <c r="J29" s="205">
        <v>23.6</v>
      </c>
      <c r="K29" s="206">
        <v>0</v>
      </c>
      <c r="L29" s="206">
        <v>-2.886579864025407E-15</v>
      </c>
      <c r="M29" s="203">
        <v>-0.19999999999999996</v>
      </c>
      <c r="N29" s="203">
        <v>0</v>
      </c>
      <c r="O29" s="205">
        <v>23.400000000000002</v>
      </c>
      <c r="P29" s="200"/>
      <c r="Q29" s="205">
        <v>23.400000000000002</v>
      </c>
      <c r="R29" s="206">
        <v>0</v>
      </c>
      <c r="S29" s="206">
        <v>0.10000000000000231</v>
      </c>
      <c r="T29" s="203">
        <v>4.3</v>
      </c>
      <c r="U29" s="203">
        <v>0</v>
      </c>
      <c r="V29" s="205">
        <v>27.800000000000008</v>
      </c>
    </row>
    <row r="30" spans="2:22" x14ac:dyDescent="0.25">
      <c r="B30" s="95" t="s">
        <v>416</v>
      </c>
      <c r="C30" s="205">
        <v>0</v>
      </c>
      <c r="D30" s="206">
        <v>0</v>
      </c>
      <c r="E30" s="206">
        <v>0</v>
      </c>
      <c r="F30" s="203">
        <v>0</v>
      </c>
      <c r="G30" s="203">
        <v>0</v>
      </c>
      <c r="H30" s="205">
        <v>0</v>
      </c>
      <c r="I30" s="200"/>
      <c r="J30" s="205">
        <v>0</v>
      </c>
      <c r="K30" s="206">
        <v>0</v>
      </c>
      <c r="L30" s="206">
        <v>0</v>
      </c>
      <c r="M30" s="203">
        <v>0</v>
      </c>
      <c r="N30" s="203">
        <v>0</v>
      </c>
      <c r="O30" s="205">
        <v>0</v>
      </c>
      <c r="P30" s="200"/>
      <c r="Q30" s="205">
        <v>0</v>
      </c>
      <c r="R30" s="206">
        <v>0</v>
      </c>
      <c r="S30" s="206">
        <v>0</v>
      </c>
      <c r="T30" s="203">
        <v>0</v>
      </c>
      <c r="U30" s="203">
        <v>0</v>
      </c>
      <c r="V30" s="205">
        <v>0</v>
      </c>
    </row>
    <row r="31" spans="2:22" x14ac:dyDescent="0.25">
      <c r="B31" s="89" t="s">
        <v>417</v>
      </c>
      <c r="C31" s="208">
        <v>14923.930000000004</v>
      </c>
      <c r="D31" s="209">
        <v>2155</v>
      </c>
      <c r="E31" s="209">
        <v>-1673.1199999999981</v>
      </c>
      <c r="F31" s="218">
        <v>2.6</v>
      </c>
      <c r="G31" s="218">
        <v>0.1</v>
      </c>
      <c r="H31" s="208">
        <v>15408.510000000002</v>
      </c>
      <c r="I31" s="200"/>
      <c r="J31" s="208">
        <v>15408.510000000002</v>
      </c>
      <c r="K31" s="209">
        <v>2889.1000000000004</v>
      </c>
      <c r="L31" s="209">
        <v>-45.221000000003912</v>
      </c>
      <c r="M31" s="218">
        <v>-0.19999999999999996</v>
      </c>
      <c r="N31" s="218">
        <v>0</v>
      </c>
      <c r="O31" s="208">
        <v>18252.189000000002</v>
      </c>
      <c r="P31" s="200"/>
      <c r="Q31" s="208">
        <v>18252.189000000002</v>
      </c>
      <c r="R31" s="209">
        <v>2688.3999999999996</v>
      </c>
      <c r="S31" s="209">
        <v>-449.02599999999694</v>
      </c>
      <c r="T31" s="218">
        <v>4.3</v>
      </c>
      <c r="U31" s="218">
        <v>0</v>
      </c>
      <c r="V31" s="208">
        <v>20495.862000000001</v>
      </c>
    </row>
    <row r="32" spans="2:22" x14ac:dyDescent="0.25">
      <c r="B32" s="103"/>
      <c r="C32" s="210"/>
      <c r="D32" s="211"/>
      <c r="E32" s="211"/>
      <c r="F32" s="203"/>
      <c r="G32" s="203"/>
      <c r="H32" s="210"/>
      <c r="I32" s="200"/>
      <c r="J32" s="210"/>
      <c r="K32" s="211"/>
      <c r="L32" s="211"/>
      <c r="M32" s="203"/>
      <c r="N32" s="203"/>
      <c r="O32" s="210"/>
      <c r="P32" s="200"/>
      <c r="Q32" s="210"/>
      <c r="R32" s="211"/>
      <c r="S32" s="211"/>
      <c r="T32" s="203"/>
      <c r="U32" s="203"/>
      <c r="V32" s="210"/>
    </row>
    <row r="33" spans="2:22" x14ac:dyDescent="0.25">
      <c r="B33" s="89" t="s">
        <v>418</v>
      </c>
      <c r="C33" s="205"/>
      <c r="D33" s="212"/>
      <c r="E33" s="212"/>
      <c r="F33" s="204"/>
      <c r="G33" s="204"/>
      <c r="H33" s="205"/>
      <c r="I33" s="200"/>
      <c r="J33" s="205"/>
      <c r="K33" s="212"/>
      <c r="L33" s="212"/>
      <c r="M33" s="204"/>
      <c r="N33" s="204"/>
      <c r="O33" s="205"/>
      <c r="P33" s="200"/>
      <c r="Q33" s="205"/>
      <c r="R33" s="212"/>
      <c r="S33" s="212"/>
      <c r="T33" s="204"/>
      <c r="U33" s="204"/>
      <c r="V33" s="205"/>
    </row>
    <row r="34" spans="2:22" x14ac:dyDescent="0.25">
      <c r="B34" s="91" t="s">
        <v>419</v>
      </c>
      <c r="C34" s="205"/>
      <c r="D34" s="207"/>
      <c r="E34" s="207"/>
      <c r="F34" s="204"/>
      <c r="G34" s="204"/>
      <c r="H34" s="205"/>
      <c r="I34" s="200"/>
      <c r="J34" s="205"/>
      <c r="K34" s="207"/>
      <c r="L34" s="207"/>
      <c r="M34" s="204"/>
      <c r="N34" s="204"/>
      <c r="O34" s="205"/>
      <c r="P34" s="200"/>
      <c r="Q34" s="205"/>
      <c r="R34" s="207"/>
      <c r="S34" s="207"/>
      <c r="T34" s="204"/>
      <c r="U34" s="204"/>
      <c r="V34" s="205"/>
    </row>
    <row r="35" spans="2:22" x14ac:dyDescent="0.25">
      <c r="B35" s="102" t="s">
        <v>136</v>
      </c>
      <c r="C35" s="205">
        <v>33819.96</v>
      </c>
      <c r="D35" s="206">
        <v>3597.8999999999996</v>
      </c>
      <c r="E35" s="213">
        <v>3.6237679523765109E-13</v>
      </c>
      <c r="F35" s="203">
        <v>0</v>
      </c>
      <c r="G35" s="203">
        <v>-21.4</v>
      </c>
      <c r="H35" s="205">
        <v>37396.46</v>
      </c>
      <c r="I35" s="200"/>
      <c r="J35" s="205">
        <v>37396.46</v>
      </c>
      <c r="K35" s="206">
        <v>2744.5</v>
      </c>
      <c r="L35" s="213">
        <v>0</v>
      </c>
      <c r="M35" s="203">
        <v>0</v>
      </c>
      <c r="N35" s="203">
        <v>68</v>
      </c>
      <c r="O35" s="205">
        <v>40208.960000000006</v>
      </c>
      <c r="P35" s="200"/>
      <c r="Q35" s="205">
        <v>40208.960000000006</v>
      </c>
      <c r="R35" s="206">
        <v>2824.5</v>
      </c>
      <c r="S35" s="213">
        <v>0.24000000000523869</v>
      </c>
      <c r="T35" s="203">
        <v>0</v>
      </c>
      <c r="U35" s="203">
        <v>0</v>
      </c>
      <c r="V35" s="205">
        <v>43033.66</v>
      </c>
    </row>
    <row r="36" spans="2:22" x14ac:dyDescent="0.25">
      <c r="B36" s="102" t="s">
        <v>53</v>
      </c>
      <c r="C36" s="205">
        <v>13196.929999999998</v>
      </c>
      <c r="D36" s="206">
        <v>1600.4999999999998</v>
      </c>
      <c r="E36" s="213">
        <v>7.6392000000006197</v>
      </c>
      <c r="F36" s="203">
        <v>1231.6400000000001</v>
      </c>
      <c r="G36" s="203">
        <v>-0.3500000000000002</v>
      </c>
      <c r="H36" s="205">
        <v>16036.359199999997</v>
      </c>
      <c r="I36" s="200"/>
      <c r="J36" s="205">
        <v>16036.359199999997</v>
      </c>
      <c r="K36" s="206">
        <v>2680.9</v>
      </c>
      <c r="L36" s="213">
        <v>-39.920000000002801</v>
      </c>
      <c r="M36" s="203">
        <v>-1214.1799999999998</v>
      </c>
      <c r="N36" s="203">
        <v>0</v>
      </c>
      <c r="O36" s="205">
        <v>17463.159199999995</v>
      </c>
      <c r="P36" s="200"/>
      <c r="Q36" s="205">
        <v>17463.159199999995</v>
      </c>
      <c r="R36" s="206">
        <v>2183.8000000000002</v>
      </c>
      <c r="S36" s="213">
        <v>-147.3299999999947</v>
      </c>
      <c r="T36" s="203">
        <v>1881.2</v>
      </c>
      <c r="U36" s="203">
        <v>0</v>
      </c>
      <c r="V36" s="205">
        <v>21380.789199999999</v>
      </c>
    </row>
    <row r="37" spans="2:22" x14ac:dyDescent="0.25">
      <c r="B37" s="102" t="s">
        <v>411</v>
      </c>
      <c r="C37" s="205">
        <v>0</v>
      </c>
      <c r="D37" s="206">
        <v>0</v>
      </c>
      <c r="E37" s="213">
        <v>0</v>
      </c>
      <c r="F37" s="203">
        <v>0</v>
      </c>
      <c r="G37" s="203">
        <v>0</v>
      </c>
      <c r="H37" s="205">
        <v>0</v>
      </c>
      <c r="I37" s="200"/>
      <c r="J37" s="205">
        <v>0</v>
      </c>
      <c r="K37" s="206">
        <v>0</v>
      </c>
      <c r="L37" s="213">
        <v>0</v>
      </c>
      <c r="M37" s="203">
        <v>0</v>
      </c>
      <c r="N37" s="203">
        <v>0</v>
      </c>
      <c r="O37" s="205">
        <v>0</v>
      </c>
      <c r="P37" s="200"/>
      <c r="Q37" s="205">
        <v>0</v>
      </c>
      <c r="R37" s="206">
        <v>0</v>
      </c>
      <c r="S37" s="213">
        <v>0</v>
      </c>
      <c r="T37" s="203">
        <v>0</v>
      </c>
      <c r="U37" s="203">
        <v>0</v>
      </c>
      <c r="V37" s="205">
        <v>0</v>
      </c>
    </row>
    <row r="38" spans="2:22" x14ac:dyDescent="0.25">
      <c r="B38" s="102" t="s">
        <v>143</v>
      </c>
      <c r="C38" s="205">
        <v>14407.39</v>
      </c>
      <c r="D38" s="206">
        <v>-1653.3000000000002</v>
      </c>
      <c r="E38" s="213">
        <v>841.74999999999977</v>
      </c>
      <c r="F38" s="203">
        <v>0</v>
      </c>
      <c r="G38" s="203">
        <v>0.53</v>
      </c>
      <c r="H38" s="205">
        <v>13596.370000000003</v>
      </c>
      <c r="I38" s="200"/>
      <c r="J38" s="205">
        <v>13596.370000000003</v>
      </c>
      <c r="K38" s="206">
        <v>-671.3</v>
      </c>
      <c r="L38" s="213">
        <v>75.303999999999675</v>
      </c>
      <c r="M38" s="203">
        <v>0</v>
      </c>
      <c r="N38" s="203">
        <v>-0.30000000000000004</v>
      </c>
      <c r="O38" s="205">
        <v>13000.074000000002</v>
      </c>
      <c r="P38" s="200"/>
      <c r="Q38" s="205">
        <v>13000.074000000002</v>
      </c>
      <c r="R38" s="206">
        <v>-946.40000000000009</v>
      </c>
      <c r="S38" s="213">
        <v>-327.68000000000166</v>
      </c>
      <c r="T38" s="203">
        <v>0</v>
      </c>
      <c r="U38" s="203">
        <v>0</v>
      </c>
      <c r="V38" s="205">
        <v>11995.020666666669</v>
      </c>
    </row>
    <row r="39" spans="2:22" x14ac:dyDescent="0.25">
      <c r="B39" s="91" t="s">
        <v>412</v>
      </c>
      <c r="C39" s="205"/>
      <c r="D39" s="206"/>
      <c r="E39" s="214"/>
      <c r="F39" s="204"/>
      <c r="G39" s="204"/>
      <c r="H39" s="205"/>
      <c r="I39" s="200"/>
      <c r="J39" s="205"/>
      <c r="K39" s="206"/>
      <c r="L39" s="214"/>
      <c r="M39" s="204"/>
      <c r="N39" s="204"/>
      <c r="O39" s="205"/>
      <c r="P39" s="200"/>
      <c r="Q39" s="205"/>
      <c r="R39" s="206"/>
      <c r="S39" s="214"/>
      <c r="T39" s="204"/>
      <c r="U39" s="204"/>
      <c r="V39" s="205"/>
    </row>
    <row r="40" spans="2:22" x14ac:dyDescent="0.25">
      <c r="B40" s="102" t="s">
        <v>413</v>
      </c>
      <c r="C40" s="205">
        <v>29759.559999999998</v>
      </c>
      <c r="D40" s="206">
        <v>3733.1</v>
      </c>
      <c r="E40" s="213">
        <v>8.1712414612411521E-13</v>
      </c>
      <c r="F40" s="203">
        <v>0</v>
      </c>
      <c r="G40" s="203">
        <v>-21.4</v>
      </c>
      <c r="H40" s="205">
        <v>33471.26</v>
      </c>
      <c r="I40" s="200"/>
      <c r="J40" s="205">
        <v>33471.26</v>
      </c>
      <c r="K40" s="206">
        <v>2676.5999999999995</v>
      </c>
      <c r="L40" s="213">
        <v>-9.0949470177292824E-13</v>
      </c>
      <c r="M40" s="203">
        <v>0</v>
      </c>
      <c r="N40" s="203">
        <v>68</v>
      </c>
      <c r="O40" s="205">
        <v>36215.860000000008</v>
      </c>
      <c r="P40" s="200"/>
      <c r="Q40" s="205">
        <v>36215.860000000008</v>
      </c>
      <c r="R40" s="206">
        <v>2887.2</v>
      </c>
      <c r="S40" s="213">
        <v>0.24000000000251021</v>
      </c>
      <c r="T40" s="203">
        <v>0</v>
      </c>
      <c r="U40" s="203">
        <v>0</v>
      </c>
      <c r="V40" s="205">
        <v>39103.26</v>
      </c>
    </row>
    <row r="41" spans="2:22" x14ac:dyDescent="0.25">
      <c r="B41" s="102" t="s">
        <v>178</v>
      </c>
      <c r="C41" s="205">
        <v>31664.719999999998</v>
      </c>
      <c r="D41" s="206">
        <v>-188.00000000000074</v>
      </c>
      <c r="E41" s="213">
        <v>849.52920000000177</v>
      </c>
      <c r="F41" s="203">
        <v>1231.6400000000003</v>
      </c>
      <c r="G41" s="203">
        <v>3.9999999999999869E-2</v>
      </c>
      <c r="H41" s="205">
        <v>33557.929199999999</v>
      </c>
      <c r="I41" s="200"/>
      <c r="J41" s="205">
        <v>33557.929199999999</v>
      </c>
      <c r="K41" s="206">
        <v>2077.5</v>
      </c>
      <c r="L41" s="213">
        <v>35.384000000002104</v>
      </c>
      <c r="M41" s="203">
        <v>-1214.1799999999998</v>
      </c>
      <c r="N41" s="203">
        <v>-0.30000000000000004</v>
      </c>
      <c r="O41" s="205">
        <v>34456.333199999994</v>
      </c>
      <c r="P41" s="200"/>
      <c r="Q41" s="205">
        <v>34456.333199999994</v>
      </c>
      <c r="R41" s="206">
        <v>1174.7</v>
      </c>
      <c r="S41" s="213">
        <v>-206.01000000000067</v>
      </c>
      <c r="T41" s="203">
        <v>1881.2</v>
      </c>
      <c r="U41" s="203">
        <v>0</v>
      </c>
      <c r="V41" s="205">
        <v>37306.209866666672</v>
      </c>
    </row>
    <row r="42" spans="2:22" x14ac:dyDescent="0.25">
      <c r="B42" s="94" t="s">
        <v>92</v>
      </c>
      <c r="C42" s="205">
        <v>272.78999999999996</v>
      </c>
      <c r="D42" s="206">
        <v>0</v>
      </c>
      <c r="E42" s="213">
        <v>16.859999999999957</v>
      </c>
      <c r="F42" s="203">
        <v>0</v>
      </c>
      <c r="G42" s="203">
        <v>0</v>
      </c>
      <c r="H42" s="205">
        <v>289.65000000000003</v>
      </c>
      <c r="I42" s="200"/>
      <c r="J42" s="205">
        <v>289.65000000000003</v>
      </c>
      <c r="K42" s="206">
        <v>0</v>
      </c>
      <c r="L42" s="213">
        <v>-12.859999999999957</v>
      </c>
      <c r="M42" s="203">
        <v>0</v>
      </c>
      <c r="N42" s="203">
        <v>0</v>
      </c>
      <c r="O42" s="205">
        <v>276.79000000000013</v>
      </c>
      <c r="P42" s="200"/>
      <c r="Q42" s="205">
        <v>276.79000000000013</v>
      </c>
      <c r="R42" s="206">
        <v>0</v>
      </c>
      <c r="S42" s="213">
        <v>-7.7900000000000205</v>
      </c>
      <c r="T42" s="203">
        <v>0</v>
      </c>
      <c r="U42" s="203">
        <v>0</v>
      </c>
      <c r="V42" s="205">
        <v>269.01666666666671</v>
      </c>
    </row>
    <row r="43" spans="2:22" x14ac:dyDescent="0.25">
      <c r="B43" s="94" t="s">
        <v>60</v>
      </c>
      <c r="C43" s="205">
        <v>236.30000000000004</v>
      </c>
      <c r="D43" s="206">
        <v>-48.400000000000006</v>
      </c>
      <c r="E43" s="213">
        <v>-6.7000000000000171</v>
      </c>
      <c r="F43" s="203">
        <v>0</v>
      </c>
      <c r="G43" s="203">
        <v>0</v>
      </c>
      <c r="H43" s="205">
        <v>181.20000000000005</v>
      </c>
      <c r="I43" s="200"/>
      <c r="J43" s="205">
        <v>181.20000000000005</v>
      </c>
      <c r="K43" s="206">
        <v>67.2</v>
      </c>
      <c r="L43" s="213">
        <v>-10.549999999999997</v>
      </c>
      <c r="M43" s="203">
        <v>0</v>
      </c>
      <c r="N43" s="203">
        <v>0</v>
      </c>
      <c r="O43" s="205">
        <v>237.85000000000005</v>
      </c>
      <c r="P43" s="200"/>
      <c r="Q43" s="205">
        <v>237.85000000000005</v>
      </c>
      <c r="R43" s="206">
        <v>-36.399999999999991</v>
      </c>
      <c r="S43" s="213">
        <v>37.200000000000003</v>
      </c>
      <c r="T43" s="203">
        <v>0</v>
      </c>
      <c r="U43" s="203">
        <v>0</v>
      </c>
      <c r="V43" s="205">
        <v>238.65</v>
      </c>
    </row>
    <row r="44" spans="2:22" x14ac:dyDescent="0.25">
      <c r="B44" s="94" t="s">
        <v>83</v>
      </c>
      <c r="C44" s="205">
        <v>13196.929999999998</v>
      </c>
      <c r="D44" s="206">
        <v>1600.4999999999998</v>
      </c>
      <c r="E44" s="213">
        <v>7.6392000000003923</v>
      </c>
      <c r="F44" s="203">
        <v>1231.6400000000003</v>
      </c>
      <c r="G44" s="203">
        <v>-0.3500000000000002</v>
      </c>
      <c r="H44" s="205">
        <v>16036.359199999997</v>
      </c>
      <c r="I44" s="200"/>
      <c r="J44" s="205">
        <v>16036.359199999997</v>
      </c>
      <c r="K44" s="206">
        <v>2680.9</v>
      </c>
      <c r="L44" s="213">
        <v>-39.920000000002801</v>
      </c>
      <c r="M44" s="203">
        <v>-1214.1799999999998</v>
      </c>
      <c r="N44" s="203">
        <v>0</v>
      </c>
      <c r="O44" s="205">
        <v>17463.159199999995</v>
      </c>
      <c r="P44" s="200"/>
      <c r="Q44" s="205">
        <v>17463.159199999995</v>
      </c>
      <c r="R44" s="206">
        <v>2183.8000000000002</v>
      </c>
      <c r="S44" s="213">
        <v>-147.3299999999947</v>
      </c>
      <c r="T44" s="203">
        <v>1881.2</v>
      </c>
      <c r="U44" s="203">
        <v>0</v>
      </c>
      <c r="V44" s="205">
        <v>21380.789199999999</v>
      </c>
    </row>
    <row r="45" spans="2:22" x14ac:dyDescent="0.25">
      <c r="B45" s="94" t="s">
        <v>58</v>
      </c>
      <c r="C45" s="205">
        <v>17207.440000000002</v>
      </c>
      <c r="D45" s="206">
        <v>-1513.8000000000004</v>
      </c>
      <c r="E45" s="213">
        <v>818.13000000000159</v>
      </c>
      <c r="F45" s="203">
        <v>0</v>
      </c>
      <c r="G45" s="203">
        <v>0.39000000000000007</v>
      </c>
      <c r="H45" s="205">
        <v>16512.160000000003</v>
      </c>
      <c r="I45" s="200"/>
      <c r="J45" s="205">
        <v>16512.160000000003</v>
      </c>
      <c r="K45" s="206">
        <v>-522.89999999999986</v>
      </c>
      <c r="L45" s="213">
        <v>52.099999999999497</v>
      </c>
      <c r="M45" s="203">
        <v>0</v>
      </c>
      <c r="N45" s="203">
        <v>-0.30000000000000004</v>
      </c>
      <c r="O45" s="205">
        <v>16041.060000000001</v>
      </c>
      <c r="P45" s="200"/>
      <c r="Q45" s="205">
        <v>16041.060000000001</v>
      </c>
      <c r="R45" s="206">
        <v>-919.3</v>
      </c>
      <c r="S45" s="213">
        <v>-75.690000000001646</v>
      </c>
      <c r="T45" s="203">
        <v>0</v>
      </c>
      <c r="U45" s="203">
        <v>0</v>
      </c>
      <c r="V45" s="205">
        <v>15046.080000000004</v>
      </c>
    </row>
    <row r="46" spans="2:22" x14ac:dyDescent="0.25">
      <c r="B46" s="94" t="s">
        <v>190</v>
      </c>
      <c r="C46" s="205">
        <v>0</v>
      </c>
      <c r="D46" s="206">
        <v>0</v>
      </c>
      <c r="E46" s="213">
        <v>0</v>
      </c>
      <c r="F46" s="203">
        <v>0</v>
      </c>
      <c r="G46" s="203">
        <v>0</v>
      </c>
      <c r="H46" s="205">
        <v>0</v>
      </c>
      <c r="I46" s="200"/>
      <c r="J46" s="205">
        <v>0</v>
      </c>
      <c r="K46" s="206">
        <v>0</v>
      </c>
      <c r="L46" s="213">
        <v>0</v>
      </c>
      <c r="M46" s="203">
        <v>0</v>
      </c>
      <c r="N46" s="203">
        <v>0</v>
      </c>
      <c r="O46" s="205">
        <v>0</v>
      </c>
      <c r="P46" s="200"/>
      <c r="Q46" s="205">
        <v>0</v>
      </c>
      <c r="R46" s="206">
        <v>0</v>
      </c>
      <c r="S46" s="213">
        <v>0</v>
      </c>
      <c r="T46" s="203">
        <v>0</v>
      </c>
      <c r="U46" s="203">
        <v>0</v>
      </c>
      <c r="V46" s="205">
        <v>0</v>
      </c>
    </row>
    <row r="47" spans="2:22" x14ac:dyDescent="0.25">
      <c r="B47" s="94" t="s">
        <v>191</v>
      </c>
      <c r="C47" s="205">
        <v>680.9799999999999</v>
      </c>
      <c r="D47" s="206">
        <v>-226.3</v>
      </c>
      <c r="E47" s="213">
        <v>9</v>
      </c>
      <c r="F47" s="203">
        <v>0</v>
      </c>
      <c r="G47" s="203">
        <v>0</v>
      </c>
      <c r="H47" s="205">
        <v>463.67999999999989</v>
      </c>
      <c r="I47" s="200"/>
      <c r="J47" s="205">
        <v>463.67999999999989</v>
      </c>
      <c r="K47" s="206">
        <v>-147.69999999999999</v>
      </c>
      <c r="L47" s="213">
        <v>5.6999999999999886</v>
      </c>
      <c r="M47" s="203">
        <v>0</v>
      </c>
      <c r="N47" s="203">
        <v>0</v>
      </c>
      <c r="O47" s="205">
        <v>321.67999999999989</v>
      </c>
      <c r="P47" s="200"/>
      <c r="Q47" s="205">
        <v>321.67999999999989</v>
      </c>
      <c r="R47" s="206">
        <v>-53.400000000000006</v>
      </c>
      <c r="S47" s="213">
        <v>-2.9000000000001762</v>
      </c>
      <c r="T47" s="203">
        <v>0</v>
      </c>
      <c r="U47" s="203">
        <v>0</v>
      </c>
      <c r="V47" s="205">
        <v>265.37999999999982</v>
      </c>
    </row>
    <row r="48" spans="2:22" x14ac:dyDescent="0.25">
      <c r="B48" s="94" t="s">
        <v>414</v>
      </c>
      <c r="C48" s="205">
        <v>70.279999999999987</v>
      </c>
      <c r="D48" s="206">
        <v>0</v>
      </c>
      <c r="E48" s="213">
        <v>4.5999999999999943</v>
      </c>
      <c r="F48" s="203">
        <v>0</v>
      </c>
      <c r="G48" s="203">
        <v>0</v>
      </c>
      <c r="H48" s="205">
        <v>74.879999999999967</v>
      </c>
      <c r="I48" s="200"/>
      <c r="J48" s="205">
        <v>74.879999999999967</v>
      </c>
      <c r="K48" s="206">
        <v>0</v>
      </c>
      <c r="L48" s="213">
        <v>40.914000000000001</v>
      </c>
      <c r="M48" s="203">
        <v>0</v>
      </c>
      <c r="N48" s="203">
        <v>0</v>
      </c>
      <c r="O48" s="205">
        <v>115.79399999999995</v>
      </c>
      <c r="P48" s="200"/>
      <c r="Q48" s="205">
        <v>115.79399999999995</v>
      </c>
      <c r="R48" s="206">
        <v>0</v>
      </c>
      <c r="S48" s="213">
        <v>-9.5000000000000568</v>
      </c>
      <c r="T48" s="203">
        <v>0</v>
      </c>
      <c r="U48" s="203">
        <v>0</v>
      </c>
      <c r="V48" s="205">
        <v>106.29399999999994</v>
      </c>
    </row>
    <row r="49" spans="2:22" x14ac:dyDescent="0.25">
      <c r="B49" s="102" t="s">
        <v>420</v>
      </c>
      <c r="C49" s="205">
        <v>0</v>
      </c>
      <c r="D49" s="206">
        <v>0</v>
      </c>
      <c r="E49" s="213">
        <v>0</v>
      </c>
      <c r="F49" s="203">
        <v>0</v>
      </c>
      <c r="G49" s="203">
        <v>0</v>
      </c>
      <c r="H49" s="205">
        <v>0</v>
      </c>
      <c r="I49" s="200"/>
      <c r="J49" s="205">
        <v>0</v>
      </c>
      <c r="K49" s="206">
        <v>0</v>
      </c>
      <c r="L49" s="213">
        <v>0</v>
      </c>
      <c r="M49" s="203">
        <v>0</v>
      </c>
      <c r="N49" s="203">
        <v>0</v>
      </c>
      <c r="O49" s="205">
        <v>0</v>
      </c>
      <c r="P49" s="200"/>
      <c r="Q49" s="205">
        <v>0</v>
      </c>
      <c r="R49" s="206">
        <v>0</v>
      </c>
      <c r="S49" s="213">
        <v>0</v>
      </c>
      <c r="T49" s="203">
        <v>0</v>
      </c>
      <c r="U49" s="203">
        <v>0</v>
      </c>
      <c r="V49" s="205">
        <v>0</v>
      </c>
    </row>
    <row r="50" spans="2:22" x14ac:dyDescent="0.25">
      <c r="B50" s="95" t="s">
        <v>416</v>
      </c>
      <c r="C50" s="205">
        <v>0</v>
      </c>
      <c r="D50" s="206">
        <v>0</v>
      </c>
      <c r="E50" s="213">
        <v>0</v>
      </c>
      <c r="F50" s="203">
        <v>0</v>
      </c>
      <c r="G50" s="203">
        <v>0</v>
      </c>
      <c r="H50" s="205">
        <v>0</v>
      </c>
      <c r="I50" s="200"/>
      <c r="J50" s="205">
        <v>0</v>
      </c>
      <c r="K50" s="206">
        <v>0</v>
      </c>
      <c r="L50" s="213">
        <v>0</v>
      </c>
      <c r="M50" s="203">
        <v>0</v>
      </c>
      <c r="N50" s="203">
        <v>0</v>
      </c>
      <c r="O50" s="205">
        <v>0</v>
      </c>
      <c r="P50" s="200"/>
      <c r="Q50" s="205">
        <v>0</v>
      </c>
      <c r="R50" s="206">
        <v>0</v>
      </c>
      <c r="S50" s="213">
        <v>0</v>
      </c>
      <c r="T50" s="203">
        <v>0</v>
      </c>
      <c r="U50" s="203">
        <v>0</v>
      </c>
      <c r="V50" s="205">
        <v>0</v>
      </c>
    </row>
    <row r="51" spans="2:22" ht="15.75" thickBot="1" x14ac:dyDescent="0.3">
      <c r="B51" s="89" t="s">
        <v>421</v>
      </c>
      <c r="C51" s="208">
        <v>61424.28</v>
      </c>
      <c r="D51" s="208">
        <v>3545.0999999999995</v>
      </c>
      <c r="E51" s="214">
        <v>849.38919999999507</v>
      </c>
      <c r="F51" s="219">
        <v>1231.6400000000001</v>
      </c>
      <c r="G51" s="219">
        <v>-21.22</v>
      </c>
      <c r="H51" s="208">
        <v>67029.189199999993</v>
      </c>
      <c r="J51" s="208">
        <v>67029.189199999993</v>
      </c>
      <c r="K51" s="208">
        <v>4754.0999999999995</v>
      </c>
      <c r="L51" s="214">
        <v>35.384000000001194</v>
      </c>
      <c r="M51" s="219">
        <v>-1214.1799999999998</v>
      </c>
      <c r="N51" s="219">
        <v>67.7</v>
      </c>
      <c r="O51" s="208">
        <v>70672.193200000009</v>
      </c>
      <c r="Q51" s="208">
        <v>70672.193200000009</v>
      </c>
      <c r="R51" s="208">
        <v>4061.9</v>
      </c>
      <c r="S51" s="214">
        <v>-474.76999999999839</v>
      </c>
      <c r="T51" s="219">
        <v>1881.2</v>
      </c>
      <c r="U51" s="219">
        <v>0</v>
      </c>
      <c r="V51" s="208">
        <v>76409.469866666666</v>
      </c>
    </row>
    <row r="52" spans="2:22" ht="15.75" thickBot="1" x14ac:dyDescent="0.3">
      <c r="B52" s="108" t="s">
        <v>196</v>
      </c>
      <c r="C52" s="215">
        <v>-46500.349999999991</v>
      </c>
      <c r="D52" s="216">
        <v>-1390.0999999999995</v>
      </c>
      <c r="E52" s="217">
        <v>-2522.5091999999936</v>
      </c>
      <c r="F52" s="220">
        <v>-1229.0400000000002</v>
      </c>
      <c r="G52" s="220">
        <v>21.32</v>
      </c>
      <c r="H52" s="215">
        <v>-51620.679199999991</v>
      </c>
      <c r="J52" s="215">
        <v>-51620.679199999991</v>
      </c>
      <c r="K52" s="216">
        <v>-1864.9999999999991</v>
      </c>
      <c r="L52" s="217">
        <v>-80.605000000005063</v>
      </c>
      <c r="M52" s="220">
        <v>1213.9799999999998</v>
      </c>
      <c r="N52" s="220">
        <v>-67.7</v>
      </c>
      <c r="O52" s="215">
        <v>-52420.00420000001</v>
      </c>
      <c r="Q52" s="215">
        <v>-52420.00420000001</v>
      </c>
      <c r="R52" s="216">
        <v>-1373.5000000000005</v>
      </c>
      <c r="S52" s="217">
        <v>25.743999999997868</v>
      </c>
      <c r="T52" s="220">
        <v>-1876.9</v>
      </c>
      <c r="U52" s="220">
        <v>0</v>
      </c>
      <c r="V52" s="215">
        <v>-55913.607866666665</v>
      </c>
    </row>
  </sheetData>
  <mergeCells count="9">
    <mergeCell ref="Q8:Q9"/>
    <mergeCell ref="S8:U8"/>
    <mergeCell ref="V8:V9"/>
    <mergeCell ref="O8:O9"/>
    <mergeCell ref="C8:C9"/>
    <mergeCell ref="E8:G8"/>
    <mergeCell ref="H8:H9"/>
    <mergeCell ref="J8:J9"/>
    <mergeCell ref="L8:N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5:AB139"/>
  <sheetViews>
    <sheetView showGridLines="0" zoomScaleNormal="100" workbookViewId="0">
      <pane xSplit="2" ySplit="13" topLeftCell="C123" activePane="bottomRight" state="frozen"/>
      <selection activeCell="A41" sqref="A41"/>
      <selection pane="topRight" activeCell="A41" sqref="A41"/>
      <selection pane="bottomLeft" activeCell="A41" sqref="A41"/>
      <selection pane="bottomRight" activeCell="A132" sqref="A132"/>
    </sheetView>
  </sheetViews>
  <sheetFormatPr baseColWidth="10" defaultColWidth="11.42578125" defaultRowHeight="15" x14ac:dyDescent="0.25"/>
  <cols>
    <col min="1" max="1" width="7" style="131" customWidth="1"/>
    <col min="2" max="3" width="10.5703125" style="85" customWidth="1"/>
    <col min="4" max="5" width="15.85546875" style="85" customWidth="1"/>
    <col min="6" max="10" width="10.5703125" style="85" customWidth="1"/>
    <col min="11" max="14" width="9.85546875" style="85" customWidth="1"/>
    <col min="15" max="16" width="10.85546875" style="85" customWidth="1"/>
    <col min="17" max="18" width="13" style="85" customWidth="1"/>
    <col min="19" max="19" width="12.5703125" style="85" customWidth="1"/>
    <col min="20" max="22" width="11.28515625" style="85" customWidth="1"/>
    <col min="23" max="23" width="13" style="85" customWidth="1"/>
    <col min="24" max="16384" width="11.42578125" style="85"/>
  </cols>
  <sheetData>
    <row r="5" spans="1:28" ht="27" x14ac:dyDescent="0.35">
      <c r="A5" s="126" t="str">
        <f>Indice!B13</f>
        <v>República Dominicana</v>
      </c>
    </row>
    <row r="6" spans="1:28" ht="7.5" customHeight="1" x14ac:dyDescent="0.25">
      <c r="A6" s="129"/>
    </row>
    <row r="7" spans="1:28" ht="20.25" x14ac:dyDescent="0.3">
      <c r="A7" s="127" t="s">
        <v>46</v>
      </c>
    </row>
    <row r="8" spans="1:28" ht="15.75" x14ac:dyDescent="0.25">
      <c r="A8" s="128" t="s">
        <v>4</v>
      </c>
      <c r="C8" s="130"/>
    </row>
    <row r="9" spans="1:28" x14ac:dyDescent="0.25"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</row>
    <row r="10" spans="1:28" ht="15" customHeight="1" x14ac:dyDescent="0.25">
      <c r="A10" s="248" t="s">
        <v>18</v>
      </c>
      <c r="B10" s="248" t="s">
        <v>19</v>
      </c>
      <c r="C10" s="156" t="s">
        <v>5</v>
      </c>
      <c r="D10" s="157"/>
      <c r="E10" s="157"/>
      <c r="F10" s="157"/>
      <c r="G10" s="157"/>
      <c r="H10" s="157"/>
      <c r="I10" s="157"/>
      <c r="J10" s="158"/>
      <c r="K10" s="156" t="s">
        <v>6</v>
      </c>
      <c r="L10" s="157"/>
      <c r="M10" s="157"/>
      <c r="N10" s="157"/>
      <c r="O10" s="157"/>
      <c r="P10" s="158"/>
      <c r="Q10" s="156" t="s">
        <v>7</v>
      </c>
      <c r="R10" s="157"/>
      <c r="S10" s="157"/>
      <c r="T10" s="157"/>
      <c r="U10" s="157"/>
      <c r="V10" s="158"/>
      <c r="W10" s="245" t="s">
        <v>37</v>
      </c>
      <c r="X10" s="246"/>
      <c r="Y10" s="246"/>
      <c r="Z10" s="246"/>
      <c r="AA10" s="246"/>
      <c r="AB10" s="247"/>
    </row>
    <row r="11" spans="1:28" ht="26.25" customHeight="1" x14ac:dyDescent="0.25">
      <c r="A11" s="249"/>
      <c r="B11" s="249"/>
      <c r="C11" s="156" t="s">
        <v>8</v>
      </c>
      <c r="D11" s="157"/>
      <c r="E11" s="157"/>
      <c r="F11" s="157"/>
      <c r="G11" s="157"/>
      <c r="H11" s="157"/>
      <c r="I11" s="158"/>
      <c r="J11" s="251" t="s">
        <v>32</v>
      </c>
      <c r="K11" s="156" t="s">
        <v>39</v>
      </c>
      <c r="L11" s="157"/>
      <c r="M11" s="157"/>
      <c r="N11" s="158"/>
      <c r="O11" s="237" t="s">
        <v>38</v>
      </c>
      <c r="P11" s="237" t="s">
        <v>9</v>
      </c>
      <c r="Q11" s="239" t="s">
        <v>10</v>
      </c>
      <c r="R11" s="240"/>
      <c r="S11" s="253" t="s">
        <v>42</v>
      </c>
      <c r="T11" s="237" t="s">
        <v>43</v>
      </c>
      <c r="U11" s="237" t="s">
        <v>44</v>
      </c>
      <c r="V11" s="253" t="s">
        <v>45</v>
      </c>
      <c r="W11" s="231" t="s">
        <v>467</v>
      </c>
      <c r="X11" s="231" t="s">
        <v>468</v>
      </c>
      <c r="Y11" s="234" t="s">
        <v>469</v>
      </c>
      <c r="Z11" s="231" t="s">
        <v>470</v>
      </c>
      <c r="AA11" s="231" t="s">
        <v>471</v>
      </c>
      <c r="AB11" s="231" t="s">
        <v>472</v>
      </c>
    </row>
    <row r="12" spans="1:28" ht="15" customHeight="1" x14ac:dyDescent="0.25">
      <c r="A12" s="249"/>
      <c r="B12" s="249"/>
      <c r="C12" s="237" t="s">
        <v>1</v>
      </c>
      <c r="D12" s="239" t="s">
        <v>11</v>
      </c>
      <c r="E12" s="240"/>
      <c r="F12" s="251" t="s">
        <v>34</v>
      </c>
      <c r="G12" s="251" t="s">
        <v>12</v>
      </c>
      <c r="H12" s="251" t="s">
        <v>35</v>
      </c>
      <c r="I12" s="251" t="s">
        <v>36</v>
      </c>
      <c r="J12" s="252"/>
      <c r="K12" s="255" t="s">
        <v>13</v>
      </c>
      <c r="L12" s="256"/>
      <c r="M12" s="255" t="s">
        <v>14</v>
      </c>
      <c r="N12" s="256"/>
      <c r="O12" s="238"/>
      <c r="P12" s="238"/>
      <c r="Q12" s="241" t="s">
        <v>40</v>
      </c>
      <c r="R12" s="243" t="s">
        <v>41</v>
      </c>
      <c r="S12" s="254"/>
      <c r="T12" s="238"/>
      <c r="U12" s="238"/>
      <c r="V12" s="254"/>
      <c r="W12" s="232"/>
      <c r="X12" s="232"/>
      <c r="Y12" s="235"/>
      <c r="Z12" s="232"/>
      <c r="AA12" s="232"/>
      <c r="AB12" s="232"/>
    </row>
    <row r="13" spans="1:28" ht="30" x14ac:dyDescent="0.25">
      <c r="A13" s="250"/>
      <c r="B13" s="250"/>
      <c r="C13" s="238"/>
      <c r="D13" s="222" t="s">
        <v>15</v>
      </c>
      <c r="E13" s="222" t="s">
        <v>33</v>
      </c>
      <c r="F13" s="252"/>
      <c r="G13" s="252"/>
      <c r="H13" s="252"/>
      <c r="I13" s="252"/>
      <c r="J13" s="252"/>
      <c r="K13" s="221" t="s">
        <v>16</v>
      </c>
      <c r="L13" s="221" t="s">
        <v>17</v>
      </c>
      <c r="M13" s="221" t="s">
        <v>16</v>
      </c>
      <c r="N13" s="221" t="s">
        <v>17</v>
      </c>
      <c r="O13" s="238"/>
      <c r="P13" s="238"/>
      <c r="Q13" s="242"/>
      <c r="R13" s="244"/>
      <c r="S13" s="254"/>
      <c r="T13" s="238"/>
      <c r="U13" s="238"/>
      <c r="V13" s="254"/>
      <c r="W13" s="233"/>
      <c r="X13" s="233"/>
      <c r="Y13" s="236"/>
      <c r="Z13" s="233"/>
      <c r="AA13" s="233"/>
      <c r="AB13" s="233"/>
    </row>
    <row r="14" spans="1:28" x14ac:dyDescent="0.25">
      <c r="A14" s="146">
        <v>2010</v>
      </c>
      <c r="B14" s="147" t="s">
        <v>20</v>
      </c>
      <c r="C14" s="134">
        <v>3765.4</v>
      </c>
      <c r="D14" s="134">
        <v>511.2</v>
      </c>
      <c r="E14" s="135">
        <v>3108.9</v>
      </c>
      <c r="F14" s="134">
        <v>0</v>
      </c>
      <c r="G14" s="135">
        <v>117.7</v>
      </c>
      <c r="H14" s="134">
        <v>25.7</v>
      </c>
      <c r="I14" s="134">
        <v>1.7</v>
      </c>
      <c r="J14" s="135">
        <v>0</v>
      </c>
      <c r="K14" s="134">
        <v>-1072.9000000000001</v>
      </c>
      <c r="L14" s="134">
        <v>-496.7</v>
      </c>
      <c r="M14" s="38">
        <v>0</v>
      </c>
      <c r="N14" s="134">
        <v>0</v>
      </c>
      <c r="O14" s="134">
        <v>0</v>
      </c>
      <c r="P14" s="134">
        <v>0</v>
      </c>
      <c r="Q14" s="134">
        <v>0</v>
      </c>
      <c r="R14" s="134">
        <v>-1301</v>
      </c>
      <c r="S14" s="134">
        <v>0</v>
      </c>
      <c r="T14" s="134">
        <v>0</v>
      </c>
      <c r="U14" s="134">
        <v>0</v>
      </c>
      <c r="V14" s="134">
        <v>0</v>
      </c>
      <c r="W14" s="134">
        <v>0</v>
      </c>
      <c r="X14" s="134">
        <v>0</v>
      </c>
      <c r="Y14" s="134">
        <v>0</v>
      </c>
      <c r="Z14" s="134">
        <v>0</v>
      </c>
      <c r="AA14" s="134">
        <v>0</v>
      </c>
      <c r="AB14" s="134">
        <v>0</v>
      </c>
    </row>
    <row r="15" spans="1:28" x14ac:dyDescent="0.25">
      <c r="A15" s="148">
        <v>2011</v>
      </c>
      <c r="B15" s="149" t="s">
        <v>21</v>
      </c>
      <c r="C15" s="137">
        <v>3134.9</v>
      </c>
      <c r="D15" s="137">
        <v>562.20000000000005</v>
      </c>
      <c r="E15" s="138">
        <v>2427.6</v>
      </c>
      <c r="F15" s="137">
        <v>0</v>
      </c>
      <c r="G15" s="138">
        <v>119.4</v>
      </c>
      <c r="H15" s="137">
        <v>24.1</v>
      </c>
      <c r="I15" s="137">
        <v>1.6</v>
      </c>
      <c r="J15" s="138">
        <v>0</v>
      </c>
      <c r="K15" s="137">
        <v>-1030.0999999999999</v>
      </c>
      <c r="L15" s="137">
        <v>-512.1</v>
      </c>
      <c r="M15" s="139">
        <v>0</v>
      </c>
      <c r="N15" s="137">
        <v>0</v>
      </c>
      <c r="O15" s="137">
        <v>0</v>
      </c>
      <c r="P15" s="137">
        <v>0</v>
      </c>
      <c r="Q15" s="137">
        <v>0</v>
      </c>
      <c r="R15" s="137">
        <v>-1596.2</v>
      </c>
      <c r="S15" s="137">
        <v>0</v>
      </c>
      <c r="T15" s="137">
        <v>0</v>
      </c>
      <c r="U15" s="137">
        <v>0</v>
      </c>
      <c r="V15" s="137">
        <v>0</v>
      </c>
      <c r="W15" s="137">
        <v>0</v>
      </c>
      <c r="X15" s="137">
        <v>0</v>
      </c>
      <c r="Y15" s="137">
        <v>0</v>
      </c>
      <c r="Z15" s="137">
        <v>0</v>
      </c>
      <c r="AA15" s="137">
        <v>0</v>
      </c>
      <c r="AB15" s="137">
        <v>0</v>
      </c>
    </row>
    <row r="16" spans="1:28" x14ac:dyDescent="0.25">
      <c r="A16" s="146"/>
      <c r="B16" s="147" t="s">
        <v>22</v>
      </c>
      <c r="C16" s="134">
        <v>3040.5</v>
      </c>
      <c r="D16" s="134">
        <v>455.4</v>
      </c>
      <c r="E16" s="135">
        <v>2468.6</v>
      </c>
      <c r="F16" s="134">
        <v>0</v>
      </c>
      <c r="G16" s="135">
        <v>89.6</v>
      </c>
      <c r="H16" s="134">
        <v>25.7</v>
      </c>
      <c r="I16" s="134">
        <v>1.3</v>
      </c>
      <c r="J16" s="135">
        <v>0</v>
      </c>
      <c r="K16" s="134">
        <v>-1030.0999999999999</v>
      </c>
      <c r="L16" s="134">
        <v>-512.1</v>
      </c>
      <c r="M16" s="38">
        <v>0</v>
      </c>
      <c r="N16" s="134">
        <v>0</v>
      </c>
      <c r="O16" s="134">
        <v>0</v>
      </c>
      <c r="P16" s="134">
        <v>0</v>
      </c>
      <c r="Q16" s="134">
        <v>0</v>
      </c>
      <c r="R16" s="134">
        <v>-1596.2</v>
      </c>
      <c r="S16" s="134">
        <v>0</v>
      </c>
      <c r="T16" s="134">
        <v>0</v>
      </c>
      <c r="U16" s="134">
        <v>0</v>
      </c>
      <c r="V16" s="134">
        <v>0</v>
      </c>
      <c r="W16" s="134">
        <v>0</v>
      </c>
      <c r="X16" s="134">
        <v>0</v>
      </c>
      <c r="Y16" s="134">
        <v>0</v>
      </c>
      <c r="Z16" s="134">
        <v>0</v>
      </c>
      <c r="AA16" s="134">
        <v>0</v>
      </c>
      <c r="AB16" s="134">
        <v>0</v>
      </c>
    </row>
    <row r="17" spans="1:28" x14ac:dyDescent="0.25">
      <c r="A17" s="146"/>
      <c r="B17" s="147" t="s">
        <v>23</v>
      </c>
      <c r="C17" s="134">
        <v>2989.5</v>
      </c>
      <c r="D17" s="134">
        <v>395.3</v>
      </c>
      <c r="E17" s="135">
        <v>2491.6</v>
      </c>
      <c r="F17" s="134">
        <v>0</v>
      </c>
      <c r="G17" s="135">
        <v>75</v>
      </c>
      <c r="H17" s="134">
        <v>26.1</v>
      </c>
      <c r="I17" s="134">
        <v>1.5</v>
      </c>
      <c r="J17" s="135">
        <v>0</v>
      </c>
      <c r="K17" s="134">
        <v>-1030.0999999999999</v>
      </c>
      <c r="L17" s="134">
        <v>-512.1</v>
      </c>
      <c r="M17" s="38">
        <v>0</v>
      </c>
      <c r="N17" s="134">
        <v>0</v>
      </c>
      <c r="O17" s="134">
        <v>0</v>
      </c>
      <c r="P17" s="134">
        <v>0</v>
      </c>
      <c r="Q17" s="134">
        <v>0</v>
      </c>
      <c r="R17" s="134">
        <v>-1596.2</v>
      </c>
      <c r="S17" s="134">
        <v>0</v>
      </c>
      <c r="T17" s="134">
        <v>0</v>
      </c>
      <c r="U17" s="134">
        <v>0</v>
      </c>
      <c r="V17" s="134">
        <v>0</v>
      </c>
      <c r="W17" s="134">
        <v>0</v>
      </c>
      <c r="X17" s="134">
        <v>0</v>
      </c>
      <c r="Y17" s="134">
        <v>0</v>
      </c>
      <c r="Z17" s="134">
        <v>0</v>
      </c>
      <c r="AA17" s="134">
        <v>0</v>
      </c>
      <c r="AB17" s="134">
        <v>0</v>
      </c>
    </row>
    <row r="18" spans="1:28" x14ac:dyDescent="0.25">
      <c r="A18" s="146"/>
      <c r="B18" s="147" t="s">
        <v>24</v>
      </c>
      <c r="C18" s="134">
        <v>2957.2</v>
      </c>
      <c r="D18" s="134">
        <v>396.7</v>
      </c>
      <c r="E18" s="135">
        <v>2469.3000000000002</v>
      </c>
      <c r="F18" s="134">
        <v>0</v>
      </c>
      <c r="G18" s="135">
        <v>61.1</v>
      </c>
      <c r="H18" s="134">
        <v>28.1</v>
      </c>
      <c r="I18" s="134">
        <v>2</v>
      </c>
      <c r="J18" s="135">
        <v>0</v>
      </c>
      <c r="K18" s="134">
        <v>-1030.0999999999999</v>
      </c>
      <c r="L18" s="134">
        <v>-512.1</v>
      </c>
      <c r="M18" s="38">
        <v>0</v>
      </c>
      <c r="N18" s="134">
        <v>0</v>
      </c>
      <c r="O18" s="134">
        <v>0</v>
      </c>
      <c r="P18" s="134">
        <v>0</v>
      </c>
      <c r="Q18" s="134">
        <v>0</v>
      </c>
      <c r="R18" s="134">
        <v>-1596.2</v>
      </c>
      <c r="S18" s="134">
        <v>0</v>
      </c>
      <c r="T18" s="134">
        <v>0</v>
      </c>
      <c r="U18" s="134">
        <v>0</v>
      </c>
      <c r="V18" s="134">
        <v>0</v>
      </c>
      <c r="W18" s="134">
        <v>0</v>
      </c>
      <c r="X18" s="134">
        <v>0</v>
      </c>
      <c r="Y18" s="134">
        <v>0</v>
      </c>
      <c r="Z18" s="134">
        <v>0</v>
      </c>
      <c r="AA18" s="134">
        <v>0</v>
      </c>
      <c r="AB18" s="134">
        <v>0</v>
      </c>
    </row>
    <row r="19" spans="1:28" x14ac:dyDescent="0.25">
      <c r="A19" s="150"/>
      <c r="B19" s="147" t="s">
        <v>25</v>
      </c>
      <c r="C19" s="134">
        <v>2953</v>
      </c>
      <c r="D19" s="134">
        <v>476.5</v>
      </c>
      <c r="E19" s="134">
        <v>2415.6</v>
      </c>
      <c r="F19" s="134">
        <v>0</v>
      </c>
      <c r="G19" s="134">
        <v>31.6</v>
      </c>
      <c r="H19" s="134">
        <v>28</v>
      </c>
      <c r="I19" s="134">
        <v>1.3</v>
      </c>
      <c r="J19" s="134">
        <v>0</v>
      </c>
      <c r="K19" s="134">
        <v>-1030.0999999999999</v>
      </c>
      <c r="L19" s="134">
        <v>-512.1</v>
      </c>
      <c r="M19" s="38">
        <v>0</v>
      </c>
      <c r="N19" s="134">
        <v>0</v>
      </c>
      <c r="O19" s="134">
        <v>0</v>
      </c>
      <c r="P19" s="134">
        <v>0</v>
      </c>
      <c r="Q19" s="134">
        <v>0</v>
      </c>
      <c r="R19" s="134">
        <v>-1596.2</v>
      </c>
      <c r="S19" s="134">
        <v>0</v>
      </c>
      <c r="T19" s="134">
        <v>0</v>
      </c>
      <c r="U19" s="134">
        <v>0</v>
      </c>
      <c r="V19" s="134">
        <v>0</v>
      </c>
      <c r="W19" s="134">
        <v>0</v>
      </c>
      <c r="X19" s="134">
        <v>0</v>
      </c>
      <c r="Y19" s="134">
        <v>0</v>
      </c>
      <c r="Z19" s="134">
        <v>0</v>
      </c>
      <c r="AA19" s="134">
        <v>0</v>
      </c>
      <c r="AB19" s="134">
        <v>0</v>
      </c>
    </row>
    <row r="20" spans="1:28" x14ac:dyDescent="0.25">
      <c r="A20" s="151"/>
      <c r="B20" s="147" t="s">
        <v>26</v>
      </c>
      <c r="C20" s="134">
        <v>2945.9</v>
      </c>
      <c r="D20" s="134">
        <v>477.2</v>
      </c>
      <c r="E20" s="134">
        <v>2423.8000000000002</v>
      </c>
      <c r="F20" s="134">
        <v>0</v>
      </c>
      <c r="G20" s="134">
        <v>16.2</v>
      </c>
      <c r="H20" s="134">
        <v>27.5</v>
      </c>
      <c r="I20" s="134">
        <v>1.3</v>
      </c>
      <c r="J20" s="134">
        <v>0</v>
      </c>
      <c r="K20" s="134">
        <v>-1030.0999999999999</v>
      </c>
      <c r="L20" s="134">
        <v>-512.1</v>
      </c>
      <c r="M20" s="38">
        <v>0</v>
      </c>
      <c r="N20" s="134">
        <v>0</v>
      </c>
      <c r="O20" s="134">
        <v>0</v>
      </c>
      <c r="P20" s="134">
        <v>0</v>
      </c>
      <c r="Q20" s="134">
        <v>0</v>
      </c>
      <c r="R20" s="134">
        <v>-1596.2</v>
      </c>
      <c r="S20" s="134">
        <v>0</v>
      </c>
      <c r="T20" s="134">
        <v>0</v>
      </c>
      <c r="U20" s="134">
        <v>0</v>
      </c>
      <c r="V20" s="134">
        <v>0</v>
      </c>
      <c r="W20" s="134">
        <v>0</v>
      </c>
      <c r="X20" s="134">
        <v>0</v>
      </c>
      <c r="Y20" s="134">
        <v>0</v>
      </c>
      <c r="Z20" s="134">
        <v>0</v>
      </c>
      <c r="AA20" s="134">
        <v>0</v>
      </c>
      <c r="AB20" s="134">
        <v>0</v>
      </c>
    </row>
    <row r="21" spans="1:28" x14ac:dyDescent="0.25">
      <c r="A21" s="140"/>
      <c r="B21" s="147" t="s">
        <v>27</v>
      </c>
      <c r="C21" s="134">
        <v>3780.4</v>
      </c>
      <c r="D21" s="134">
        <v>533.5</v>
      </c>
      <c r="E21" s="134">
        <v>3184.2</v>
      </c>
      <c r="F21" s="134">
        <v>0</v>
      </c>
      <c r="G21" s="134">
        <v>31.6</v>
      </c>
      <c r="H21" s="134">
        <v>29.5</v>
      </c>
      <c r="I21" s="134">
        <v>1.6</v>
      </c>
      <c r="J21" s="134">
        <v>0</v>
      </c>
      <c r="K21" s="134">
        <v>-1030.0999999999999</v>
      </c>
      <c r="L21" s="134">
        <v>-512.1</v>
      </c>
      <c r="M21" s="38">
        <v>0</v>
      </c>
      <c r="N21" s="134">
        <v>0</v>
      </c>
      <c r="O21" s="134">
        <v>0</v>
      </c>
      <c r="P21" s="134">
        <v>0</v>
      </c>
      <c r="Q21" s="134">
        <v>0</v>
      </c>
      <c r="R21" s="134">
        <v>-1596.2</v>
      </c>
      <c r="S21" s="134">
        <v>0</v>
      </c>
      <c r="T21" s="134">
        <v>0</v>
      </c>
      <c r="U21" s="134">
        <v>0</v>
      </c>
      <c r="V21" s="134">
        <v>0</v>
      </c>
      <c r="W21" s="134">
        <v>0</v>
      </c>
      <c r="X21" s="134">
        <v>0</v>
      </c>
      <c r="Y21" s="134">
        <v>0</v>
      </c>
      <c r="Z21" s="134">
        <v>0</v>
      </c>
      <c r="AA21" s="134">
        <v>0</v>
      </c>
      <c r="AB21" s="134">
        <v>0</v>
      </c>
    </row>
    <row r="22" spans="1:28" x14ac:dyDescent="0.25">
      <c r="A22" s="140"/>
      <c r="B22" s="147" t="s">
        <v>28</v>
      </c>
      <c r="C22" s="134">
        <v>3570.4</v>
      </c>
      <c r="D22" s="134">
        <v>536.79999999999995</v>
      </c>
      <c r="E22" s="134">
        <v>2980</v>
      </c>
      <c r="F22" s="134">
        <v>0</v>
      </c>
      <c r="G22" s="134">
        <v>18.600000000000001</v>
      </c>
      <c r="H22" s="134">
        <v>33.4</v>
      </c>
      <c r="I22" s="134">
        <v>1.6</v>
      </c>
      <c r="J22" s="134">
        <v>0</v>
      </c>
      <c r="K22" s="134">
        <v>-1030.0999999999999</v>
      </c>
      <c r="L22" s="134">
        <v>-512.1</v>
      </c>
      <c r="M22" s="38">
        <v>0</v>
      </c>
      <c r="N22" s="134">
        <v>0</v>
      </c>
      <c r="O22" s="134">
        <v>0</v>
      </c>
      <c r="P22" s="134">
        <v>0</v>
      </c>
      <c r="Q22" s="134">
        <v>0</v>
      </c>
      <c r="R22" s="134">
        <v>-1596.2</v>
      </c>
      <c r="S22" s="134">
        <v>0</v>
      </c>
      <c r="T22" s="134">
        <v>0</v>
      </c>
      <c r="U22" s="134">
        <v>0</v>
      </c>
      <c r="V22" s="134">
        <v>0</v>
      </c>
      <c r="W22" s="134">
        <v>0</v>
      </c>
      <c r="X22" s="134">
        <v>0</v>
      </c>
      <c r="Y22" s="134">
        <v>0</v>
      </c>
      <c r="Z22" s="134">
        <v>0</v>
      </c>
      <c r="AA22" s="134">
        <v>0</v>
      </c>
      <c r="AB22" s="134">
        <v>0</v>
      </c>
    </row>
    <row r="23" spans="1:28" x14ac:dyDescent="0.25">
      <c r="A23" s="140"/>
      <c r="B23" s="147" t="s">
        <v>29</v>
      </c>
      <c r="C23" s="134">
        <v>3419</v>
      </c>
      <c r="D23" s="134">
        <v>567.6</v>
      </c>
      <c r="E23" s="134">
        <v>2817.3</v>
      </c>
      <c r="F23" s="134">
        <v>0</v>
      </c>
      <c r="G23" s="134">
        <v>3</v>
      </c>
      <c r="H23" s="134">
        <v>29.5</v>
      </c>
      <c r="I23" s="134">
        <v>1.5</v>
      </c>
      <c r="J23" s="134">
        <v>0</v>
      </c>
      <c r="K23" s="134">
        <v>-1030.0999999999999</v>
      </c>
      <c r="L23" s="134">
        <v>-512.1</v>
      </c>
      <c r="M23" s="38">
        <v>0</v>
      </c>
      <c r="N23" s="134">
        <v>0</v>
      </c>
      <c r="O23" s="134">
        <v>0</v>
      </c>
      <c r="P23" s="134">
        <v>0</v>
      </c>
      <c r="Q23" s="134">
        <v>0</v>
      </c>
      <c r="R23" s="134">
        <v>-1596.2</v>
      </c>
      <c r="S23" s="134">
        <v>0</v>
      </c>
      <c r="T23" s="134">
        <v>0</v>
      </c>
      <c r="U23" s="134">
        <v>0</v>
      </c>
      <c r="V23" s="134">
        <v>0</v>
      </c>
      <c r="W23" s="134">
        <v>0</v>
      </c>
      <c r="X23" s="134">
        <v>0</v>
      </c>
      <c r="Y23" s="134">
        <v>0</v>
      </c>
      <c r="Z23" s="134">
        <v>0</v>
      </c>
      <c r="AA23" s="134">
        <v>0</v>
      </c>
      <c r="AB23" s="134">
        <v>0</v>
      </c>
    </row>
    <row r="24" spans="1:28" x14ac:dyDescent="0.25">
      <c r="A24" s="140"/>
      <c r="B24" s="147" t="s">
        <v>30</v>
      </c>
      <c r="C24" s="134">
        <v>3169.8</v>
      </c>
      <c r="D24" s="134">
        <v>509.7</v>
      </c>
      <c r="E24" s="134">
        <v>2577.1999999999998</v>
      </c>
      <c r="F24" s="134">
        <v>0</v>
      </c>
      <c r="G24" s="134">
        <v>49.2</v>
      </c>
      <c r="H24" s="134">
        <v>31.9</v>
      </c>
      <c r="I24" s="134">
        <v>1.9</v>
      </c>
      <c r="J24" s="134">
        <v>0</v>
      </c>
      <c r="K24" s="134">
        <v>-1030.0999999999999</v>
      </c>
      <c r="L24" s="134">
        <v>-512.1</v>
      </c>
      <c r="M24" s="38">
        <v>0</v>
      </c>
      <c r="N24" s="134">
        <v>0</v>
      </c>
      <c r="O24" s="134">
        <v>0</v>
      </c>
      <c r="P24" s="134">
        <v>0</v>
      </c>
      <c r="Q24" s="134">
        <v>0</v>
      </c>
      <c r="R24" s="134">
        <v>-1596.2</v>
      </c>
      <c r="S24" s="134">
        <v>0</v>
      </c>
      <c r="T24" s="134">
        <v>0</v>
      </c>
      <c r="U24" s="134">
        <v>0</v>
      </c>
      <c r="V24" s="134">
        <v>0</v>
      </c>
      <c r="W24" s="134">
        <v>0</v>
      </c>
      <c r="X24" s="134">
        <v>0</v>
      </c>
      <c r="Y24" s="134">
        <v>0</v>
      </c>
      <c r="Z24" s="134">
        <v>0</v>
      </c>
      <c r="AA24" s="134">
        <v>0</v>
      </c>
      <c r="AB24" s="134">
        <v>0</v>
      </c>
    </row>
    <row r="25" spans="1:28" x14ac:dyDescent="0.25">
      <c r="A25" s="140"/>
      <c r="B25" s="147" t="s">
        <v>31</v>
      </c>
      <c r="C25" s="134">
        <v>3518</v>
      </c>
      <c r="D25" s="134">
        <v>480</v>
      </c>
      <c r="E25" s="134">
        <v>2970.7</v>
      </c>
      <c r="F25" s="134">
        <v>0</v>
      </c>
      <c r="G25" s="134">
        <v>33.700000000000003</v>
      </c>
      <c r="H25" s="134">
        <v>31.4</v>
      </c>
      <c r="I25" s="134">
        <v>2.1</v>
      </c>
      <c r="J25" s="134">
        <v>0</v>
      </c>
      <c r="K25" s="134">
        <v>-1030.0999999999999</v>
      </c>
      <c r="L25" s="134">
        <v>-512.1</v>
      </c>
      <c r="M25" s="38">
        <v>0</v>
      </c>
      <c r="N25" s="134">
        <v>0</v>
      </c>
      <c r="O25" s="134">
        <v>0</v>
      </c>
      <c r="P25" s="134">
        <v>0</v>
      </c>
      <c r="Q25" s="134">
        <v>0</v>
      </c>
      <c r="R25" s="134">
        <v>-1596.2</v>
      </c>
      <c r="S25" s="134">
        <v>0</v>
      </c>
      <c r="T25" s="134">
        <v>0</v>
      </c>
      <c r="U25" s="134">
        <v>0</v>
      </c>
      <c r="V25" s="134">
        <v>0</v>
      </c>
      <c r="W25" s="134">
        <v>0</v>
      </c>
      <c r="X25" s="134">
        <v>0</v>
      </c>
      <c r="Y25" s="134">
        <v>0</v>
      </c>
      <c r="Z25" s="134">
        <v>0</v>
      </c>
      <c r="AA25" s="134">
        <v>0</v>
      </c>
      <c r="AB25" s="134">
        <v>0</v>
      </c>
    </row>
    <row r="26" spans="1:28" x14ac:dyDescent="0.25">
      <c r="A26" s="140"/>
      <c r="B26" s="147" t="s">
        <v>20</v>
      </c>
      <c r="C26" s="134">
        <v>4098.3999999999996</v>
      </c>
      <c r="D26" s="134">
        <v>472</v>
      </c>
      <c r="E26" s="134">
        <v>3577</v>
      </c>
      <c r="F26" s="134">
        <v>0</v>
      </c>
      <c r="G26" s="134">
        <v>18.600000000000001</v>
      </c>
      <c r="H26" s="134">
        <v>28</v>
      </c>
      <c r="I26" s="134">
        <v>2.8</v>
      </c>
      <c r="J26" s="134">
        <v>0</v>
      </c>
      <c r="K26" s="134">
        <v>-1030.0999999999999</v>
      </c>
      <c r="L26" s="134">
        <v>-512.1</v>
      </c>
      <c r="M26" s="38">
        <v>0</v>
      </c>
      <c r="N26" s="134">
        <v>0</v>
      </c>
      <c r="O26" s="134">
        <v>0</v>
      </c>
      <c r="P26" s="134">
        <v>0</v>
      </c>
      <c r="Q26" s="134">
        <v>0</v>
      </c>
      <c r="R26" s="134">
        <v>-1596.2</v>
      </c>
      <c r="S26" s="134">
        <v>0</v>
      </c>
      <c r="T26" s="134">
        <v>0</v>
      </c>
      <c r="U26" s="134">
        <v>0</v>
      </c>
      <c r="V26" s="134">
        <v>0</v>
      </c>
      <c r="W26" s="134">
        <v>0</v>
      </c>
      <c r="X26" s="134">
        <v>0</v>
      </c>
      <c r="Y26" s="134">
        <v>0</v>
      </c>
      <c r="Z26" s="134">
        <v>0</v>
      </c>
      <c r="AA26" s="134">
        <v>0</v>
      </c>
      <c r="AB26" s="134">
        <v>0</v>
      </c>
    </row>
    <row r="27" spans="1:28" x14ac:dyDescent="0.25">
      <c r="A27" s="148">
        <v>2012</v>
      </c>
      <c r="B27" s="149" t="s">
        <v>21</v>
      </c>
      <c r="C27" s="137">
        <v>3497.5</v>
      </c>
      <c r="D27" s="137">
        <v>499.4</v>
      </c>
      <c r="E27" s="138">
        <v>2917.5</v>
      </c>
      <c r="F27" s="137">
        <v>0</v>
      </c>
      <c r="G27" s="138">
        <v>46.8</v>
      </c>
      <c r="H27" s="137">
        <v>31.6</v>
      </c>
      <c r="I27" s="137">
        <v>2.1</v>
      </c>
      <c r="J27" s="138">
        <v>0</v>
      </c>
      <c r="K27" s="137">
        <v>-1030.0999999999999</v>
      </c>
      <c r="L27" s="137">
        <v>-512.1</v>
      </c>
      <c r="M27" s="139">
        <v>0</v>
      </c>
      <c r="N27" s="137">
        <v>0</v>
      </c>
      <c r="O27" s="137">
        <v>0</v>
      </c>
      <c r="P27" s="137">
        <v>0</v>
      </c>
      <c r="Q27" s="137">
        <v>0</v>
      </c>
      <c r="R27" s="137">
        <v>-1232.9000000000001</v>
      </c>
      <c r="S27" s="137">
        <v>0</v>
      </c>
      <c r="T27" s="137">
        <v>0</v>
      </c>
      <c r="U27" s="137">
        <v>0</v>
      </c>
      <c r="V27" s="137">
        <v>0</v>
      </c>
      <c r="W27" s="137">
        <v>0</v>
      </c>
      <c r="X27" s="137">
        <v>0</v>
      </c>
      <c r="Y27" s="137">
        <v>0</v>
      </c>
      <c r="Z27" s="137">
        <v>0</v>
      </c>
      <c r="AA27" s="137">
        <v>0</v>
      </c>
      <c r="AB27" s="137">
        <v>0</v>
      </c>
    </row>
    <row r="28" spans="1:28" x14ac:dyDescent="0.25">
      <c r="A28" s="140"/>
      <c r="B28" s="147" t="s">
        <v>22</v>
      </c>
      <c r="C28" s="134">
        <v>3423.9</v>
      </c>
      <c r="D28" s="134">
        <v>520.6</v>
      </c>
      <c r="E28" s="135">
        <v>2809.8</v>
      </c>
      <c r="F28" s="134">
        <v>0</v>
      </c>
      <c r="G28" s="135">
        <v>33.9</v>
      </c>
      <c r="H28" s="134">
        <v>32.6</v>
      </c>
      <c r="I28" s="134">
        <v>27</v>
      </c>
      <c r="J28" s="135">
        <v>0</v>
      </c>
      <c r="K28" s="134">
        <v>-1030</v>
      </c>
      <c r="L28" s="134">
        <v>-512.1</v>
      </c>
      <c r="M28" s="38">
        <v>0</v>
      </c>
      <c r="N28" s="134">
        <v>0</v>
      </c>
      <c r="O28" s="134">
        <v>0</v>
      </c>
      <c r="P28" s="134">
        <v>0</v>
      </c>
      <c r="Q28" s="134">
        <v>0</v>
      </c>
      <c r="R28" s="134">
        <v>-1251</v>
      </c>
      <c r="S28" s="134">
        <v>0</v>
      </c>
      <c r="T28" s="134">
        <v>0</v>
      </c>
      <c r="U28" s="134">
        <v>0</v>
      </c>
      <c r="V28" s="134">
        <v>0</v>
      </c>
      <c r="W28" s="134">
        <v>0</v>
      </c>
      <c r="X28" s="134">
        <v>0</v>
      </c>
      <c r="Y28" s="134">
        <v>0</v>
      </c>
      <c r="Z28" s="134">
        <v>0</v>
      </c>
      <c r="AA28" s="134">
        <v>0</v>
      </c>
      <c r="AB28" s="134">
        <v>0</v>
      </c>
    </row>
    <row r="29" spans="1:28" x14ac:dyDescent="0.25">
      <c r="A29" s="140"/>
      <c r="B29" s="147" t="s">
        <v>23</v>
      </c>
      <c r="C29" s="134">
        <v>3459.1</v>
      </c>
      <c r="D29" s="134">
        <v>486.2</v>
      </c>
      <c r="E29" s="135">
        <v>2910</v>
      </c>
      <c r="F29" s="134">
        <v>0</v>
      </c>
      <c r="G29" s="135">
        <v>18.899999999999999</v>
      </c>
      <c r="H29" s="134">
        <v>30.3</v>
      </c>
      <c r="I29" s="134">
        <v>13.7</v>
      </c>
      <c r="J29" s="135">
        <v>0</v>
      </c>
      <c r="K29" s="134">
        <v>-1030.0999999999999</v>
      </c>
      <c r="L29" s="134">
        <v>-512.1</v>
      </c>
      <c r="M29" s="38">
        <v>0</v>
      </c>
      <c r="N29" s="134">
        <v>0</v>
      </c>
      <c r="O29" s="134">
        <v>0</v>
      </c>
      <c r="P29" s="134">
        <v>0</v>
      </c>
      <c r="Q29" s="134">
        <v>0</v>
      </c>
      <c r="R29" s="134">
        <v>-1261.5999999999999</v>
      </c>
      <c r="S29" s="134">
        <v>0</v>
      </c>
      <c r="T29" s="134">
        <v>0</v>
      </c>
      <c r="U29" s="134">
        <v>0</v>
      </c>
      <c r="V29" s="134">
        <v>0</v>
      </c>
      <c r="W29" s="134">
        <v>0</v>
      </c>
      <c r="X29" s="134">
        <v>0</v>
      </c>
      <c r="Y29" s="134">
        <v>0</v>
      </c>
      <c r="Z29" s="134">
        <v>0</v>
      </c>
      <c r="AA29" s="134">
        <v>0</v>
      </c>
      <c r="AB29" s="134">
        <v>0</v>
      </c>
    </row>
    <row r="30" spans="1:28" x14ac:dyDescent="0.25">
      <c r="A30" s="140"/>
      <c r="B30" s="147" t="s">
        <v>24</v>
      </c>
      <c r="C30" s="134">
        <v>3539.8</v>
      </c>
      <c r="D30" s="134">
        <v>481.8</v>
      </c>
      <c r="E30" s="135">
        <v>3002.1</v>
      </c>
      <c r="F30" s="134">
        <v>0</v>
      </c>
      <c r="G30" s="135">
        <v>23.9</v>
      </c>
      <c r="H30" s="134">
        <v>30.3</v>
      </c>
      <c r="I30" s="134">
        <v>1.7</v>
      </c>
      <c r="J30" s="135">
        <v>0</v>
      </c>
      <c r="K30" s="134">
        <v>-1030</v>
      </c>
      <c r="L30" s="134">
        <v>-512.1</v>
      </c>
      <c r="M30" s="38">
        <v>0</v>
      </c>
      <c r="N30" s="134">
        <v>0</v>
      </c>
      <c r="O30" s="134">
        <v>0</v>
      </c>
      <c r="P30" s="134">
        <v>0</v>
      </c>
      <c r="Q30" s="134">
        <v>0</v>
      </c>
      <c r="R30" s="134">
        <v>-1238.5999999999999</v>
      </c>
      <c r="S30" s="134">
        <v>0</v>
      </c>
      <c r="T30" s="134">
        <v>0</v>
      </c>
      <c r="U30" s="134">
        <v>0</v>
      </c>
      <c r="V30" s="134">
        <v>0</v>
      </c>
      <c r="W30" s="134">
        <v>0</v>
      </c>
      <c r="X30" s="134">
        <v>0</v>
      </c>
      <c r="Y30" s="134">
        <v>0</v>
      </c>
      <c r="Z30" s="134">
        <v>0</v>
      </c>
      <c r="AA30" s="134">
        <v>0</v>
      </c>
      <c r="AB30" s="134">
        <v>0</v>
      </c>
    </row>
    <row r="31" spans="1:28" x14ac:dyDescent="0.25">
      <c r="A31" s="140"/>
      <c r="B31" s="147" t="s">
        <v>25</v>
      </c>
      <c r="C31" s="134">
        <v>3412.4</v>
      </c>
      <c r="D31" s="134">
        <v>546.20000000000005</v>
      </c>
      <c r="E31" s="134">
        <v>2818.4</v>
      </c>
      <c r="F31" s="134">
        <v>0</v>
      </c>
      <c r="G31" s="134">
        <v>18.399999999999999</v>
      </c>
      <c r="H31" s="134">
        <v>28.2</v>
      </c>
      <c r="I31" s="134">
        <v>1.3</v>
      </c>
      <c r="J31" s="134">
        <v>0</v>
      </c>
      <c r="K31" s="134">
        <v>-1030</v>
      </c>
      <c r="L31" s="134">
        <v>-512.1</v>
      </c>
      <c r="M31" s="38">
        <v>0</v>
      </c>
      <c r="N31" s="134">
        <v>0</v>
      </c>
      <c r="O31" s="134">
        <v>0</v>
      </c>
      <c r="P31" s="134">
        <v>0</v>
      </c>
      <c r="Q31" s="134">
        <v>0</v>
      </c>
      <c r="R31" s="134">
        <v>-1242.9000000000001</v>
      </c>
      <c r="S31" s="134">
        <v>0</v>
      </c>
      <c r="T31" s="134">
        <v>0</v>
      </c>
      <c r="U31" s="134">
        <v>0</v>
      </c>
      <c r="V31" s="134">
        <v>0</v>
      </c>
      <c r="W31" s="134">
        <v>0</v>
      </c>
      <c r="X31" s="134">
        <v>0</v>
      </c>
      <c r="Y31" s="134">
        <v>0</v>
      </c>
      <c r="Z31" s="134">
        <v>0</v>
      </c>
      <c r="AA31" s="134">
        <v>0</v>
      </c>
      <c r="AB31" s="134">
        <v>0</v>
      </c>
    </row>
    <row r="32" spans="1:28" x14ac:dyDescent="0.25">
      <c r="A32" s="140"/>
      <c r="B32" s="147" t="s">
        <v>26</v>
      </c>
      <c r="C32" s="134">
        <v>3607.7</v>
      </c>
      <c r="D32" s="134">
        <v>527.6</v>
      </c>
      <c r="E32" s="134">
        <v>3046.1</v>
      </c>
      <c r="F32" s="134">
        <v>0</v>
      </c>
      <c r="G32" s="134">
        <v>3.9</v>
      </c>
      <c r="H32" s="134">
        <v>28.5</v>
      </c>
      <c r="I32" s="134">
        <v>1.6</v>
      </c>
      <c r="J32" s="134">
        <v>0</v>
      </c>
      <c r="K32" s="134">
        <v>-1030</v>
      </c>
      <c r="L32" s="134">
        <v>-512.1</v>
      </c>
      <c r="M32" s="141">
        <v>0</v>
      </c>
      <c r="N32" s="134">
        <v>0</v>
      </c>
      <c r="O32" s="134">
        <v>0</v>
      </c>
      <c r="P32" s="134">
        <v>0</v>
      </c>
      <c r="Q32" s="134">
        <v>0</v>
      </c>
      <c r="R32" s="134">
        <v>-1380.8</v>
      </c>
      <c r="S32" s="134">
        <v>0</v>
      </c>
      <c r="T32" s="134">
        <v>0</v>
      </c>
      <c r="U32" s="134">
        <v>0</v>
      </c>
      <c r="V32" s="134">
        <v>0</v>
      </c>
      <c r="W32" s="134">
        <v>0</v>
      </c>
      <c r="X32" s="134">
        <v>0</v>
      </c>
      <c r="Y32" s="134">
        <v>0</v>
      </c>
      <c r="Z32" s="134">
        <v>0</v>
      </c>
      <c r="AA32" s="134">
        <v>0</v>
      </c>
      <c r="AB32" s="134">
        <v>0</v>
      </c>
    </row>
    <row r="33" spans="1:28" x14ac:dyDescent="0.25">
      <c r="A33" s="140"/>
      <c r="B33" s="147" t="s">
        <v>27</v>
      </c>
      <c r="C33" s="134">
        <v>3500.1</v>
      </c>
      <c r="D33" s="134">
        <v>592.79999999999995</v>
      </c>
      <c r="E33" s="134">
        <v>2853</v>
      </c>
      <c r="F33" s="134">
        <v>0</v>
      </c>
      <c r="G33" s="134">
        <v>23.3</v>
      </c>
      <c r="H33" s="134">
        <v>29.6</v>
      </c>
      <c r="I33" s="134">
        <v>1.4</v>
      </c>
      <c r="J33" s="134">
        <v>0</v>
      </c>
      <c r="K33" s="134">
        <v>-1447.6</v>
      </c>
      <c r="L33" s="134">
        <v>-748</v>
      </c>
      <c r="M33" s="141">
        <v>0</v>
      </c>
      <c r="N33" s="134">
        <v>0</v>
      </c>
      <c r="O33" s="134">
        <v>0</v>
      </c>
      <c r="P33" s="134">
        <v>0</v>
      </c>
      <c r="Q33" s="134">
        <v>0</v>
      </c>
      <c r="R33" s="134">
        <v>-1278</v>
      </c>
      <c r="S33" s="134">
        <v>0</v>
      </c>
      <c r="T33" s="134">
        <v>0</v>
      </c>
      <c r="U33" s="134">
        <v>0</v>
      </c>
      <c r="V33" s="134">
        <v>0</v>
      </c>
      <c r="W33" s="134">
        <v>0</v>
      </c>
      <c r="X33" s="134">
        <v>0</v>
      </c>
      <c r="Y33" s="134">
        <v>0</v>
      </c>
      <c r="Z33" s="134">
        <v>0</v>
      </c>
      <c r="AA33" s="134">
        <v>0</v>
      </c>
      <c r="AB33" s="134">
        <v>0</v>
      </c>
    </row>
    <row r="34" spans="1:28" x14ac:dyDescent="0.25">
      <c r="A34" s="140"/>
      <c r="B34" s="147" t="s">
        <v>28</v>
      </c>
      <c r="C34" s="134">
        <v>3625.3</v>
      </c>
      <c r="D34" s="134">
        <v>595.5</v>
      </c>
      <c r="E34" s="134">
        <v>2979.3</v>
      </c>
      <c r="F34" s="134">
        <v>0</v>
      </c>
      <c r="G34" s="134">
        <v>18.8</v>
      </c>
      <c r="H34" s="134">
        <v>30.4</v>
      </c>
      <c r="I34" s="134">
        <v>1.4</v>
      </c>
      <c r="J34" s="134">
        <v>0</v>
      </c>
      <c r="K34" s="134">
        <v>-1694.2</v>
      </c>
      <c r="L34" s="134">
        <v>-734.9</v>
      </c>
      <c r="M34" s="141">
        <v>0</v>
      </c>
      <c r="N34" s="134">
        <v>0</v>
      </c>
      <c r="O34" s="134">
        <v>0</v>
      </c>
      <c r="P34" s="134">
        <v>0</v>
      </c>
      <c r="Q34" s="134">
        <v>0</v>
      </c>
      <c r="R34" s="134">
        <v>-1423.2</v>
      </c>
      <c r="S34" s="134">
        <v>0</v>
      </c>
      <c r="T34" s="134">
        <v>0</v>
      </c>
      <c r="U34" s="134">
        <v>0</v>
      </c>
      <c r="V34" s="134">
        <v>0</v>
      </c>
      <c r="W34" s="134">
        <v>0</v>
      </c>
      <c r="X34" s="134">
        <v>0</v>
      </c>
      <c r="Y34" s="134">
        <v>0</v>
      </c>
      <c r="Z34" s="134">
        <v>0</v>
      </c>
      <c r="AA34" s="134">
        <v>0</v>
      </c>
      <c r="AB34" s="134">
        <v>0</v>
      </c>
    </row>
    <row r="35" spans="1:28" x14ac:dyDescent="0.25">
      <c r="A35" s="140"/>
      <c r="B35" s="147" t="s">
        <v>29</v>
      </c>
      <c r="C35" s="134">
        <v>3368.7</v>
      </c>
      <c r="D35" s="134">
        <v>629.4</v>
      </c>
      <c r="E35" s="134">
        <v>2701.3</v>
      </c>
      <c r="F35" s="134">
        <v>0</v>
      </c>
      <c r="G35" s="134">
        <v>4.2</v>
      </c>
      <c r="H35" s="134">
        <v>32.299999999999997</v>
      </c>
      <c r="I35" s="134">
        <v>1.5</v>
      </c>
      <c r="J35" s="134">
        <v>0</v>
      </c>
      <c r="K35" s="134">
        <v>-1645.7</v>
      </c>
      <c r="L35" s="134">
        <v>-720.8</v>
      </c>
      <c r="M35" s="141">
        <v>0</v>
      </c>
      <c r="N35" s="134">
        <v>0</v>
      </c>
      <c r="O35" s="134">
        <v>0</v>
      </c>
      <c r="P35" s="134">
        <v>0</v>
      </c>
      <c r="Q35" s="134">
        <v>0</v>
      </c>
      <c r="R35" s="134">
        <v>-1319.1</v>
      </c>
      <c r="S35" s="134">
        <v>0</v>
      </c>
      <c r="T35" s="134">
        <v>0</v>
      </c>
      <c r="U35" s="134">
        <v>0</v>
      </c>
      <c r="V35" s="134">
        <v>0</v>
      </c>
      <c r="W35" s="134">
        <v>0</v>
      </c>
      <c r="X35" s="134">
        <v>0</v>
      </c>
      <c r="Y35" s="134">
        <v>0</v>
      </c>
      <c r="Z35" s="134">
        <v>0</v>
      </c>
      <c r="AA35" s="134">
        <v>0</v>
      </c>
      <c r="AB35" s="134">
        <v>0</v>
      </c>
    </row>
    <row r="36" spans="1:28" x14ac:dyDescent="0.25">
      <c r="A36" s="140"/>
      <c r="B36" s="147" t="s">
        <v>30</v>
      </c>
      <c r="C36" s="134">
        <v>3346.7</v>
      </c>
      <c r="D36" s="134">
        <v>646.9</v>
      </c>
      <c r="E36" s="134">
        <v>2642.2</v>
      </c>
      <c r="F36" s="134">
        <v>0</v>
      </c>
      <c r="G36" s="134">
        <v>24.7</v>
      </c>
      <c r="H36" s="134">
        <v>31.3</v>
      </c>
      <c r="I36" s="134">
        <v>1.5</v>
      </c>
      <c r="J36" s="134">
        <v>0</v>
      </c>
      <c r="K36" s="134">
        <v>-1619.4</v>
      </c>
      <c r="L36" s="134">
        <v>-715</v>
      </c>
      <c r="M36" s="141">
        <v>0</v>
      </c>
      <c r="N36" s="134">
        <v>0</v>
      </c>
      <c r="O36" s="134">
        <v>0</v>
      </c>
      <c r="P36" s="134">
        <v>0</v>
      </c>
      <c r="Q36" s="134">
        <v>0</v>
      </c>
      <c r="R36" s="134">
        <v>-1321</v>
      </c>
      <c r="S36" s="134">
        <v>0</v>
      </c>
      <c r="T36" s="134">
        <v>0</v>
      </c>
      <c r="U36" s="134">
        <v>0</v>
      </c>
      <c r="V36" s="134">
        <v>0</v>
      </c>
      <c r="W36" s="134">
        <v>0</v>
      </c>
      <c r="X36" s="134">
        <v>0</v>
      </c>
      <c r="Y36" s="134">
        <v>0</v>
      </c>
      <c r="Z36" s="134">
        <v>0</v>
      </c>
      <c r="AA36" s="134">
        <v>0</v>
      </c>
      <c r="AB36" s="134">
        <v>0</v>
      </c>
    </row>
    <row r="37" spans="1:28" x14ac:dyDescent="0.25">
      <c r="A37" s="140"/>
      <c r="B37" s="147" t="s">
        <v>31</v>
      </c>
      <c r="C37" s="134">
        <v>3466.5</v>
      </c>
      <c r="D37" s="134">
        <v>652.29999999999995</v>
      </c>
      <c r="E37" s="134">
        <v>2760.7</v>
      </c>
      <c r="F37" s="134">
        <v>0</v>
      </c>
      <c r="G37" s="134">
        <v>20.3</v>
      </c>
      <c r="H37" s="134">
        <v>31.6</v>
      </c>
      <c r="I37" s="134">
        <v>1.7</v>
      </c>
      <c r="J37" s="134">
        <v>0</v>
      </c>
      <c r="K37" s="134">
        <v>-1645.2</v>
      </c>
      <c r="L37" s="134">
        <v>-737.7</v>
      </c>
      <c r="M37" s="141">
        <v>0</v>
      </c>
      <c r="N37" s="134">
        <v>0</v>
      </c>
      <c r="O37" s="134">
        <v>0</v>
      </c>
      <c r="P37" s="134">
        <v>0</v>
      </c>
      <c r="Q37" s="134">
        <v>0</v>
      </c>
      <c r="R37" s="134">
        <v>-1357.1</v>
      </c>
      <c r="S37" s="134">
        <v>0</v>
      </c>
      <c r="T37" s="134">
        <v>0</v>
      </c>
      <c r="U37" s="134">
        <v>0</v>
      </c>
      <c r="V37" s="134">
        <v>0</v>
      </c>
      <c r="W37" s="134">
        <v>0</v>
      </c>
      <c r="X37" s="134">
        <v>0</v>
      </c>
      <c r="Y37" s="134">
        <v>0</v>
      </c>
      <c r="Z37" s="134">
        <v>0</v>
      </c>
      <c r="AA37" s="134">
        <v>0</v>
      </c>
      <c r="AB37" s="134">
        <v>0</v>
      </c>
    </row>
    <row r="38" spans="1:28" x14ac:dyDescent="0.25">
      <c r="A38" s="140"/>
      <c r="B38" s="147" t="s">
        <v>20</v>
      </c>
      <c r="C38" s="134">
        <v>3558.5</v>
      </c>
      <c r="D38" s="134">
        <v>653.20000000000005</v>
      </c>
      <c r="E38" s="134">
        <v>2833.3</v>
      </c>
      <c r="F38" s="134">
        <v>0</v>
      </c>
      <c r="G38" s="134">
        <v>20.3</v>
      </c>
      <c r="H38" s="134">
        <v>30.3</v>
      </c>
      <c r="I38" s="134">
        <v>21.3</v>
      </c>
      <c r="J38" s="134">
        <v>0</v>
      </c>
      <c r="K38" s="134">
        <v>-1464</v>
      </c>
      <c r="L38" s="134">
        <v>-706.5</v>
      </c>
      <c r="M38" s="141">
        <v>0</v>
      </c>
      <c r="N38" s="134">
        <v>0</v>
      </c>
      <c r="O38" s="134">
        <v>0</v>
      </c>
      <c r="P38" s="134">
        <v>0</v>
      </c>
      <c r="Q38" s="134">
        <v>0</v>
      </c>
      <c r="R38" s="134">
        <v>-1376.6</v>
      </c>
      <c r="S38" s="134">
        <v>0</v>
      </c>
      <c r="T38" s="134">
        <v>0</v>
      </c>
      <c r="U38" s="134">
        <v>0</v>
      </c>
      <c r="V38" s="134">
        <v>0</v>
      </c>
      <c r="W38" s="134">
        <v>0</v>
      </c>
      <c r="X38" s="134">
        <v>0</v>
      </c>
      <c r="Y38" s="134">
        <v>0</v>
      </c>
      <c r="Z38" s="134">
        <v>0</v>
      </c>
      <c r="AA38" s="134">
        <v>0</v>
      </c>
      <c r="AB38" s="134">
        <v>0</v>
      </c>
    </row>
    <row r="39" spans="1:28" x14ac:dyDescent="0.25">
      <c r="A39" s="148">
        <v>2013</v>
      </c>
      <c r="B39" s="149" t="s">
        <v>21</v>
      </c>
      <c r="C39" s="137">
        <v>3353.3</v>
      </c>
      <c r="D39" s="137">
        <v>546.6</v>
      </c>
      <c r="E39" s="138">
        <v>2709.9</v>
      </c>
      <c r="F39" s="137">
        <v>0</v>
      </c>
      <c r="G39" s="138">
        <v>64.099999999999994</v>
      </c>
      <c r="H39" s="137">
        <v>30.7</v>
      </c>
      <c r="I39" s="137">
        <v>2</v>
      </c>
      <c r="J39" s="138">
        <v>0</v>
      </c>
      <c r="K39" s="137">
        <v>-1548.1</v>
      </c>
      <c r="L39" s="137">
        <v>-705</v>
      </c>
      <c r="M39" s="139">
        <v>0</v>
      </c>
      <c r="N39" s="137">
        <v>0</v>
      </c>
      <c r="O39" s="137">
        <v>0</v>
      </c>
      <c r="P39" s="137">
        <v>0</v>
      </c>
      <c r="Q39" s="137">
        <v>0</v>
      </c>
      <c r="R39" s="137">
        <v>-1361.1</v>
      </c>
      <c r="S39" s="137">
        <v>0</v>
      </c>
      <c r="T39" s="137">
        <v>0</v>
      </c>
      <c r="U39" s="137">
        <v>0</v>
      </c>
      <c r="V39" s="137">
        <v>0</v>
      </c>
      <c r="W39" s="137">
        <v>0</v>
      </c>
      <c r="X39" s="137">
        <v>0</v>
      </c>
      <c r="Y39" s="137">
        <v>0</v>
      </c>
      <c r="Z39" s="137">
        <v>0</v>
      </c>
      <c r="AA39" s="137">
        <v>0</v>
      </c>
      <c r="AB39" s="137">
        <v>0</v>
      </c>
    </row>
    <row r="40" spans="1:28" x14ac:dyDescent="0.25">
      <c r="A40" s="140"/>
      <c r="B40" s="147" t="s">
        <v>22</v>
      </c>
      <c r="C40" s="134">
        <v>3364.5</v>
      </c>
      <c r="D40" s="134">
        <v>629.9</v>
      </c>
      <c r="E40" s="134">
        <v>2683.1</v>
      </c>
      <c r="F40" s="134">
        <v>0</v>
      </c>
      <c r="G40" s="134">
        <v>21</v>
      </c>
      <c r="H40" s="134">
        <v>29.4</v>
      </c>
      <c r="I40" s="134">
        <v>1.2</v>
      </c>
      <c r="J40" s="134">
        <v>0</v>
      </c>
      <c r="K40" s="134">
        <v>-1654.8</v>
      </c>
      <c r="L40" s="134">
        <v>-690.1</v>
      </c>
      <c r="M40" s="141">
        <v>0</v>
      </c>
      <c r="N40" s="134">
        <v>0</v>
      </c>
      <c r="O40" s="134">
        <v>0</v>
      </c>
      <c r="P40" s="134">
        <v>0</v>
      </c>
      <c r="Q40" s="134">
        <v>0</v>
      </c>
      <c r="R40" s="134">
        <v>-1368.2</v>
      </c>
      <c r="S40" s="134">
        <v>0</v>
      </c>
      <c r="T40" s="134">
        <v>0</v>
      </c>
      <c r="U40" s="134">
        <v>0</v>
      </c>
      <c r="V40" s="134">
        <v>0</v>
      </c>
      <c r="W40" s="134">
        <v>0</v>
      </c>
      <c r="X40" s="134">
        <v>0</v>
      </c>
      <c r="Y40" s="134">
        <v>0</v>
      </c>
      <c r="Z40" s="134">
        <v>0</v>
      </c>
      <c r="AA40" s="134">
        <v>0</v>
      </c>
      <c r="AB40" s="134">
        <v>0</v>
      </c>
    </row>
    <row r="41" spans="1:28" x14ac:dyDescent="0.25">
      <c r="A41" s="140"/>
      <c r="B41" s="147" t="s">
        <v>23</v>
      </c>
      <c r="C41" s="134">
        <v>3826.4</v>
      </c>
      <c r="D41" s="134">
        <v>603.5</v>
      </c>
      <c r="E41" s="134">
        <v>3172.6</v>
      </c>
      <c r="F41" s="134">
        <v>0</v>
      </c>
      <c r="G41" s="134">
        <v>20.7</v>
      </c>
      <c r="H41" s="134">
        <v>29.3</v>
      </c>
      <c r="I41" s="134">
        <v>0.3</v>
      </c>
      <c r="J41" s="134">
        <v>0</v>
      </c>
      <c r="K41" s="134">
        <v>-1678.4</v>
      </c>
      <c r="L41" s="134">
        <v>-688.2</v>
      </c>
      <c r="M41" s="141">
        <v>0</v>
      </c>
      <c r="N41" s="134">
        <v>0</v>
      </c>
      <c r="O41" s="134">
        <v>0</v>
      </c>
      <c r="P41" s="134">
        <v>0</v>
      </c>
      <c r="Q41" s="134">
        <v>0</v>
      </c>
      <c r="R41" s="134">
        <v>-1401.7</v>
      </c>
      <c r="S41" s="134">
        <v>0</v>
      </c>
      <c r="T41" s="134">
        <v>0</v>
      </c>
      <c r="U41" s="134">
        <v>0</v>
      </c>
      <c r="V41" s="134">
        <v>0</v>
      </c>
      <c r="W41" s="134">
        <v>0</v>
      </c>
      <c r="X41" s="134">
        <v>0</v>
      </c>
      <c r="Y41" s="134">
        <v>0</v>
      </c>
      <c r="Z41" s="134">
        <v>0</v>
      </c>
      <c r="AA41" s="134">
        <v>0</v>
      </c>
      <c r="AB41" s="134">
        <v>0</v>
      </c>
    </row>
    <row r="42" spans="1:28" x14ac:dyDescent="0.25">
      <c r="A42" s="140"/>
      <c r="B42" s="147" t="s">
        <v>24</v>
      </c>
      <c r="C42" s="134">
        <v>4429.3999999999996</v>
      </c>
      <c r="D42" s="134">
        <v>623.6</v>
      </c>
      <c r="E42" s="134">
        <v>3757.7</v>
      </c>
      <c r="F42" s="134">
        <v>0</v>
      </c>
      <c r="G42" s="134">
        <v>20.9</v>
      </c>
      <c r="H42" s="134">
        <v>26.9</v>
      </c>
      <c r="I42" s="134">
        <v>0.3</v>
      </c>
      <c r="J42" s="134">
        <v>0</v>
      </c>
      <c r="K42" s="134">
        <v>-1733.9</v>
      </c>
      <c r="L42" s="134">
        <v>-685.2</v>
      </c>
      <c r="M42" s="141">
        <v>0</v>
      </c>
      <c r="N42" s="134">
        <v>0</v>
      </c>
      <c r="O42" s="134">
        <v>0</v>
      </c>
      <c r="P42" s="134">
        <v>0</v>
      </c>
      <c r="Q42" s="134">
        <v>0</v>
      </c>
      <c r="R42" s="134">
        <v>-1534.7</v>
      </c>
      <c r="S42" s="134">
        <v>0</v>
      </c>
      <c r="T42" s="134">
        <v>0</v>
      </c>
      <c r="U42" s="134">
        <v>0</v>
      </c>
      <c r="V42" s="134">
        <v>0</v>
      </c>
      <c r="W42" s="134">
        <v>0</v>
      </c>
      <c r="X42" s="134">
        <v>0</v>
      </c>
      <c r="Y42" s="134">
        <v>0</v>
      </c>
      <c r="Z42" s="134">
        <v>0</v>
      </c>
      <c r="AA42" s="134">
        <v>0</v>
      </c>
      <c r="AB42" s="134">
        <v>0</v>
      </c>
    </row>
    <row r="43" spans="1:28" x14ac:dyDescent="0.25">
      <c r="A43" s="140"/>
      <c r="B43" s="147" t="s">
        <v>25</v>
      </c>
      <c r="C43" s="134">
        <v>4391.8999999999996</v>
      </c>
      <c r="D43" s="134">
        <v>618.6</v>
      </c>
      <c r="E43" s="134">
        <v>3707.6</v>
      </c>
      <c r="F43" s="134">
        <v>0</v>
      </c>
      <c r="G43" s="134">
        <v>39.6</v>
      </c>
      <c r="H43" s="134">
        <v>25.9</v>
      </c>
      <c r="I43" s="134">
        <v>0.2</v>
      </c>
      <c r="J43" s="134">
        <v>0</v>
      </c>
      <c r="K43" s="134">
        <v>-1721.6</v>
      </c>
      <c r="L43" s="134">
        <v>-685</v>
      </c>
      <c r="M43" s="141">
        <v>0</v>
      </c>
      <c r="N43" s="134">
        <v>0</v>
      </c>
      <c r="O43" s="134">
        <v>0</v>
      </c>
      <c r="P43" s="134">
        <v>0</v>
      </c>
      <c r="Q43" s="134">
        <v>0</v>
      </c>
      <c r="R43" s="134">
        <v>-1481.5</v>
      </c>
      <c r="S43" s="134">
        <v>0</v>
      </c>
      <c r="T43" s="134">
        <v>0</v>
      </c>
      <c r="U43" s="134">
        <v>0</v>
      </c>
      <c r="V43" s="134">
        <v>0</v>
      </c>
      <c r="W43" s="134">
        <v>0</v>
      </c>
      <c r="X43" s="134">
        <v>0</v>
      </c>
      <c r="Y43" s="134">
        <v>0</v>
      </c>
      <c r="Z43" s="134">
        <v>0</v>
      </c>
      <c r="AA43" s="134">
        <v>0</v>
      </c>
      <c r="AB43" s="134">
        <v>0</v>
      </c>
    </row>
    <row r="44" spans="1:28" x14ac:dyDescent="0.25">
      <c r="A44" s="140"/>
      <c r="B44" s="147" t="s">
        <v>26</v>
      </c>
      <c r="C44" s="134">
        <v>4167.8</v>
      </c>
      <c r="D44" s="134">
        <v>710.1</v>
      </c>
      <c r="E44" s="134">
        <v>3395.2</v>
      </c>
      <c r="F44" s="134">
        <v>0</v>
      </c>
      <c r="G44" s="134">
        <v>39.700000000000003</v>
      </c>
      <c r="H44" s="134">
        <v>22.6</v>
      </c>
      <c r="I44" s="134">
        <v>0.2</v>
      </c>
      <c r="J44" s="134">
        <v>0</v>
      </c>
      <c r="K44" s="134">
        <v>-1847.3</v>
      </c>
      <c r="L44" s="134">
        <v>-680</v>
      </c>
      <c r="M44" s="141">
        <v>0</v>
      </c>
      <c r="N44" s="134">
        <v>0</v>
      </c>
      <c r="O44" s="134">
        <v>0</v>
      </c>
      <c r="P44" s="134">
        <v>0</v>
      </c>
      <c r="Q44" s="134">
        <v>0</v>
      </c>
      <c r="R44" s="134">
        <v>-1501</v>
      </c>
      <c r="S44" s="134">
        <v>0</v>
      </c>
      <c r="T44" s="134">
        <v>0</v>
      </c>
      <c r="U44" s="134">
        <v>0</v>
      </c>
      <c r="V44" s="134">
        <v>0</v>
      </c>
      <c r="W44" s="134">
        <v>0</v>
      </c>
      <c r="X44" s="134">
        <v>0</v>
      </c>
      <c r="Y44" s="134">
        <v>0</v>
      </c>
      <c r="Z44" s="134">
        <v>0</v>
      </c>
      <c r="AA44" s="134">
        <v>0</v>
      </c>
      <c r="AB44" s="134">
        <v>0</v>
      </c>
    </row>
    <row r="45" spans="1:28" x14ac:dyDescent="0.25">
      <c r="A45" s="140"/>
      <c r="B45" s="147" t="s">
        <v>27</v>
      </c>
      <c r="C45" s="134">
        <v>3772.7</v>
      </c>
      <c r="D45" s="134">
        <v>864.3</v>
      </c>
      <c r="E45" s="134">
        <v>2816.7</v>
      </c>
      <c r="F45" s="134">
        <v>0</v>
      </c>
      <c r="G45" s="134">
        <v>67.3</v>
      </c>
      <c r="H45" s="134">
        <v>24.2</v>
      </c>
      <c r="I45" s="134">
        <v>0.2</v>
      </c>
      <c r="J45" s="134">
        <v>0</v>
      </c>
      <c r="K45" s="134">
        <v>-1879.6</v>
      </c>
      <c r="L45" s="134">
        <v>-673.5</v>
      </c>
      <c r="M45" s="141">
        <v>0</v>
      </c>
      <c r="N45" s="134">
        <v>0</v>
      </c>
      <c r="O45" s="134">
        <v>0</v>
      </c>
      <c r="P45" s="134">
        <v>0</v>
      </c>
      <c r="Q45" s="134">
        <v>0</v>
      </c>
      <c r="R45" s="134">
        <v>-1521.5</v>
      </c>
      <c r="S45" s="134">
        <v>0</v>
      </c>
      <c r="T45" s="134">
        <v>0</v>
      </c>
      <c r="U45" s="134">
        <v>0</v>
      </c>
      <c r="V45" s="134">
        <v>0</v>
      </c>
      <c r="W45" s="134">
        <v>0</v>
      </c>
      <c r="X45" s="134">
        <v>0</v>
      </c>
      <c r="Y45" s="134">
        <v>0</v>
      </c>
      <c r="Z45" s="134">
        <v>0</v>
      </c>
      <c r="AA45" s="134">
        <v>0</v>
      </c>
      <c r="AB45" s="134">
        <v>0</v>
      </c>
    </row>
    <row r="46" spans="1:28" x14ac:dyDescent="0.25">
      <c r="A46" s="140"/>
      <c r="B46" s="147" t="s">
        <v>28</v>
      </c>
      <c r="C46" s="134">
        <v>3716.7</v>
      </c>
      <c r="D46" s="134">
        <v>812.9</v>
      </c>
      <c r="E46" s="134">
        <v>2851.8</v>
      </c>
      <c r="F46" s="134">
        <v>0</v>
      </c>
      <c r="G46" s="134">
        <v>26.1</v>
      </c>
      <c r="H46" s="134">
        <v>25.8</v>
      </c>
      <c r="I46" s="134">
        <v>0</v>
      </c>
      <c r="J46" s="134">
        <v>0</v>
      </c>
      <c r="K46" s="134">
        <v>-1805</v>
      </c>
      <c r="L46" s="134">
        <v>-655.20000000000005</v>
      </c>
      <c r="M46" s="141">
        <v>0</v>
      </c>
      <c r="N46" s="134">
        <v>0</v>
      </c>
      <c r="O46" s="134">
        <v>0</v>
      </c>
      <c r="P46" s="134">
        <v>0</v>
      </c>
      <c r="Q46" s="134">
        <v>0</v>
      </c>
      <c r="R46" s="134">
        <v>-1522.2</v>
      </c>
      <c r="S46" s="134">
        <v>0</v>
      </c>
      <c r="T46" s="134">
        <v>0</v>
      </c>
      <c r="U46" s="134">
        <v>0</v>
      </c>
      <c r="V46" s="134">
        <v>0</v>
      </c>
      <c r="W46" s="134">
        <v>0</v>
      </c>
      <c r="X46" s="134">
        <v>0</v>
      </c>
      <c r="Y46" s="134">
        <v>0</v>
      </c>
      <c r="Z46" s="134">
        <v>0</v>
      </c>
      <c r="AA46" s="134">
        <v>0</v>
      </c>
      <c r="AB46" s="134">
        <v>0</v>
      </c>
    </row>
    <row r="47" spans="1:28" x14ac:dyDescent="0.25">
      <c r="A47" s="140"/>
      <c r="B47" s="147" t="s">
        <v>29</v>
      </c>
      <c r="C47" s="134">
        <v>3667.4</v>
      </c>
      <c r="D47" s="134">
        <v>828.3</v>
      </c>
      <c r="E47" s="134">
        <v>2787.8</v>
      </c>
      <c r="F47" s="134">
        <v>0</v>
      </c>
      <c r="G47" s="134">
        <v>26.5</v>
      </c>
      <c r="H47" s="134">
        <v>24.5</v>
      </c>
      <c r="I47" s="134">
        <v>0.3</v>
      </c>
      <c r="J47" s="134">
        <v>0</v>
      </c>
      <c r="K47" s="134">
        <v>-1824.9</v>
      </c>
      <c r="L47" s="134">
        <v>-653.20000000000005</v>
      </c>
      <c r="M47" s="141">
        <v>0</v>
      </c>
      <c r="N47" s="134">
        <v>0</v>
      </c>
      <c r="O47" s="134">
        <v>0</v>
      </c>
      <c r="P47" s="134">
        <v>0</v>
      </c>
      <c r="Q47" s="134">
        <v>0</v>
      </c>
      <c r="R47" s="134">
        <v>-1527.9</v>
      </c>
      <c r="S47" s="134">
        <v>0</v>
      </c>
      <c r="T47" s="134">
        <v>0</v>
      </c>
      <c r="U47" s="134">
        <v>0</v>
      </c>
      <c r="V47" s="134">
        <v>0</v>
      </c>
      <c r="W47" s="134">
        <v>0</v>
      </c>
      <c r="X47" s="134">
        <v>0</v>
      </c>
      <c r="Y47" s="134">
        <v>0</v>
      </c>
      <c r="Z47" s="134">
        <v>0</v>
      </c>
      <c r="AA47" s="134">
        <v>0</v>
      </c>
      <c r="AB47" s="134">
        <v>0</v>
      </c>
    </row>
    <row r="48" spans="1:28" x14ac:dyDescent="0.25">
      <c r="A48" s="140"/>
      <c r="B48" s="147" t="s">
        <v>30</v>
      </c>
      <c r="C48" s="134">
        <v>3962.9</v>
      </c>
      <c r="D48" s="134">
        <v>792.6</v>
      </c>
      <c r="E48" s="134">
        <v>3101.7</v>
      </c>
      <c r="F48" s="134">
        <v>0</v>
      </c>
      <c r="G48" s="134">
        <v>43.6</v>
      </c>
      <c r="H48" s="134">
        <v>24.8</v>
      </c>
      <c r="I48" s="134">
        <v>0.3</v>
      </c>
      <c r="J48" s="134">
        <v>0</v>
      </c>
      <c r="K48" s="134">
        <v>-1893.9</v>
      </c>
      <c r="L48" s="134">
        <v>-649.5</v>
      </c>
      <c r="M48" s="141">
        <v>0</v>
      </c>
      <c r="N48" s="134">
        <v>0</v>
      </c>
      <c r="O48" s="134">
        <v>0</v>
      </c>
      <c r="P48" s="134">
        <v>0</v>
      </c>
      <c r="Q48" s="134">
        <v>0</v>
      </c>
      <c r="R48" s="134">
        <v>-1502.8</v>
      </c>
      <c r="S48" s="134">
        <v>0</v>
      </c>
      <c r="T48" s="134">
        <v>0</v>
      </c>
      <c r="U48" s="134">
        <v>0</v>
      </c>
      <c r="V48" s="134">
        <v>0</v>
      </c>
      <c r="W48" s="134">
        <v>0</v>
      </c>
      <c r="X48" s="134">
        <v>0</v>
      </c>
      <c r="Y48" s="134">
        <v>0</v>
      </c>
      <c r="Z48" s="134">
        <v>0</v>
      </c>
      <c r="AA48" s="134">
        <v>0</v>
      </c>
      <c r="AB48" s="134">
        <v>0</v>
      </c>
    </row>
    <row r="49" spans="1:28" x14ac:dyDescent="0.25">
      <c r="A49" s="140"/>
      <c r="B49" s="147" t="s">
        <v>31</v>
      </c>
      <c r="C49" s="134">
        <v>3852.7</v>
      </c>
      <c r="D49" s="134">
        <v>815.2</v>
      </c>
      <c r="E49" s="134">
        <v>3012.4</v>
      </c>
      <c r="F49" s="134">
        <v>0</v>
      </c>
      <c r="G49" s="134">
        <v>2</v>
      </c>
      <c r="H49" s="134">
        <v>22.8</v>
      </c>
      <c r="I49" s="134">
        <v>0.2</v>
      </c>
      <c r="J49" s="134">
        <v>0</v>
      </c>
      <c r="K49" s="134">
        <v>-1879.9</v>
      </c>
      <c r="L49" s="134">
        <v>-647</v>
      </c>
      <c r="M49" s="141">
        <v>0</v>
      </c>
      <c r="N49" s="134">
        <v>0</v>
      </c>
      <c r="O49" s="134">
        <v>0</v>
      </c>
      <c r="P49" s="134">
        <v>0</v>
      </c>
      <c r="Q49" s="134">
        <v>0</v>
      </c>
      <c r="R49" s="134">
        <v>-1507.8</v>
      </c>
      <c r="S49" s="134">
        <v>0</v>
      </c>
      <c r="T49" s="134">
        <v>0</v>
      </c>
      <c r="U49" s="134">
        <v>0</v>
      </c>
      <c r="V49" s="134">
        <v>0</v>
      </c>
      <c r="W49" s="134">
        <v>0</v>
      </c>
      <c r="X49" s="134">
        <v>0</v>
      </c>
      <c r="Y49" s="134">
        <v>0</v>
      </c>
      <c r="Z49" s="134">
        <v>0</v>
      </c>
      <c r="AA49" s="134">
        <v>0</v>
      </c>
      <c r="AB49" s="134">
        <v>0</v>
      </c>
    </row>
    <row r="50" spans="1:28" x14ac:dyDescent="0.25">
      <c r="A50" s="140"/>
      <c r="B50" s="147" t="s">
        <v>20</v>
      </c>
      <c r="C50" s="134">
        <v>4700.6000000000004</v>
      </c>
      <c r="D50" s="134">
        <v>768.9</v>
      </c>
      <c r="E50" s="134">
        <v>3904.1</v>
      </c>
      <c r="F50" s="134">
        <v>0</v>
      </c>
      <c r="G50" s="134">
        <v>2.1</v>
      </c>
      <c r="H50" s="134">
        <v>22</v>
      </c>
      <c r="I50" s="134">
        <v>3.5</v>
      </c>
      <c r="J50" s="134">
        <v>0</v>
      </c>
      <c r="K50" s="134">
        <v>-1905.2</v>
      </c>
      <c r="L50" s="134">
        <v>-636.4</v>
      </c>
      <c r="M50" s="141">
        <v>0</v>
      </c>
      <c r="N50" s="134">
        <v>0</v>
      </c>
      <c r="O50" s="134">
        <v>0</v>
      </c>
      <c r="P50" s="134">
        <v>0</v>
      </c>
      <c r="Q50" s="134">
        <v>0</v>
      </c>
      <c r="R50" s="134">
        <v>-1649.7</v>
      </c>
      <c r="S50" s="134">
        <v>0</v>
      </c>
      <c r="T50" s="134">
        <v>0</v>
      </c>
      <c r="U50" s="134">
        <v>0</v>
      </c>
      <c r="V50" s="134">
        <v>0</v>
      </c>
      <c r="W50" s="134">
        <v>0</v>
      </c>
      <c r="X50" s="134">
        <v>0</v>
      </c>
      <c r="Y50" s="134">
        <v>0</v>
      </c>
      <c r="Z50" s="134">
        <v>0</v>
      </c>
      <c r="AA50" s="134">
        <v>0</v>
      </c>
      <c r="AB50" s="134">
        <v>0</v>
      </c>
    </row>
    <row r="51" spans="1:28" x14ac:dyDescent="0.25">
      <c r="A51" s="148">
        <v>2014</v>
      </c>
      <c r="B51" s="149" t="s">
        <v>21</v>
      </c>
      <c r="C51" s="137">
        <v>4066.4</v>
      </c>
      <c r="D51" s="137">
        <v>884.8</v>
      </c>
      <c r="E51" s="138">
        <v>3148</v>
      </c>
      <c r="F51" s="137">
        <v>0</v>
      </c>
      <c r="G51" s="138">
        <v>10.7</v>
      </c>
      <c r="H51" s="137">
        <v>22.7</v>
      </c>
      <c r="I51" s="137">
        <v>0.2</v>
      </c>
      <c r="J51" s="138">
        <v>0</v>
      </c>
      <c r="K51" s="137">
        <v>-1905.2</v>
      </c>
      <c r="L51" s="137">
        <v>-636.4</v>
      </c>
      <c r="M51" s="139">
        <v>0</v>
      </c>
      <c r="N51" s="137">
        <v>0</v>
      </c>
      <c r="O51" s="137">
        <v>0</v>
      </c>
      <c r="P51" s="137">
        <v>0</v>
      </c>
      <c r="Q51" s="137">
        <v>0</v>
      </c>
      <c r="R51" s="137">
        <v>-1582</v>
      </c>
      <c r="S51" s="137">
        <v>0</v>
      </c>
      <c r="T51" s="137">
        <v>0</v>
      </c>
      <c r="U51" s="137">
        <v>0</v>
      </c>
      <c r="V51" s="137">
        <v>0</v>
      </c>
      <c r="W51" s="137">
        <v>0</v>
      </c>
      <c r="X51" s="137">
        <v>0</v>
      </c>
      <c r="Y51" s="137">
        <v>0</v>
      </c>
      <c r="Z51" s="137">
        <v>0</v>
      </c>
      <c r="AA51" s="137">
        <v>0</v>
      </c>
      <c r="AB51" s="137">
        <v>0</v>
      </c>
    </row>
    <row r="52" spans="1:28" x14ac:dyDescent="0.25">
      <c r="A52" s="140"/>
      <c r="B52" s="147" t="s">
        <v>22</v>
      </c>
      <c r="C52" s="142">
        <v>3754.1</v>
      </c>
      <c r="D52" s="142">
        <v>1009.2</v>
      </c>
      <c r="E52" s="142">
        <v>2718.1</v>
      </c>
      <c r="F52" s="142">
        <v>0</v>
      </c>
      <c r="G52" s="142">
        <v>2.2000000000000002</v>
      </c>
      <c r="H52" s="142">
        <v>24.4</v>
      </c>
      <c r="I52" s="142">
        <v>0.2</v>
      </c>
      <c r="J52" s="142">
        <v>0</v>
      </c>
      <c r="K52" s="142">
        <v>-1905.2</v>
      </c>
      <c r="L52" s="142">
        <v>-636</v>
      </c>
      <c r="M52" s="142">
        <v>0</v>
      </c>
      <c r="N52" s="142">
        <v>0</v>
      </c>
      <c r="O52" s="142">
        <v>0</v>
      </c>
      <c r="P52" s="142">
        <v>0</v>
      </c>
      <c r="Q52" s="142">
        <v>0</v>
      </c>
      <c r="R52" s="142">
        <v>-1602.9</v>
      </c>
      <c r="S52" s="142">
        <v>0</v>
      </c>
      <c r="T52" s="142">
        <v>0</v>
      </c>
      <c r="U52" s="142">
        <v>0</v>
      </c>
      <c r="V52" s="142">
        <v>0</v>
      </c>
      <c r="W52" s="142">
        <v>0</v>
      </c>
      <c r="X52" s="142">
        <v>0</v>
      </c>
      <c r="Y52" s="142">
        <v>0</v>
      </c>
      <c r="Z52" s="142">
        <v>0</v>
      </c>
      <c r="AA52" s="142">
        <v>0</v>
      </c>
      <c r="AB52" s="142">
        <v>0</v>
      </c>
    </row>
    <row r="53" spans="1:28" x14ac:dyDescent="0.25">
      <c r="A53" s="140"/>
      <c r="B53" s="147" t="s">
        <v>23</v>
      </c>
      <c r="C53" s="142">
        <v>3887.8</v>
      </c>
      <c r="D53" s="142">
        <v>917.8</v>
      </c>
      <c r="E53" s="142">
        <v>2943.8</v>
      </c>
      <c r="F53" s="142">
        <v>0</v>
      </c>
      <c r="G53" s="142">
        <v>2.2000000000000002</v>
      </c>
      <c r="H53" s="142">
        <v>23.7</v>
      </c>
      <c r="I53" s="142">
        <v>0.2</v>
      </c>
      <c r="J53" s="142">
        <v>0</v>
      </c>
      <c r="K53" s="142">
        <v>-1905.2</v>
      </c>
      <c r="L53" s="142">
        <v>-636</v>
      </c>
      <c r="M53" s="142">
        <v>0</v>
      </c>
      <c r="N53" s="142">
        <v>0</v>
      </c>
      <c r="O53" s="142">
        <v>0</v>
      </c>
      <c r="P53" s="142">
        <v>0</v>
      </c>
      <c r="Q53" s="142">
        <v>0</v>
      </c>
      <c r="R53" s="142">
        <v>-1602</v>
      </c>
      <c r="S53" s="142">
        <v>0</v>
      </c>
      <c r="T53" s="142">
        <v>0</v>
      </c>
      <c r="U53" s="142">
        <v>0</v>
      </c>
      <c r="V53" s="142">
        <v>0</v>
      </c>
      <c r="W53" s="142">
        <v>0</v>
      </c>
      <c r="X53" s="142">
        <v>0</v>
      </c>
      <c r="Y53" s="142">
        <v>0</v>
      </c>
      <c r="Z53" s="142">
        <v>0</v>
      </c>
      <c r="AA53" s="142">
        <v>0</v>
      </c>
      <c r="AB53" s="142">
        <v>0</v>
      </c>
    </row>
    <row r="54" spans="1:28" x14ac:dyDescent="0.25">
      <c r="A54" s="140"/>
      <c r="B54" s="147" t="s">
        <v>24</v>
      </c>
      <c r="C54" s="142">
        <v>5452.8</v>
      </c>
      <c r="D54" s="142">
        <v>725.1</v>
      </c>
      <c r="E54" s="142">
        <v>4697</v>
      </c>
      <c r="F54" s="142">
        <v>0</v>
      </c>
      <c r="G54" s="142">
        <v>5.7</v>
      </c>
      <c r="H54" s="142">
        <v>23.7</v>
      </c>
      <c r="I54" s="142">
        <v>1.2</v>
      </c>
      <c r="J54" s="142">
        <v>0</v>
      </c>
      <c r="K54" s="142">
        <v>-1933.5</v>
      </c>
      <c r="L54" s="142">
        <v>-636</v>
      </c>
      <c r="M54" s="142">
        <v>0</v>
      </c>
      <c r="N54" s="142">
        <v>0</v>
      </c>
      <c r="O54" s="142">
        <v>0</v>
      </c>
      <c r="P54" s="142">
        <v>0</v>
      </c>
      <c r="Q54" s="142">
        <v>0</v>
      </c>
      <c r="R54" s="142">
        <v>-1591.6</v>
      </c>
      <c r="S54" s="142">
        <v>0</v>
      </c>
      <c r="T54" s="142">
        <v>0</v>
      </c>
      <c r="U54" s="142">
        <v>0</v>
      </c>
      <c r="V54" s="142">
        <v>0</v>
      </c>
      <c r="W54" s="142">
        <v>0</v>
      </c>
      <c r="X54" s="142">
        <v>0</v>
      </c>
      <c r="Y54" s="142">
        <v>0</v>
      </c>
      <c r="Z54" s="142">
        <v>0</v>
      </c>
      <c r="AA54" s="142">
        <v>0</v>
      </c>
      <c r="AB54" s="142">
        <v>0</v>
      </c>
    </row>
    <row r="55" spans="1:28" x14ac:dyDescent="0.25">
      <c r="A55" s="140"/>
      <c r="B55" s="147" t="s">
        <v>25</v>
      </c>
      <c r="C55" s="142">
        <v>4884.5</v>
      </c>
      <c r="D55" s="142">
        <v>906.2</v>
      </c>
      <c r="E55" s="142">
        <v>3952</v>
      </c>
      <c r="F55" s="142">
        <v>0</v>
      </c>
      <c r="G55" s="142">
        <v>3.1</v>
      </c>
      <c r="H55" s="142">
        <v>23</v>
      </c>
      <c r="I55" s="142">
        <v>0.2</v>
      </c>
      <c r="J55" s="142">
        <v>0</v>
      </c>
      <c r="K55" s="142">
        <v>-1933.5</v>
      </c>
      <c r="L55" s="142">
        <v>-636</v>
      </c>
      <c r="M55" s="142">
        <v>0</v>
      </c>
      <c r="N55" s="142">
        <v>0</v>
      </c>
      <c r="O55" s="142">
        <v>0</v>
      </c>
      <c r="P55" s="142">
        <v>0</v>
      </c>
      <c r="Q55" s="142">
        <v>0</v>
      </c>
      <c r="R55" s="142">
        <v>-1640.9</v>
      </c>
      <c r="S55" s="142">
        <v>0</v>
      </c>
      <c r="T55" s="142">
        <v>0</v>
      </c>
      <c r="U55" s="142">
        <v>0</v>
      </c>
      <c r="V55" s="142">
        <v>0</v>
      </c>
      <c r="W55" s="142">
        <v>0</v>
      </c>
      <c r="X55" s="142">
        <v>0</v>
      </c>
      <c r="Y55" s="142">
        <v>0</v>
      </c>
      <c r="Z55" s="142">
        <v>0</v>
      </c>
      <c r="AA55" s="142">
        <v>0</v>
      </c>
      <c r="AB55" s="142">
        <v>0</v>
      </c>
    </row>
    <row r="56" spans="1:28" x14ac:dyDescent="0.25">
      <c r="A56" s="140"/>
      <c r="B56" s="147" t="s">
        <v>26</v>
      </c>
      <c r="C56" s="142">
        <v>4949.8</v>
      </c>
      <c r="D56" s="142">
        <v>893.4</v>
      </c>
      <c r="E56" s="142">
        <v>4028.9</v>
      </c>
      <c r="F56" s="142">
        <v>0</v>
      </c>
      <c r="G56" s="142">
        <v>3.1</v>
      </c>
      <c r="H56" s="142">
        <v>24.1</v>
      </c>
      <c r="I56" s="142">
        <v>0.3</v>
      </c>
      <c r="J56" s="142">
        <v>0</v>
      </c>
      <c r="K56" s="142">
        <v>-1922.9</v>
      </c>
      <c r="L56" s="142">
        <v>-1456.6</v>
      </c>
      <c r="M56" s="142">
        <v>0</v>
      </c>
      <c r="N56" s="142">
        <v>0</v>
      </c>
      <c r="O56" s="142">
        <v>0</v>
      </c>
      <c r="P56" s="142">
        <v>0</v>
      </c>
      <c r="Q56" s="142">
        <v>0</v>
      </c>
      <c r="R56" s="142">
        <v>-1660.9</v>
      </c>
      <c r="S56" s="142">
        <v>0</v>
      </c>
      <c r="T56" s="142">
        <v>0</v>
      </c>
      <c r="U56" s="142">
        <v>0</v>
      </c>
      <c r="V56" s="142">
        <v>0</v>
      </c>
      <c r="W56" s="142">
        <v>0</v>
      </c>
      <c r="X56" s="142">
        <v>0</v>
      </c>
      <c r="Y56" s="142">
        <v>0</v>
      </c>
      <c r="Z56" s="142">
        <v>0</v>
      </c>
      <c r="AA56" s="142">
        <v>0</v>
      </c>
      <c r="AB56" s="142">
        <v>0</v>
      </c>
    </row>
    <row r="57" spans="1:28" x14ac:dyDescent="0.25">
      <c r="A57" s="140"/>
      <c r="B57" s="147" t="s">
        <v>27</v>
      </c>
      <c r="C57" s="142">
        <v>4809</v>
      </c>
      <c r="D57" s="142">
        <v>1079</v>
      </c>
      <c r="E57" s="142">
        <v>3697</v>
      </c>
      <c r="F57" s="142">
        <v>0</v>
      </c>
      <c r="G57" s="142">
        <v>9.1999999999999993</v>
      </c>
      <c r="H57" s="142">
        <v>23.7</v>
      </c>
      <c r="I57" s="142">
        <v>0.2</v>
      </c>
      <c r="J57" s="142">
        <v>0</v>
      </c>
      <c r="K57" s="142">
        <v>-1990.7</v>
      </c>
      <c r="L57" s="142">
        <v>-1561.1</v>
      </c>
      <c r="M57" s="142">
        <v>0</v>
      </c>
      <c r="N57" s="142">
        <v>0</v>
      </c>
      <c r="O57" s="142">
        <v>0</v>
      </c>
      <c r="P57" s="142">
        <v>0</v>
      </c>
      <c r="Q57" s="142">
        <v>0</v>
      </c>
      <c r="R57" s="142">
        <v>-1687.1</v>
      </c>
      <c r="S57" s="142">
        <v>0</v>
      </c>
      <c r="T57" s="142">
        <v>0</v>
      </c>
      <c r="U57" s="142">
        <v>0</v>
      </c>
      <c r="V57" s="142">
        <v>0</v>
      </c>
      <c r="W57" s="142">
        <v>0</v>
      </c>
      <c r="X57" s="142">
        <v>0</v>
      </c>
      <c r="Y57" s="142">
        <v>0</v>
      </c>
      <c r="Z57" s="142">
        <v>0</v>
      </c>
      <c r="AA57" s="142">
        <v>0</v>
      </c>
      <c r="AB57" s="142">
        <v>0</v>
      </c>
    </row>
    <row r="58" spans="1:28" x14ac:dyDescent="0.25">
      <c r="A58" s="140"/>
      <c r="B58" s="147" t="s">
        <v>28</v>
      </c>
      <c r="C58" s="142">
        <v>4526.6000000000004</v>
      </c>
      <c r="D58" s="142">
        <v>1043.9000000000001</v>
      </c>
      <c r="E58" s="142">
        <v>3451.9</v>
      </c>
      <c r="F58" s="142">
        <v>0</v>
      </c>
      <c r="G58" s="142">
        <v>6.9</v>
      </c>
      <c r="H58" s="142">
        <v>23.6</v>
      </c>
      <c r="I58" s="142">
        <v>0.3</v>
      </c>
      <c r="J58" s="142">
        <v>0</v>
      </c>
      <c r="K58" s="142">
        <v>-1867.2</v>
      </c>
      <c r="L58" s="142">
        <v>-1654.9</v>
      </c>
      <c r="M58" s="142">
        <v>0</v>
      </c>
      <c r="N58" s="142">
        <v>0</v>
      </c>
      <c r="O58" s="142">
        <v>0</v>
      </c>
      <c r="P58" s="142">
        <v>0</v>
      </c>
      <c r="Q58" s="142">
        <v>0</v>
      </c>
      <c r="R58" s="142">
        <v>-1643.1</v>
      </c>
      <c r="S58" s="142">
        <v>0</v>
      </c>
      <c r="T58" s="142">
        <v>0</v>
      </c>
      <c r="U58" s="142">
        <v>0</v>
      </c>
      <c r="V58" s="142">
        <v>0</v>
      </c>
      <c r="W58" s="142">
        <v>0</v>
      </c>
      <c r="X58" s="142">
        <v>0</v>
      </c>
      <c r="Y58" s="142">
        <v>0</v>
      </c>
      <c r="Z58" s="142">
        <v>0</v>
      </c>
      <c r="AA58" s="142">
        <v>0</v>
      </c>
      <c r="AB58" s="142">
        <v>0</v>
      </c>
    </row>
    <row r="59" spans="1:28" x14ac:dyDescent="0.25">
      <c r="A59" s="140"/>
      <c r="B59" s="147" t="s">
        <v>29</v>
      </c>
      <c r="C59" s="142">
        <v>4281.6000000000004</v>
      </c>
      <c r="D59" s="142">
        <v>1277.2</v>
      </c>
      <c r="E59" s="142">
        <v>2975.1</v>
      </c>
      <c r="F59" s="142">
        <v>0</v>
      </c>
      <c r="G59" s="142">
        <v>6.7</v>
      </c>
      <c r="H59" s="142">
        <v>22.3</v>
      </c>
      <c r="I59" s="142">
        <v>0.2</v>
      </c>
      <c r="J59" s="142">
        <v>0</v>
      </c>
      <c r="K59" s="142">
        <v>-1894.7</v>
      </c>
      <c r="L59" s="142">
        <v>-1868.1</v>
      </c>
      <c r="M59" s="142">
        <v>0</v>
      </c>
      <c r="N59" s="142">
        <v>0</v>
      </c>
      <c r="O59" s="142">
        <v>0</v>
      </c>
      <c r="P59" s="142">
        <v>0</v>
      </c>
      <c r="Q59" s="142">
        <v>0</v>
      </c>
      <c r="R59" s="142">
        <v>-1621.2</v>
      </c>
      <c r="S59" s="142">
        <v>0</v>
      </c>
      <c r="T59" s="142">
        <v>0</v>
      </c>
      <c r="U59" s="142">
        <v>0</v>
      </c>
      <c r="V59" s="142">
        <v>0</v>
      </c>
      <c r="W59" s="142">
        <v>0</v>
      </c>
      <c r="X59" s="142">
        <v>0</v>
      </c>
      <c r="Y59" s="142">
        <v>0</v>
      </c>
      <c r="Z59" s="142">
        <v>0</v>
      </c>
      <c r="AA59" s="142">
        <v>0</v>
      </c>
      <c r="AB59" s="142">
        <v>0</v>
      </c>
    </row>
    <row r="60" spans="1:28" x14ac:dyDescent="0.25">
      <c r="A60" s="140"/>
      <c r="B60" s="147" t="s">
        <v>30</v>
      </c>
      <c r="C60" s="142">
        <v>4437.7</v>
      </c>
      <c r="D60" s="142">
        <v>1223.9000000000001</v>
      </c>
      <c r="E60" s="142">
        <v>3182.6</v>
      </c>
      <c r="F60" s="142">
        <v>0</v>
      </c>
      <c r="G60" s="142">
        <v>8.9</v>
      </c>
      <c r="H60" s="142">
        <v>22</v>
      </c>
      <c r="I60" s="142">
        <v>0.2</v>
      </c>
      <c r="J60" s="142">
        <v>0</v>
      </c>
      <c r="K60" s="142">
        <v>-1906.2</v>
      </c>
      <c r="L60" s="142">
        <v>-1974.1</v>
      </c>
      <c r="M60" s="142">
        <v>0</v>
      </c>
      <c r="N60" s="142">
        <v>0</v>
      </c>
      <c r="O60" s="142">
        <v>0</v>
      </c>
      <c r="P60" s="142">
        <v>0</v>
      </c>
      <c r="Q60" s="142">
        <v>0</v>
      </c>
      <c r="R60" s="142">
        <v>-1633.5</v>
      </c>
      <c r="S60" s="142">
        <v>0</v>
      </c>
      <c r="T60" s="142">
        <v>0</v>
      </c>
      <c r="U60" s="142">
        <v>0</v>
      </c>
      <c r="V60" s="142">
        <v>0</v>
      </c>
      <c r="W60" s="142">
        <v>0</v>
      </c>
      <c r="X60" s="142">
        <v>0</v>
      </c>
      <c r="Y60" s="142">
        <v>0</v>
      </c>
      <c r="Z60" s="142">
        <v>0</v>
      </c>
      <c r="AA60" s="142">
        <v>0</v>
      </c>
      <c r="AB60" s="142">
        <v>0</v>
      </c>
    </row>
    <row r="61" spans="1:28" x14ac:dyDescent="0.25">
      <c r="A61" s="140"/>
      <c r="B61" s="147" t="s">
        <v>31</v>
      </c>
      <c r="C61" s="142">
        <v>4426</v>
      </c>
      <c r="D61" s="142">
        <v>1176</v>
      </c>
      <c r="E61" s="142">
        <v>3220</v>
      </c>
      <c r="F61" s="142">
        <v>0</v>
      </c>
      <c r="G61" s="142">
        <v>7.1</v>
      </c>
      <c r="H61" s="142">
        <v>21.9</v>
      </c>
      <c r="I61" s="142">
        <v>1.1000000000000001</v>
      </c>
      <c r="J61" s="142">
        <v>0</v>
      </c>
      <c r="K61" s="142">
        <v>-1880.5</v>
      </c>
      <c r="L61" s="142">
        <v>-2055.4</v>
      </c>
      <c r="M61" s="142">
        <v>0</v>
      </c>
      <c r="N61" s="142">
        <v>0</v>
      </c>
      <c r="O61" s="142">
        <v>0</v>
      </c>
      <c r="P61" s="142">
        <v>0</v>
      </c>
      <c r="Q61" s="142">
        <v>0</v>
      </c>
      <c r="R61" s="142">
        <v>-1679</v>
      </c>
      <c r="S61" s="142">
        <v>0</v>
      </c>
      <c r="T61" s="142">
        <v>0</v>
      </c>
      <c r="U61" s="142">
        <v>0</v>
      </c>
      <c r="V61" s="142">
        <v>0</v>
      </c>
      <c r="W61" s="142">
        <v>0</v>
      </c>
      <c r="X61" s="142">
        <v>0</v>
      </c>
      <c r="Y61" s="142">
        <v>0</v>
      </c>
      <c r="Z61" s="142">
        <v>0</v>
      </c>
      <c r="AA61" s="142">
        <v>0</v>
      </c>
      <c r="AB61" s="142">
        <v>0</v>
      </c>
    </row>
    <row r="62" spans="1:28" x14ac:dyDescent="0.25">
      <c r="A62" s="140"/>
      <c r="B62" s="147" t="s">
        <v>20</v>
      </c>
      <c r="C62" s="142">
        <v>4861.8</v>
      </c>
      <c r="D62" s="142">
        <v>1343.4</v>
      </c>
      <c r="E62" s="142">
        <v>3489.3</v>
      </c>
      <c r="F62" s="142">
        <v>0</v>
      </c>
      <c r="G62" s="142">
        <v>7</v>
      </c>
      <c r="H62" s="142">
        <v>22.1</v>
      </c>
      <c r="I62" s="142">
        <v>0</v>
      </c>
      <c r="J62" s="142">
        <v>0</v>
      </c>
      <c r="K62" s="142">
        <v>-1874.5</v>
      </c>
      <c r="L62" s="142">
        <v>-2278.9</v>
      </c>
      <c r="M62" s="142">
        <v>0</v>
      </c>
      <c r="N62" s="142">
        <v>0</v>
      </c>
      <c r="O62" s="142">
        <v>0</v>
      </c>
      <c r="P62" s="142">
        <v>0</v>
      </c>
      <c r="Q62" s="142">
        <v>0</v>
      </c>
      <c r="R62" s="142">
        <v>-1665.5</v>
      </c>
      <c r="S62" s="142">
        <v>0</v>
      </c>
      <c r="T62" s="142">
        <v>0</v>
      </c>
      <c r="U62" s="142">
        <v>0</v>
      </c>
      <c r="V62" s="142">
        <v>0</v>
      </c>
      <c r="W62" s="142">
        <v>0</v>
      </c>
      <c r="X62" s="142">
        <v>0</v>
      </c>
      <c r="Y62" s="142">
        <v>0</v>
      </c>
      <c r="Z62" s="142">
        <v>0</v>
      </c>
      <c r="AA62" s="142">
        <v>0</v>
      </c>
      <c r="AB62" s="142">
        <v>0</v>
      </c>
    </row>
    <row r="63" spans="1:28" x14ac:dyDescent="0.25">
      <c r="A63" s="148">
        <v>2015</v>
      </c>
      <c r="B63" s="149" t="s">
        <v>21</v>
      </c>
      <c r="C63" s="137">
        <v>4542.5</v>
      </c>
      <c r="D63" s="137">
        <v>1487.4</v>
      </c>
      <c r="E63" s="138">
        <v>3025.1</v>
      </c>
      <c r="F63" s="137">
        <v>0</v>
      </c>
      <c r="G63" s="138">
        <v>6.8</v>
      </c>
      <c r="H63" s="137">
        <v>23.2</v>
      </c>
      <c r="I63" s="137">
        <v>0</v>
      </c>
      <c r="J63" s="138">
        <v>0</v>
      </c>
      <c r="K63" s="137">
        <v>-1891.5</v>
      </c>
      <c r="L63" s="137">
        <v>-2278.9</v>
      </c>
      <c r="M63" s="139">
        <v>0</v>
      </c>
      <c r="N63" s="137">
        <v>0</v>
      </c>
      <c r="O63" s="137">
        <v>0</v>
      </c>
      <c r="P63" s="137">
        <v>0</v>
      </c>
      <c r="Q63" s="137">
        <v>0</v>
      </c>
      <c r="R63" s="137">
        <v>-1695.7</v>
      </c>
      <c r="S63" s="137">
        <v>0</v>
      </c>
      <c r="T63" s="137">
        <v>0</v>
      </c>
      <c r="U63" s="137">
        <v>0</v>
      </c>
      <c r="V63" s="137">
        <v>0</v>
      </c>
      <c r="W63" s="137">
        <v>0</v>
      </c>
      <c r="X63" s="137">
        <v>0</v>
      </c>
      <c r="Y63" s="137">
        <v>0</v>
      </c>
      <c r="Z63" s="137">
        <v>0</v>
      </c>
      <c r="AA63" s="137">
        <v>0</v>
      </c>
      <c r="AB63" s="137">
        <v>0</v>
      </c>
    </row>
    <row r="64" spans="1:28" x14ac:dyDescent="0.25">
      <c r="A64" s="140"/>
      <c r="B64" s="147" t="s">
        <v>22</v>
      </c>
      <c r="C64" s="142">
        <v>4748.8999999999996</v>
      </c>
      <c r="D64" s="142">
        <v>1568.6</v>
      </c>
      <c r="E64" s="142">
        <v>3150.3</v>
      </c>
      <c r="F64" s="142">
        <v>0</v>
      </c>
      <c r="G64" s="142">
        <v>7.9</v>
      </c>
      <c r="H64" s="142">
        <v>22</v>
      </c>
      <c r="I64" s="142">
        <v>0</v>
      </c>
      <c r="J64" s="142">
        <v>0</v>
      </c>
      <c r="K64" s="142">
        <v>-1757.2</v>
      </c>
      <c r="L64" s="142">
        <v>-2180.6999999999998</v>
      </c>
      <c r="M64" s="142">
        <v>0</v>
      </c>
      <c r="N64" s="142">
        <v>0</v>
      </c>
      <c r="O64" s="142">
        <v>0</v>
      </c>
      <c r="P64" s="142">
        <v>0</v>
      </c>
      <c r="Q64" s="142">
        <v>0</v>
      </c>
      <c r="R64" s="142">
        <v>-1707.4</v>
      </c>
      <c r="S64" s="142">
        <v>0</v>
      </c>
      <c r="T64" s="142">
        <v>0</v>
      </c>
      <c r="U64" s="142">
        <v>0</v>
      </c>
      <c r="V64" s="142">
        <v>0</v>
      </c>
      <c r="W64" s="142">
        <v>0</v>
      </c>
      <c r="X64" s="142">
        <v>0</v>
      </c>
      <c r="Y64" s="142">
        <v>0</v>
      </c>
      <c r="Z64" s="142">
        <v>0</v>
      </c>
      <c r="AA64" s="142">
        <v>0</v>
      </c>
      <c r="AB64" s="142">
        <v>0</v>
      </c>
    </row>
    <row r="65" spans="1:28" x14ac:dyDescent="0.25">
      <c r="A65" s="140"/>
      <c r="B65" s="147" t="s">
        <v>23</v>
      </c>
      <c r="C65" s="142">
        <v>4962.7</v>
      </c>
      <c r="D65" s="142">
        <v>1754.3</v>
      </c>
      <c r="E65" s="142">
        <v>3176.7</v>
      </c>
      <c r="F65" s="142">
        <v>0</v>
      </c>
      <c r="G65" s="142">
        <v>7.7</v>
      </c>
      <c r="H65" s="142">
        <v>21.7</v>
      </c>
      <c r="I65" s="142">
        <v>2.2999999999999998</v>
      </c>
      <c r="J65" s="142">
        <v>0</v>
      </c>
      <c r="K65" s="142">
        <v>-1740.5</v>
      </c>
      <c r="L65" s="142">
        <v>-2188.9</v>
      </c>
      <c r="M65" s="142">
        <v>0</v>
      </c>
      <c r="N65" s="142">
        <v>0</v>
      </c>
      <c r="O65" s="142">
        <v>0</v>
      </c>
      <c r="P65" s="142">
        <v>0</v>
      </c>
      <c r="Q65" s="142">
        <v>0</v>
      </c>
      <c r="R65" s="142">
        <v>-1684.9</v>
      </c>
      <c r="S65" s="142">
        <v>0</v>
      </c>
      <c r="T65" s="142">
        <v>0</v>
      </c>
      <c r="U65" s="142">
        <v>0</v>
      </c>
      <c r="V65" s="142">
        <v>0</v>
      </c>
      <c r="W65" s="142">
        <v>0</v>
      </c>
      <c r="X65" s="142">
        <v>0</v>
      </c>
      <c r="Y65" s="142">
        <v>0</v>
      </c>
      <c r="Z65" s="142">
        <v>0</v>
      </c>
      <c r="AA65" s="142">
        <v>0</v>
      </c>
      <c r="AB65" s="142">
        <v>0</v>
      </c>
    </row>
    <row r="66" spans="1:28" x14ac:dyDescent="0.25">
      <c r="A66" s="140"/>
      <c r="B66" s="147" t="s">
        <v>24</v>
      </c>
      <c r="C66" s="142">
        <v>4759.0119670000004</v>
      </c>
      <c r="D66" s="142">
        <v>1850.7443740000001</v>
      </c>
      <c r="E66" s="142">
        <v>2878.2976760000001</v>
      </c>
      <c r="F66" s="142">
        <v>0</v>
      </c>
      <c r="G66" s="142">
        <v>7.8433909999999996</v>
      </c>
      <c r="H66" s="142">
        <v>22.125523999999999</v>
      </c>
      <c r="I66" s="142">
        <v>1.0020000000000001E-3</v>
      </c>
      <c r="J66" s="142">
        <v>0</v>
      </c>
      <c r="K66" s="142">
        <v>-1676.37</v>
      </c>
      <c r="L66" s="142">
        <v>-2197.67</v>
      </c>
      <c r="M66" s="142">
        <v>0</v>
      </c>
      <c r="N66" s="142">
        <v>0</v>
      </c>
      <c r="O66" s="142">
        <v>0</v>
      </c>
      <c r="P66" s="142">
        <v>0</v>
      </c>
      <c r="Q66" s="142">
        <v>0</v>
      </c>
      <c r="R66" s="142">
        <v>-1697.0454179999999</v>
      </c>
      <c r="S66" s="142">
        <v>0</v>
      </c>
      <c r="T66" s="142">
        <v>0</v>
      </c>
      <c r="U66" s="142">
        <v>0</v>
      </c>
      <c r="V66" s="142">
        <v>0</v>
      </c>
      <c r="W66" s="142">
        <v>0</v>
      </c>
      <c r="X66" s="142">
        <v>0</v>
      </c>
      <c r="Y66" s="142">
        <v>0</v>
      </c>
      <c r="Z66" s="142">
        <v>0</v>
      </c>
      <c r="AA66" s="142">
        <v>0</v>
      </c>
      <c r="AB66" s="142">
        <v>0</v>
      </c>
    </row>
    <row r="67" spans="1:28" x14ac:dyDescent="0.25">
      <c r="A67" s="140"/>
      <c r="B67" s="147" t="s">
        <v>25</v>
      </c>
      <c r="C67" s="142">
        <v>5057.6441420000001</v>
      </c>
      <c r="D67" s="142">
        <v>1828.2588969999999</v>
      </c>
      <c r="E67" s="142">
        <v>3198.5929999999998</v>
      </c>
      <c r="F67" s="142">
        <v>0</v>
      </c>
      <c r="G67" s="142">
        <v>9.1054480000000009</v>
      </c>
      <c r="H67" s="142">
        <v>21.686429</v>
      </c>
      <c r="I67" s="142">
        <v>3.6699999999999998E-4</v>
      </c>
      <c r="J67" s="142">
        <v>0</v>
      </c>
      <c r="K67" s="142">
        <v>-1661.8</v>
      </c>
      <c r="L67" s="142">
        <v>-2185.89</v>
      </c>
      <c r="M67" s="142">
        <v>0</v>
      </c>
      <c r="N67" s="142">
        <v>0</v>
      </c>
      <c r="O67" s="142">
        <v>0</v>
      </c>
      <c r="P67" s="142">
        <v>0</v>
      </c>
      <c r="Q67" s="142">
        <v>0</v>
      </c>
      <c r="R67" s="142">
        <v>-1829.3576680000001</v>
      </c>
      <c r="S67" s="142">
        <v>0</v>
      </c>
      <c r="T67" s="142">
        <v>0</v>
      </c>
      <c r="U67" s="142">
        <v>0</v>
      </c>
      <c r="V67" s="142">
        <v>0</v>
      </c>
      <c r="W67" s="142">
        <v>0</v>
      </c>
      <c r="X67" s="142">
        <v>0</v>
      </c>
      <c r="Y67" s="142">
        <v>0</v>
      </c>
      <c r="Z67" s="142">
        <v>0</v>
      </c>
      <c r="AA67" s="142">
        <v>0</v>
      </c>
      <c r="AB67" s="142">
        <v>0</v>
      </c>
    </row>
    <row r="68" spans="1:28" x14ac:dyDescent="0.25">
      <c r="A68" s="140"/>
      <c r="B68" s="147" t="s">
        <v>26</v>
      </c>
      <c r="C68" s="142">
        <v>5053.0810179999999</v>
      </c>
      <c r="D68" s="142">
        <v>1861.9899989999999</v>
      </c>
      <c r="E68" s="142">
        <v>3160.3589999999999</v>
      </c>
      <c r="F68" s="142">
        <v>0</v>
      </c>
      <c r="G68" s="142">
        <v>9.2095000000000002</v>
      </c>
      <c r="H68" s="142">
        <v>21.521768999999999</v>
      </c>
      <c r="I68" s="142">
        <v>7.5100000000000004E-4</v>
      </c>
      <c r="J68" s="142">
        <v>0</v>
      </c>
      <c r="K68" s="142">
        <v>-1624</v>
      </c>
      <c r="L68" s="142">
        <v>-2173.4</v>
      </c>
      <c r="M68" s="142">
        <v>0</v>
      </c>
      <c r="N68" s="142">
        <v>0</v>
      </c>
      <c r="O68" s="142">
        <v>0</v>
      </c>
      <c r="P68" s="142">
        <v>0</v>
      </c>
      <c r="Q68" s="142">
        <v>0</v>
      </c>
      <c r="R68" s="142">
        <v>-1869.349037</v>
      </c>
      <c r="S68" s="142">
        <v>0</v>
      </c>
      <c r="T68" s="142">
        <v>0</v>
      </c>
      <c r="U68" s="142">
        <v>0</v>
      </c>
      <c r="V68" s="142">
        <v>0</v>
      </c>
      <c r="W68" s="142">
        <v>0</v>
      </c>
      <c r="X68" s="142">
        <v>0</v>
      </c>
      <c r="Y68" s="142">
        <v>0</v>
      </c>
      <c r="Z68" s="142">
        <v>0</v>
      </c>
      <c r="AA68" s="142">
        <v>0</v>
      </c>
      <c r="AB68" s="142">
        <v>0</v>
      </c>
    </row>
    <row r="69" spans="1:28" x14ac:dyDescent="0.25">
      <c r="A69" s="133"/>
      <c r="B69" s="147" t="s">
        <v>27</v>
      </c>
      <c r="C69" s="142">
        <v>4841.3521639999999</v>
      </c>
      <c r="D69" s="142">
        <v>1843.8478500000001</v>
      </c>
      <c r="E69" s="142">
        <v>2968.4648659999998</v>
      </c>
      <c r="F69" s="142">
        <v>0</v>
      </c>
      <c r="G69" s="142">
        <v>9.1329320000000003</v>
      </c>
      <c r="H69" s="142">
        <v>19.902607</v>
      </c>
      <c r="I69" s="142">
        <v>3.9090000000000001E-3</v>
      </c>
      <c r="J69" s="142">
        <v>0</v>
      </c>
      <c r="K69" s="142">
        <v>-1577.43</v>
      </c>
      <c r="L69" s="142">
        <v>-2129.56</v>
      </c>
      <c r="M69" s="142">
        <v>0</v>
      </c>
      <c r="N69" s="142">
        <v>0</v>
      </c>
      <c r="O69" s="142">
        <v>0</v>
      </c>
      <c r="P69" s="142">
        <v>0</v>
      </c>
      <c r="Q69" s="142">
        <v>0</v>
      </c>
      <c r="R69" s="142">
        <v>-1788.0404000000001</v>
      </c>
      <c r="S69" s="142">
        <v>0</v>
      </c>
      <c r="T69" s="142">
        <v>0</v>
      </c>
      <c r="U69" s="142">
        <v>0</v>
      </c>
      <c r="V69" s="142">
        <v>0</v>
      </c>
      <c r="W69" s="142">
        <v>0</v>
      </c>
      <c r="X69" s="142">
        <v>0</v>
      </c>
      <c r="Y69" s="142">
        <v>0</v>
      </c>
      <c r="Z69" s="142">
        <v>0</v>
      </c>
      <c r="AA69" s="142">
        <v>0</v>
      </c>
      <c r="AB69" s="142">
        <v>0</v>
      </c>
    </row>
    <row r="70" spans="1:28" x14ac:dyDescent="0.25">
      <c r="A70" s="133"/>
      <c r="B70" s="147" t="s">
        <v>28</v>
      </c>
      <c r="C70" s="142">
        <v>4989.7928899999997</v>
      </c>
      <c r="D70" s="142">
        <v>1971.7673299999999</v>
      </c>
      <c r="E70" s="142">
        <v>2988.835</v>
      </c>
      <c r="F70" s="142">
        <v>0</v>
      </c>
      <c r="G70" s="142">
        <v>8.3954009999999997</v>
      </c>
      <c r="H70" s="142">
        <v>20.771649</v>
      </c>
      <c r="I70" s="142">
        <v>3.9090000000000001E-3</v>
      </c>
      <c r="J70" s="142">
        <v>0</v>
      </c>
      <c r="K70" s="142">
        <v>-1539.45</v>
      </c>
      <c r="L70" s="142">
        <v>-2083.4299999999998</v>
      </c>
      <c r="M70" s="142">
        <v>0</v>
      </c>
      <c r="N70" s="142">
        <v>0</v>
      </c>
      <c r="O70" s="142">
        <v>0</v>
      </c>
      <c r="P70" s="142">
        <v>0</v>
      </c>
      <c r="Q70" s="142">
        <v>0</v>
      </c>
      <c r="R70" s="142">
        <v>-1898.4444370000001</v>
      </c>
      <c r="S70" s="142">
        <v>0</v>
      </c>
      <c r="T70" s="142">
        <v>0</v>
      </c>
      <c r="U70" s="142">
        <v>0</v>
      </c>
      <c r="V70" s="142">
        <v>0</v>
      </c>
      <c r="W70" s="142">
        <v>0</v>
      </c>
      <c r="X70" s="142">
        <v>0</v>
      </c>
      <c r="Y70" s="142">
        <v>0</v>
      </c>
      <c r="Z70" s="142">
        <v>0</v>
      </c>
      <c r="AA70" s="142">
        <v>0</v>
      </c>
      <c r="AB70" s="142">
        <v>0</v>
      </c>
    </row>
    <row r="71" spans="1:28" x14ac:dyDescent="0.25">
      <c r="A71" s="133"/>
      <c r="B71" s="147" t="s">
        <v>29</v>
      </c>
      <c r="C71" s="142">
        <v>4821.9299999999994</v>
      </c>
      <c r="D71" s="142">
        <v>1967.56</v>
      </c>
      <c r="E71" s="142">
        <v>2823.97</v>
      </c>
      <c r="F71" s="142">
        <v>0</v>
      </c>
      <c r="G71" s="142">
        <v>8.4</v>
      </c>
      <c r="H71" s="142">
        <v>20.72</v>
      </c>
      <c r="I71" s="142">
        <v>1.28</v>
      </c>
      <c r="J71" s="142">
        <v>0</v>
      </c>
      <c r="K71" s="142">
        <v>-1537.28</v>
      </c>
      <c r="L71" s="142">
        <v>-2090.46</v>
      </c>
      <c r="M71" s="142">
        <v>0</v>
      </c>
      <c r="N71" s="142">
        <v>0</v>
      </c>
      <c r="O71" s="142">
        <v>0</v>
      </c>
      <c r="P71" s="142">
        <v>0</v>
      </c>
      <c r="Q71" s="142">
        <v>0</v>
      </c>
      <c r="R71" s="142">
        <v>-1863.2</v>
      </c>
      <c r="S71" s="142">
        <v>0</v>
      </c>
      <c r="T71" s="142">
        <v>0</v>
      </c>
      <c r="U71" s="142">
        <v>0</v>
      </c>
      <c r="V71" s="142">
        <v>0</v>
      </c>
      <c r="W71" s="142">
        <v>0</v>
      </c>
      <c r="X71" s="142">
        <v>0</v>
      </c>
      <c r="Y71" s="142">
        <v>0</v>
      </c>
      <c r="Z71" s="142">
        <v>0</v>
      </c>
      <c r="AA71" s="142">
        <v>0</v>
      </c>
      <c r="AB71" s="142">
        <v>0</v>
      </c>
    </row>
    <row r="72" spans="1:28" x14ac:dyDescent="0.25">
      <c r="A72" s="133"/>
      <c r="B72" s="147" t="s">
        <v>30</v>
      </c>
      <c r="C72" s="142">
        <f>SUM(D72:I72)</f>
        <v>4699.3700290000006</v>
      </c>
      <c r="D72" s="142">
        <v>1987.2635519999999</v>
      </c>
      <c r="E72" s="142">
        <v>2682.7310000000002</v>
      </c>
      <c r="F72" s="142">
        <v>0</v>
      </c>
      <c r="G72" s="142">
        <v>8.3539680000000001</v>
      </c>
      <c r="H72" s="142">
        <v>21.020468999999999</v>
      </c>
      <c r="I72" s="142">
        <v>1.0399999999999999E-3</v>
      </c>
      <c r="J72" s="142">
        <v>0</v>
      </c>
      <c r="K72" s="142">
        <v>-1463.65</v>
      </c>
      <c r="L72" s="142">
        <v>-2102.15</v>
      </c>
      <c r="M72" s="142">
        <v>0</v>
      </c>
      <c r="N72" s="142">
        <v>0</v>
      </c>
      <c r="O72" s="142">
        <v>0</v>
      </c>
      <c r="P72" s="142">
        <v>0</v>
      </c>
      <c r="Q72" s="142">
        <v>0</v>
      </c>
      <c r="R72" s="142">
        <v>-1835.274977</v>
      </c>
      <c r="S72" s="142">
        <v>0</v>
      </c>
      <c r="T72" s="142">
        <v>0</v>
      </c>
      <c r="U72" s="142">
        <v>0</v>
      </c>
      <c r="V72" s="142">
        <v>0</v>
      </c>
      <c r="W72" s="142">
        <v>0</v>
      </c>
      <c r="X72" s="142">
        <v>0</v>
      </c>
      <c r="Y72" s="142">
        <v>0</v>
      </c>
      <c r="Z72" s="142">
        <v>0</v>
      </c>
      <c r="AA72" s="142">
        <v>0</v>
      </c>
      <c r="AB72" s="142">
        <v>0</v>
      </c>
    </row>
    <row r="73" spans="1:28" x14ac:dyDescent="0.25">
      <c r="A73" s="133"/>
      <c r="B73" s="147" t="s">
        <v>31</v>
      </c>
      <c r="C73" s="142">
        <f>SUM(D73:I73)</f>
        <v>4950.1874529999986</v>
      </c>
      <c r="D73" s="142">
        <v>1979.3547140000001</v>
      </c>
      <c r="E73" s="142">
        <v>2942.8319999999999</v>
      </c>
      <c r="F73" s="142">
        <v>0</v>
      </c>
      <c r="G73" s="142">
        <v>7.6432539999999998</v>
      </c>
      <c r="H73" s="142">
        <v>19.351908999999999</v>
      </c>
      <c r="I73" s="142">
        <v>1.005576</v>
      </c>
      <c r="J73" s="142">
        <v>0</v>
      </c>
      <c r="K73" s="142">
        <v>-1693.47</v>
      </c>
      <c r="L73" s="142">
        <v>-2090.21</v>
      </c>
      <c r="M73" s="142">
        <v>0</v>
      </c>
      <c r="N73" s="142">
        <v>0</v>
      </c>
      <c r="O73" s="142">
        <v>0</v>
      </c>
      <c r="P73" s="142">
        <v>0</v>
      </c>
      <c r="Q73" s="142">
        <v>0</v>
      </c>
      <c r="R73" s="142">
        <v>-1747.6619390000001</v>
      </c>
      <c r="S73" s="142">
        <v>0</v>
      </c>
      <c r="T73" s="142">
        <v>0</v>
      </c>
      <c r="U73" s="142">
        <v>0</v>
      </c>
      <c r="V73" s="142">
        <v>0</v>
      </c>
      <c r="W73" s="142">
        <v>0</v>
      </c>
      <c r="X73" s="142">
        <v>0</v>
      </c>
      <c r="Y73" s="142">
        <v>0</v>
      </c>
      <c r="Z73" s="142">
        <v>0</v>
      </c>
      <c r="AA73" s="142">
        <v>0</v>
      </c>
      <c r="AB73" s="142">
        <v>0</v>
      </c>
    </row>
    <row r="74" spans="1:28" x14ac:dyDescent="0.25">
      <c r="A74" s="143"/>
      <c r="B74" s="152" t="s">
        <v>20</v>
      </c>
      <c r="C74" s="144">
        <f>SUM(D74:I74)</f>
        <v>5266.0463816970077</v>
      </c>
      <c r="D74" s="144">
        <v>2070.5454477000862</v>
      </c>
      <c r="E74" s="144">
        <v>3168.3820000000001</v>
      </c>
      <c r="F74" s="144">
        <v>0</v>
      </c>
      <c r="G74" s="144">
        <v>7.7187798106714558</v>
      </c>
      <c r="H74" s="144">
        <v>19.399477949860458</v>
      </c>
      <c r="I74" s="144">
        <v>6.7623638910820766E-4</v>
      </c>
      <c r="J74" s="144">
        <v>0</v>
      </c>
      <c r="K74" s="144">
        <v>-1689</v>
      </c>
      <c r="L74" s="144">
        <v>-2077.63</v>
      </c>
      <c r="M74" s="144">
        <v>0</v>
      </c>
      <c r="N74" s="144">
        <v>0</v>
      </c>
      <c r="O74" s="144">
        <v>0</v>
      </c>
      <c r="P74" s="144">
        <v>0</v>
      </c>
      <c r="Q74" s="144">
        <v>0</v>
      </c>
      <c r="R74" s="144">
        <v>-1906.4398167898601</v>
      </c>
      <c r="S74" s="144">
        <v>0</v>
      </c>
      <c r="T74" s="144">
        <v>0</v>
      </c>
      <c r="U74" s="144">
        <v>0</v>
      </c>
      <c r="V74" s="144">
        <v>0</v>
      </c>
      <c r="W74" s="144">
        <v>0</v>
      </c>
      <c r="X74" s="144">
        <v>0</v>
      </c>
      <c r="Y74" s="144">
        <v>0</v>
      </c>
      <c r="Z74" s="144">
        <v>0</v>
      </c>
      <c r="AA74" s="144">
        <v>0</v>
      </c>
      <c r="AB74" s="144">
        <v>0</v>
      </c>
    </row>
    <row r="75" spans="1:28" x14ac:dyDescent="0.25">
      <c r="A75" s="160">
        <v>2016</v>
      </c>
      <c r="B75" s="161" t="s">
        <v>21</v>
      </c>
      <c r="C75" s="162">
        <f t="shared" ref="C75:C77" si="0">SUM(D75:I75)</f>
        <v>5685.7069516381698</v>
      </c>
      <c r="D75" s="162">
        <v>2086.326869659908</v>
      </c>
      <c r="E75" s="163">
        <v>3571.3019999999997</v>
      </c>
      <c r="F75" s="162">
        <v>0</v>
      </c>
      <c r="G75" s="163">
        <v>7.6896159228208205</v>
      </c>
      <c r="H75" s="162">
        <v>20.387440890128527</v>
      </c>
      <c r="I75" s="162">
        <v>1.025165313339439E-3</v>
      </c>
      <c r="J75" s="163">
        <v>0</v>
      </c>
      <c r="K75" s="162">
        <v>-1567.75</v>
      </c>
      <c r="L75" s="162">
        <v>-2135.3900000000003</v>
      </c>
      <c r="M75" s="164">
        <v>0</v>
      </c>
      <c r="N75" s="162">
        <v>0</v>
      </c>
      <c r="O75" s="162">
        <v>0</v>
      </c>
      <c r="P75" s="162">
        <v>0</v>
      </c>
      <c r="Q75" s="162">
        <v>0</v>
      </c>
      <c r="R75" s="162">
        <v>-1954.28542924983</v>
      </c>
      <c r="S75" s="162">
        <v>0</v>
      </c>
      <c r="T75" s="162">
        <v>0</v>
      </c>
      <c r="U75" s="162">
        <v>0</v>
      </c>
      <c r="V75" s="162">
        <v>0</v>
      </c>
      <c r="W75" s="162">
        <v>0</v>
      </c>
      <c r="X75" s="162">
        <v>0</v>
      </c>
      <c r="Y75" s="162">
        <v>0</v>
      </c>
      <c r="Z75" s="162">
        <v>0</v>
      </c>
      <c r="AA75" s="162">
        <v>0</v>
      </c>
      <c r="AB75" s="162">
        <v>0</v>
      </c>
    </row>
    <row r="76" spans="1:28" x14ac:dyDescent="0.25">
      <c r="A76" s="140"/>
      <c r="B76" s="147" t="s">
        <v>22</v>
      </c>
      <c r="C76" s="142">
        <f t="shared" si="0"/>
        <v>5112.9885375912254</v>
      </c>
      <c r="D76" s="142">
        <v>2140.4649564202414</v>
      </c>
      <c r="E76" s="142">
        <v>2853.4650000000001</v>
      </c>
      <c r="F76" s="142">
        <v>89.267545760151279</v>
      </c>
      <c r="G76" s="142">
        <v>7.3453383907167691</v>
      </c>
      <c r="H76" s="142">
        <v>22.445697020116292</v>
      </c>
      <c r="I76" s="142">
        <v>0</v>
      </c>
      <c r="J76" s="142">
        <v>0</v>
      </c>
      <c r="K76" s="142">
        <v>-1813.58</v>
      </c>
      <c r="L76" s="142">
        <v>-1919.24</v>
      </c>
      <c r="M76" s="142">
        <v>0</v>
      </c>
      <c r="N76" s="142">
        <v>0</v>
      </c>
      <c r="O76" s="142">
        <v>0</v>
      </c>
      <c r="P76" s="142">
        <v>0</v>
      </c>
      <c r="Q76" s="142">
        <v>0</v>
      </c>
      <c r="R76" s="142">
        <v>-1877.31880434039</v>
      </c>
      <c r="S76" s="142">
        <v>0</v>
      </c>
      <c r="T76" s="142">
        <v>0</v>
      </c>
      <c r="U76" s="142">
        <v>0</v>
      </c>
      <c r="V76" s="142">
        <v>0</v>
      </c>
      <c r="W76" s="142">
        <v>0</v>
      </c>
      <c r="X76" s="142">
        <v>0</v>
      </c>
      <c r="Y76" s="142">
        <v>0</v>
      </c>
      <c r="Z76" s="142">
        <v>0</v>
      </c>
      <c r="AA76" s="142">
        <v>0</v>
      </c>
      <c r="AB76" s="142">
        <v>0</v>
      </c>
    </row>
    <row r="77" spans="1:28" x14ac:dyDescent="0.25">
      <c r="A77" s="140"/>
      <c r="B77" s="147" t="s">
        <v>23</v>
      </c>
      <c r="C77" s="142">
        <f t="shared" si="0"/>
        <v>5183.4241671940836</v>
      </c>
      <c r="D77" s="142">
        <v>2153.3983313096373</v>
      </c>
      <c r="E77" s="142">
        <v>2908.8541676806285</v>
      </c>
      <c r="F77" s="142">
        <v>91.045133849149224</v>
      </c>
      <c r="G77" s="142">
        <v>7.4916063980569563</v>
      </c>
      <c r="H77" s="142">
        <v>22.624079209923298</v>
      </c>
      <c r="I77" s="142">
        <v>1.0848746687424018E-2</v>
      </c>
      <c r="J77" s="142">
        <v>0</v>
      </c>
      <c r="K77" s="142">
        <v>-1569.25</v>
      </c>
      <c r="L77" s="142">
        <v>-2000.98</v>
      </c>
      <c r="M77" s="142">
        <v>0</v>
      </c>
      <c r="N77" s="142">
        <v>0</v>
      </c>
      <c r="O77" s="142">
        <v>0</v>
      </c>
      <c r="P77" s="142">
        <v>0</v>
      </c>
      <c r="Q77" s="142">
        <v>0</v>
      </c>
      <c r="R77" s="142">
        <v>-1909.55296973945</v>
      </c>
      <c r="S77" s="142">
        <v>0</v>
      </c>
      <c r="T77" s="142">
        <v>0</v>
      </c>
      <c r="U77" s="142">
        <v>0</v>
      </c>
      <c r="V77" s="142">
        <v>0</v>
      </c>
      <c r="W77" s="142">
        <v>0</v>
      </c>
      <c r="X77" s="142">
        <v>0</v>
      </c>
      <c r="Y77" s="142">
        <v>0</v>
      </c>
      <c r="Z77" s="142">
        <v>0</v>
      </c>
      <c r="AA77" s="142">
        <v>0</v>
      </c>
      <c r="AB77" s="142">
        <v>0</v>
      </c>
    </row>
    <row r="78" spans="1:28" x14ac:dyDescent="0.25">
      <c r="A78" s="140"/>
      <c r="B78" s="147" t="s">
        <v>24</v>
      </c>
      <c r="C78" s="142">
        <f t="shared" ref="C78" si="1">SUM(D78:I78)</f>
        <v>5041.492870173206</v>
      </c>
      <c r="D78" s="142">
        <v>2105.8496112805392</v>
      </c>
      <c r="E78" s="142">
        <v>2813.5149011222875</v>
      </c>
      <c r="F78" s="142">
        <v>91.595221416631958</v>
      </c>
      <c r="G78" s="142">
        <v>7.536870097149623</v>
      </c>
      <c r="H78" s="142">
        <v>22.985417509911208</v>
      </c>
      <c r="I78" s="142">
        <v>1.0848746687424018E-2</v>
      </c>
      <c r="J78" s="142">
        <v>0</v>
      </c>
      <c r="K78" s="142">
        <v>-1556.2600000000002</v>
      </c>
      <c r="L78" s="142">
        <v>-2140.7799999999997</v>
      </c>
      <c r="M78" s="142">
        <v>0</v>
      </c>
      <c r="N78" s="142">
        <v>0</v>
      </c>
      <c r="O78" s="142">
        <v>0</v>
      </c>
      <c r="P78" s="142">
        <v>0</v>
      </c>
      <c r="Q78" s="142">
        <v>0</v>
      </c>
      <c r="R78" s="142">
        <v>-1959.8494728999699</v>
      </c>
      <c r="S78" s="142">
        <v>0</v>
      </c>
      <c r="T78" s="142">
        <v>0</v>
      </c>
      <c r="U78" s="142">
        <v>0</v>
      </c>
      <c r="V78" s="142">
        <v>0</v>
      </c>
      <c r="W78" s="142">
        <v>0</v>
      </c>
      <c r="X78" s="142">
        <v>0</v>
      </c>
      <c r="Y78" s="142">
        <v>0</v>
      </c>
      <c r="Z78" s="142">
        <v>0</v>
      </c>
      <c r="AA78" s="142">
        <v>0</v>
      </c>
      <c r="AB78" s="142">
        <v>0</v>
      </c>
    </row>
    <row r="79" spans="1:28" s="132" customFormat="1" ht="15" customHeight="1" x14ac:dyDescent="0.25">
      <c r="A79" s="165"/>
      <c r="B79" s="166" t="s">
        <v>25</v>
      </c>
      <c r="C79" s="167">
        <f>SUM(D79:I79)</f>
        <v>5034.8835864292159</v>
      </c>
      <c r="D79" s="168">
        <v>2081.0403094396561</v>
      </c>
      <c r="E79" s="134">
        <v>2833.6899999999996</v>
      </c>
      <c r="F79" s="167">
        <v>90.660956279767333</v>
      </c>
      <c r="G79" s="167">
        <v>7.2341536998210909</v>
      </c>
      <c r="H79" s="167">
        <v>22.258167009971853</v>
      </c>
      <c r="I79" s="167">
        <v>0</v>
      </c>
      <c r="J79" s="134">
        <v>0</v>
      </c>
      <c r="K79" s="167">
        <v>-1541.1999999999998</v>
      </c>
      <c r="L79" s="167">
        <v>-2177.4299999999998</v>
      </c>
      <c r="M79" s="167">
        <v>0</v>
      </c>
      <c r="N79" s="134">
        <v>0</v>
      </c>
      <c r="O79" s="167">
        <v>0</v>
      </c>
      <c r="P79" s="167">
        <v>0</v>
      </c>
      <c r="Q79" s="167">
        <v>0</v>
      </c>
      <c r="R79" s="134">
        <v>-2086.79085820005</v>
      </c>
      <c r="S79" s="167">
        <v>0</v>
      </c>
      <c r="T79" s="167">
        <v>0</v>
      </c>
      <c r="U79" s="167">
        <v>0</v>
      </c>
      <c r="V79" s="167">
        <v>0</v>
      </c>
      <c r="W79" s="167">
        <v>0</v>
      </c>
      <c r="X79" s="167">
        <v>0</v>
      </c>
      <c r="Y79" s="167">
        <v>0</v>
      </c>
      <c r="Z79" s="167">
        <v>0</v>
      </c>
      <c r="AA79" s="167">
        <v>0</v>
      </c>
      <c r="AB79" s="167">
        <v>0</v>
      </c>
    </row>
    <row r="80" spans="1:28" s="132" customFormat="1" ht="15" customHeight="1" x14ac:dyDescent="0.25">
      <c r="A80" s="165"/>
      <c r="B80" s="166" t="s">
        <v>26</v>
      </c>
      <c r="C80" s="167">
        <f t="shared" ref="C80:C113" si="2">SUM(D80:I80)</f>
        <v>5325.2556640828152</v>
      </c>
      <c r="D80" s="168">
        <v>2102.5197922899497</v>
      </c>
      <c r="E80" s="134">
        <v>3099.3780000000002</v>
      </c>
      <c r="F80" s="167">
        <v>90.400542133892799</v>
      </c>
      <c r="G80" s="167">
        <v>7.2131225546979003</v>
      </c>
      <c r="H80" s="167">
        <v>24.183779970005602</v>
      </c>
      <c r="I80" s="167">
        <v>1.56042713426862</v>
      </c>
      <c r="J80" s="134">
        <v>0</v>
      </c>
      <c r="K80" s="167">
        <v>-1532.3630000000001</v>
      </c>
      <c r="L80" s="167">
        <v>-2130.393</v>
      </c>
      <c r="M80" s="167">
        <v>0</v>
      </c>
      <c r="N80" s="134">
        <v>0</v>
      </c>
      <c r="O80" s="167">
        <v>0</v>
      </c>
      <c r="P80" s="167">
        <v>0</v>
      </c>
      <c r="Q80" s="167">
        <v>0</v>
      </c>
      <c r="R80" s="134">
        <v>-1959.1070032300702</v>
      </c>
      <c r="S80" s="167">
        <v>0</v>
      </c>
      <c r="T80" s="167">
        <v>0</v>
      </c>
      <c r="U80" s="167">
        <v>0</v>
      </c>
      <c r="V80" s="167">
        <v>0</v>
      </c>
      <c r="W80" s="167">
        <v>0</v>
      </c>
      <c r="X80" s="167">
        <v>0</v>
      </c>
      <c r="Y80" s="167">
        <v>0</v>
      </c>
      <c r="Z80" s="167">
        <v>0</v>
      </c>
      <c r="AA80" s="167">
        <v>0</v>
      </c>
      <c r="AB80" s="167">
        <v>0</v>
      </c>
    </row>
    <row r="81" spans="1:28" s="132" customFormat="1" ht="15" customHeight="1" x14ac:dyDescent="0.25">
      <c r="A81" s="165"/>
      <c r="B81" s="166" t="s">
        <v>27</v>
      </c>
      <c r="C81" s="167">
        <f t="shared" si="2"/>
        <v>5334.6140411006882</v>
      </c>
      <c r="D81" s="168">
        <v>2133.6213336302699</v>
      </c>
      <c r="E81" s="134">
        <v>3079.1990000000001</v>
      </c>
      <c r="F81" s="167">
        <v>90.047194640166396</v>
      </c>
      <c r="G81" s="167">
        <v>7.1849287108097997</v>
      </c>
      <c r="H81" s="167">
        <v>24.554266069826202</v>
      </c>
      <c r="I81" s="167">
        <v>7.3180496144966698E-3</v>
      </c>
      <c r="J81" s="134">
        <v>0</v>
      </c>
      <c r="K81" s="167">
        <v>-1467.663</v>
      </c>
      <c r="L81" s="167">
        <v>-2240.0129999999999</v>
      </c>
      <c r="M81" s="167">
        <v>0</v>
      </c>
      <c r="N81" s="134">
        <v>0</v>
      </c>
      <c r="O81" s="167">
        <v>0</v>
      </c>
      <c r="P81" s="167">
        <v>0</v>
      </c>
      <c r="Q81" s="167">
        <v>0</v>
      </c>
      <c r="R81" s="134">
        <v>-2328.56494337</v>
      </c>
      <c r="S81" s="167">
        <v>0</v>
      </c>
      <c r="T81" s="167">
        <v>0</v>
      </c>
      <c r="U81" s="167">
        <v>0</v>
      </c>
      <c r="V81" s="167">
        <v>0</v>
      </c>
      <c r="W81" s="167">
        <v>0</v>
      </c>
      <c r="X81" s="167">
        <v>0</v>
      </c>
      <c r="Y81" s="167">
        <v>0</v>
      </c>
      <c r="Z81" s="167">
        <v>0</v>
      </c>
      <c r="AA81" s="167">
        <v>0</v>
      </c>
      <c r="AB81" s="167">
        <v>0</v>
      </c>
    </row>
    <row r="82" spans="1:28" s="132" customFormat="1" ht="15" customHeight="1" x14ac:dyDescent="0.25">
      <c r="A82" s="165"/>
      <c r="B82" s="166" t="s">
        <v>28</v>
      </c>
      <c r="C82" s="167">
        <f t="shared" si="2"/>
        <v>5134.3890021326351</v>
      </c>
      <c r="D82" s="168">
        <v>2192.9113252202201</v>
      </c>
      <c r="E82" s="134">
        <v>2818.299</v>
      </c>
      <c r="F82" s="167">
        <v>90.109150621555997</v>
      </c>
      <c r="G82" s="167">
        <v>7.0765807928916802</v>
      </c>
      <c r="H82" s="167">
        <v>24.1224896698495</v>
      </c>
      <c r="I82" s="167">
        <v>1.8704558281180601</v>
      </c>
      <c r="J82" s="134">
        <v>0</v>
      </c>
      <c r="K82" s="167">
        <v>-1498.163</v>
      </c>
      <c r="L82" s="167">
        <v>-2206.6729999999998</v>
      </c>
      <c r="M82" s="167">
        <v>0</v>
      </c>
      <c r="N82" s="134">
        <v>0</v>
      </c>
      <c r="O82" s="167">
        <v>0</v>
      </c>
      <c r="P82" s="167">
        <v>0</v>
      </c>
      <c r="Q82" s="167">
        <v>0</v>
      </c>
      <c r="R82" s="134">
        <v>-2388.1443023797301</v>
      </c>
      <c r="S82" s="167">
        <v>0</v>
      </c>
      <c r="T82" s="167">
        <v>0</v>
      </c>
      <c r="U82" s="167">
        <v>0</v>
      </c>
      <c r="V82" s="167">
        <v>0</v>
      </c>
      <c r="W82" s="167">
        <v>0</v>
      </c>
      <c r="X82" s="167">
        <v>0</v>
      </c>
      <c r="Y82" s="167">
        <v>0</v>
      </c>
      <c r="Z82" s="167">
        <v>0</v>
      </c>
      <c r="AA82" s="167">
        <v>0</v>
      </c>
      <c r="AB82" s="167">
        <v>0</v>
      </c>
    </row>
    <row r="83" spans="1:28" s="132" customFormat="1" ht="15" customHeight="1" x14ac:dyDescent="0.25">
      <c r="A83" s="165"/>
      <c r="B83" s="166" t="s">
        <v>29</v>
      </c>
      <c r="C83" s="167">
        <f t="shared" si="2"/>
        <v>4940.4720865450254</v>
      </c>
      <c r="D83" s="168">
        <v>2153.8963374098062</v>
      </c>
      <c r="E83" s="134">
        <v>2665.165</v>
      </c>
      <c r="F83" s="167">
        <v>90.204509063562568</v>
      </c>
      <c r="G83" s="167">
        <v>7.0840696187204282</v>
      </c>
      <c r="H83" s="167">
        <v>24.121574889823108</v>
      </c>
      <c r="I83" s="167">
        <v>5.9556311191379411E-4</v>
      </c>
      <c r="J83" s="134">
        <v>0</v>
      </c>
      <c r="K83" s="167">
        <v>-1479.2860000000001</v>
      </c>
      <c r="L83" s="167">
        <v>-2185.6759999999999</v>
      </c>
      <c r="M83" s="167">
        <v>0</v>
      </c>
      <c r="N83" s="134">
        <v>0</v>
      </c>
      <c r="O83" s="167">
        <v>0</v>
      </c>
      <c r="P83" s="167">
        <v>0</v>
      </c>
      <c r="Q83" s="167">
        <v>0</v>
      </c>
      <c r="R83" s="134">
        <v>-2167.29520466027</v>
      </c>
      <c r="S83" s="167">
        <v>0</v>
      </c>
      <c r="T83" s="167">
        <v>0</v>
      </c>
      <c r="U83" s="167">
        <v>0</v>
      </c>
      <c r="V83" s="167">
        <v>0</v>
      </c>
      <c r="W83" s="167">
        <v>0</v>
      </c>
      <c r="X83" s="167">
        <v>0</v>
      </c>
      <c r="Y83" s="167">
        <v>0</v>
      </c>
      <c r="Z83" s="167">
        <v>0</v>
      </c>
      <c r="AA83" s="167">
        <v>0</v>
      </c>
      <c r="AB83" s="167">
        <v>0</v>
      </c>
    </row>
    <row r="84" spans="1:28" s="132" customFormat="1" ht="15" customHeight="1" x14ac:dyDescent="0.25">
      <c r="A84" s="165"/>
      <c r="B84" s="166" t="s">
        <v>30</v>
      </c>
      <c r="C84" s="167">
        <f t="shared" si="2"/>
        <v>5452.7091743508799</v>
      </c>
      <c r="D84" s="168">
        <v>2181.1641716396944</v>
      </c>
      <c r="E84" s="134">
        <v>3152.49</v>
      </c>
      <c r="F84" s="167">
        <v>88.784735537288341</v>
      </c>
      <c r="G84" s="167">
        <v>6.9725699317897751</v>
      </c>
      <c r="H84" s="167">
        <v>23.296442879862084</v>
      </c>
      <c r="I84" s="167">
        <v>1.2543622454476888E-3</v>
      </c>
      <c r="J84" s="134">
        <v>0</v>
      </c>
      <c r="K84" s="167">
        <v>-1437.6860000000001</v>
      </c>
      <c r="L84" s="167">
        <v>-2246.9359999999997</v>
      </c>
      <c r="M84" s="167">
        <v>0</v>
      </c>
      <c r="N84" s="134">
        <v>0</v>
      </c>
      <c r="O84" s="167">
        <v>0</v>
      </c>
      <c r="P84" s="167">
        <v>0</v>
      </c>
      <c r="Q84" s="167">
        <v>0</v>
      </c>
      <c r="R84" s="134">
        <v>-2031.51926266997</v>
      </c>
      <c r="S84" s="167">
        <v>0</v>
      </c>
      <c r="T84" s="167">
        <v>0</v>
      </c>
      <c r="U84" s="167">
        <v>0</v>
      </c>
      <c r="V84" s="167">
        <v>0</v>
      </c>
      <c r="W84" s="167">
        <v>0</v>
      </c>
      <c r="X84" s="167">
        <v>0</v>
      </c>
      <c r="Y84" s="167">
        <v>0</v>
      </c>
      <c r="Z84" s="167">
        <v>0</v>
      </c>
      <c r="AA84" s="167">
        <v>0</v>
      </c>
      <c r="AB84" s="167">
        <v>0</v>
      </c>
    </row>
    <row r="85" spans="1:28" s="132" customFormat="1" ht="15" customHeight="1" x14ac:dyDescent="0.25">
      <c r="A85" s="165"/>
      <c r="B85" s="166" t="s">
        <v>31</v>
      </c>
      <c r="C85" s="167">
        <f t="shared" si="2"/>
        <v>5709.3860059719145</v>
      </c>
      <c r="D85" s="168">
        <v>2191.958986789768</v>
      </c>
      <c r="E85" s="134">
        <v>3401.3909999999996</v>
      </c>
      <c r="F85" s="167">
        <v>87.486830495576925</v>
      </c>
      <c r="G85" s="167">
        <v>6.8334030806727375</v>
      </c>
      <c r="H85" s="167">
        <v>21.714787399973776</v>
      </c>
      <c r="I85" s="167">
        <v>9.9820592236911951E-4</v>
      </c>
      <c r="J85" s="134">
        <v>0</v>
      </c>
      <c r="K85" s="167">
        <v>-1193.9059999999999</v>
      </c>
      <c r="L85" s="167">
        <v>-2289.5259999999998</v>
      </c>
      <c r="M85" s="167">
        <v>0</v>
      </c>
      <c r="N85" s="134">
        <v>0</v>
      </c>
      <c r="O85" s="167">
        <v>0</v>
      </c>
      <c r="P85" s="167">
        <v>0</v>
      </c>
      <c r="Q85" s="167">
        <v>0</v>
      </c>
      <c r="R85" s="134">
        <v>-2072.2161458896599</v>
      </c>
      <c r="S85" s="167">
        <v>0</v>
      </c>
      <c r="T85" s="167">
        <v>0</v>
      </c>
      <c r="U85" s="167">
        <v>0</v>
      </c>
      <c r="V85" s="167">
        <v>0</v>
      </c>
      <c r="W85" s="167">
        <v>0</v>
      </c>
      <c r="X85" s="167">
        <v>0</v>
      </c>
      <c r="Y85" s="167">
        <v>0</v>
      </c>
      <c r="Z85" s="167">
        <v>0</v>
      </c>
      <c r="AA85" s="167">
        <v>0</v>
      </c>
      <c r="AB85" s="167">
        <v>0</v>
      </c>
    </row>
    <row r="86" spans="1:28" s="132" customFormat="1" ht="15" customHeight="1" x14ac:dyDescent="0.25">
      <c r="A86" s="165"/>
      <c r="B86" s="166" t="s">
        <v>20</v>
      </c>
      <c r="C86" s="167">
        <f t="shared" si="2"/>
        <v>6047.3545807753453</v>
      </c>
      <c r="D86" s="168">
        <v>2205.2706513004878</v>
      </c>
      <c r="E86" s="134">
        <v>3727.4196462008572</v>
      </c>
      <c r="F86" s="167">
        <v>86.877386885240455</v>
      </c>
      <c r="G86" s="167">
        <v>6.785800786287461</v>
      </c>
      <c r="H86" s="167">
        <v>20.97107084996707</v>
      </c>
      <c r="I86" s="167">
        <v>3.0024752504982079E-2</v>
      </c>
      <c r="J86" s="134">
        <v>0</v>
      </c>
      <c r="K86" s="167">
        <v>-1421.298691942935</v>
      </c>
      <c r="L86" s="167">
        <v>-2292.5371006413634</v>
      </c>
      <c r="M86" s="167">
        <v>0</v>
      </c>
      <c r="N86" s="134">
        <v>0</v>
      </c>
      <c r="O86" s="167">
        <v>0</v>
      </c>
      <c r="P86" s="167">
        <v>0</v>
      </c>
      <c r="Q86" s="167">
        <v>0</v>
      </c>
      <c r="R86" s="134">
        <v>-2321.9648025994702</v>
      </c>
      <c r="S86" s="167">
        <v>0</v>
      </c>
      <c r="T86" s="167">
        <v>0</v>
      </c>
      <c r="U86" s="167">
        <v>0</v>
      </c>
      <c r="V86" s="167">
        <v>0</v>
      </c>
      <c r="W86" s="167">
        <v>0</v>
      </c>
      <c r="X86" s="167">
        <v>0</v>
      </c>
      <c r="Y86" s="167">
        <v>0</v>
      </c>
      <c r="Z86" s="167">
        <v>0</v>
      </c>
      <c r="AA86" s="167">
        <v>0</v>
      </c>
      <c r="AB86" s="167">
        <v>0</v>
      </c>
    </row>
    <row r="87" spans="1:28" x14ac:dyDescent="0.25">
      <c r="A87" s="160">
        <v>2017</v>
      </c>
      <c r="B87" s="161" t="s">
        <v>21</v>
      </c>
      <c r="C87" s="162">
        <f t="shared" si="2"/>
        <v>6708.755658221271</v>
      </c>
      <c r="D87" s="162">
        <v>2225.0421052643401</v>
      </c>
      <c r="E87" s="163">
        <v>4367.1808510882202</v>
      </c>
      <c r="F87" s="162">
        <v>87.814542235340937</v>
      </c>
      <c r="G87" s="163">
        <v>6.8589999207493229</v>
      </c>
      <c r="H87" s="162">
        <v>21.829134960115731</v>
      </c>
      <c r="I87" s="162">
        <v>3.0024752504982079E-2</v>
      </c>
      <c r="J87" s="163">
        <v>0</v>
      </c>
      <c r="K87" s="162">
        <v>-1166.25</v>
      </c>
      <c r="L87" s="162">
        <v>-2432.56</v>
      </c>
      <c r="M87" s="164">
        <v>0</v>
      </c>
      <c r="N87" s="162">
        <v>0</v>
      </c>
      <c r="O87" s="162">
        <v>0</v>
      </c>
      <c r="P87" s="162">
        <v>0</v>
      </c>
      <c r="Q87" s="162">
        <v>0</v>
      </c>
      <c r="R87" s="162">
        <v>-2258.7467793095402</v>
      </c>
      <c r="S87" s="162">
        <v>0</v>
      </c>
      <c r="T87" s="162">
        <v>0</v>
      </c>
      <c r="U87" s="162">
        <v>0</v>
      </c>
      <c r="V87" s="162">
        <v>0</v>
      </c>
      <c r="W87" s="162">
        <v>0</v>
      </c>
      <c r="X87" s="162">
        <v>0</v>
      </c>
      <c r="Y87" s="162">
        <v>0</v>
      </c>
      <c r="Z87" s="162">
        <v>0</v>
      </c>
      <c r="AA87" s="162">
        <v>0</v>
      </c>
      <c r="AB87" s="162">
        <v>0</v>
      </c>
    </row>
    <row r="88" spans="1:28" s="132" customFormat="1" ht="15" customHeight="1" x14ac:dyDescent="0.25">
      <c r="A88" s="165"/>
      <c r="B88" s="166" t="s">
        <v>22</v>
      </c>
      <c r="C88" s="167">
        <f t="shared" si="2"/>
        <v>6300.7364930485428</v>
      </c>
      <c r="D88" s="168">
        <v>2253.5816867899857</v>
      </c>
      <c r="E88" s="134">
        <v>3929.9298488271934</v>
      </c>
      <c r="F88" s="167">
        <v>87.495142857288869</v>
      </c>
      <c r="G88" s="167">
        <v>6.7076978463861101</v>
      </c>
      <c r="H88" s="167">
        <v>23.007372240016132</v>
      </c>
      <c r="I88" s="167">
        <v>1.4744487673384488E-2</v>
      </c>
      <c r="J88" s="134">
        <v>0</v>
      </c>
      <c r="K88" s="167">
        <v>-1197.2060000000001</v>
      </c>
      <c r="L88" s="167">
        <v>-2480.6259999999997</v>
      </c>
      <c r="M88" s="167">
        <v>0</v>
      </c>
      <c r="N88" s="134">
        <v>0</v>
      </c>
      <c r="O88" s="167">
        <v>0</v>
      </c>
      <c r="P88" s="167">
        <v>0</v>
      </c>
      <c r="Q88" s="167">
        <v>0</v>
      </c>
      <c r="R88" s="134">
        <v>-2329.4014269101199</v>
      </c>
      <c r="S88" s="167">
        <v>0</v>
      </c>
      <c r="T88" s="167">
        <v>0</v>
      </c>
      <c r="U88" s="167">
        <v>0</v>
      </c>
      <c r="V88" s="167">
        <v>0</v>
      </c>
      <c r="W88" s="167">
        <v>0</v>
      </c>
      <c r="X88" s="167">
        <v>0</v>
      </c>
      <c r="Y88" s="167">
        <v>0</v>
      </c>
      <c r="Z88" s="167">
        <v>0</v>
      </c>
      <c r="AA88" s="167">
        <v>0</v>
      </c>
      <c r="AB88" s="167">
        <v>0</v>
      </c>
    </row>
    <row r="89" spans="1:28" s="132" customFormat="1" ht="15" customHeight="1" x14ac:dyDescent="0.25">
      <c r="A89" s="165"/>
      <c r="B89" s="166" t="s">
        <v>23</v>
      </c>
      <c r="C89" s="167">
        <f t="shared" si="2"/>
        <v>6458.6614453727489</v>
      </c>
      <c r="D89" s="168">
        <v>2267.3001198597876</v>
      </c>
      <c r="E89" s="134">
        <v>4074.082041036846</v>
      </c>
      <c r="F89" s="167">
        <v>87.686422049950338</v>
      </c>
      <c r="G89" s="167">
        <v>6.7223620092939989</v>
      </c>
      <c r="H89" s="167">
        <v>22.853689120084308</v>
      </c>
      <c r="I89" s="167">
        <v>1.6811296786917437E-2</v>
      </c>
      <c r="J89" s="134">
        <v>0</v>
      </c>
      <c r="K89" s="167">
        <v>-1219.002</v>
      </c>
      <c r="L89" s="167">
        <v>-2388.7490000000003</v>
      </c>
      <c r="M89" s="167">
        <v>0</v>
      </c>
      <c r="N89" s="134">
        <v>0</v>
      </c>
      <c r="O89" s="167">
        <v>0</v>
      </c>
      <c r="P89" s="167">
        <v>0</v>
      </c>
      <c r="Q89" s="167">
        <v>0</v>
      </c>
      <c r="R89" s="134">
        <v>-2601.5153042103998</v>
      </c>
      <c r="S89" s="167">
        <v>0</v>
      </c>
      <c r="T89" s="167">
        <v>0</v>
      </c>
      <c r="U89" s="167">
        <v>0</v>
      </c>
      <c r="V89" s="167">
        <v>0</v>
      </c>
      <c r="W89" s="167">
        <v>0</v>
      </c>
      <c r="X89" s="167">
        <v>0</v>
      </c>
      <c r="Y89" s="167">
        <v>0</v>
      </c>
      <c r="Z89" s="167">
        <v>0</v>
      </c>
      <c r="AA89" s="167">
        <v>0</v>
      </c>
      <c r="AB89" s="167">
        <v>0</v>
      </c>
    </row>
    <row r="90" spans="1:28" s="132" customFormat="1" ht="15" customHeight="1" x14ac:dyDescent="0.25">
      <c r="A90" s="165"/>
      <c r="B90" s="166" t="s">
        <v>24</v>
      </c>
      <c r="C90" s="167">
        <f t="shared" si="2"/>
        <v>6319.4293156344047</v>
      </c>
      <c r="D90" s="168">
        <v>2267.7267923199861</v>
      </c>
      <c r="E90" s="134">
        <v>3933.0516037543921</v>
      </c>
      <c r="F90" s="167">
        <v>88.602230523777322</v>
      </c>
      <c r="G90" s="167">
        <v>6.7925712384028394</v>
      </c>
      <c r="H90" s="167">
        <v>23.109827660100709</v>
      </c>
      <c r="I90" s="167">
        <v>0.14629013774558924</v>
      </c>
      <c r="J90" s="134">
        <v>0</v>
      </c>
      <c r="K90" s="167">
        <v>-1214.6279999999999</v>
      </c>
      <c r="L90" s="167">
        <v>-2330.2290000000003</v>
      </c>
      <c r="M90" s="167">
        <v>0</v>
      </c>
      <c r="N90" s="134">
        <v>0</v>
      </c>
      <c r="O90" s="167">
        <v>0</v>
      </c>
      <c r="P90" s="167">
        <v>0</v>
      </c>
      <c r="Q90" s="167">
        <v>0</v>
      </c>
      <c r="R90" s="134">
        <v>-2668.72839808053</v>
      </c>
      <c r="S90" s="167">
        <v>0</v>
      </c>
      <c r="T90" s="167">
        <v>0</v>
      </c>
      <c r="U90" s="167">
        <v>0</v>
      </c>
      <c r="V90" s="167">
        <v>0</v>
      </c>
      <c r="W90" s="167">
        <v>0</v>
      </c>
      <c r="X90" s="167">
        <v>0</v>
      </c>
      <c r="Y90" s="167">
        <v>0</v>
      </c>
      <c r="Z90" s="167">
        <v>0</v>
      </c>
      <c r="AA90" s="167">
        <v>0</v>
      </c>
      <c r="AB90" s="167">
        <v>0</v>
      </c>
    </row>
    <row r="91" spans="1:28" s="132" customFormat="1" ht="15" customHeight="1" x14ac:dyDescent="0.25">
      <c r="A91" s="165"/>
      <c r="B91" s="166" t="s">
        <v>25</v>
      </c>
      <c r="C91" s="167">
        <f t="shared" si="2"/>
        <v>6087.3679767901458</v>
      </c>
      <c r="D91" s="168">
        <v>2246.4667338697664</v>
      </c>
      <c r="E91" s="134">
        <v>3721.6585228020158</v>
      </c>
      <c r="F91" s="167">
        <v>89.46185494328958</v>
      </c>
      <c r="G91" s="167">
        <v>6.6567884483756252</v>
      </c>
      <c r="H91" s="167">
        <v>23.107998100078305</v>
      </c>
      <c r="I91" s="167">
        <v>1.607862661958722E-2</v>
      </c>
      <c r="J91" s="134">
        <v>0</v>
      </c>
      <c r="K91" s="167">
        <v>-1234.374</v>
      </c>
      <c r="L91" s="167">
        <v>-2277.5190000000002</v>
      </c>
      <c r="M91" s="167">
        <v>0</v>
      </c>
      <c r="N91" s="134">
        <v>0</v>
      </c>
      <c r="O91" s="167">
        <v>0</v>
      </c>
      <c r="P91" s="167">
        <v>0</v>
      </c>
      <c r="Q91" s="167">
        <v>0</v>
      </c>
      <c r="R91" s="134">
        <v>-2477.76010177033</v>
      </c>
      <c r="S91" s="167">
        <v>0</v>
      </c>
      <c r="T91" s="167">
        <v>0</v>
      </c>
      <c r="U91" s="167">
        <v>0</v>
      </c>
      <c r="V91" s="167">
        <v>0</v>
      </c>
      <c r="W91" s="167">
        <v>0</v>
      </c>
      <c r="X91" s="167">
        <v>0</v>
      </c>
      <c r="Y91" s="167">
        <v>0</v>
      </c>
      <c r="Z91" s="167">
        <v>0</v>
      </c>
      <c r="AA91" s="167">
        <v>0</v>
      </c>
      <c r="AB91" s="167">
        <v>0</v>
      </c>
    </row>
    <row r="92" spans="1:28" s="132" customFormat="1" ht="15" customHeight="1" x14ac:dyDescent="0.25">
      <c r="A92" s="165"/>
      <c r="B92" s="166" t="s">
        <v>26</v>
      </c>
      <c r="C92" s="167">
        <f t="shared" si="2"/>
        <v>6513.6650923851839</v>
      </c>
      <c r="D92" s="168">
        <v>2270.7982937902893</v>
      </c>
      <c r="E92" s="134">
        <v>4121.0542092394962</v>
      </c>
      <c r="F92" s="167">
        <v>89.918229700169874</v>
      </c>
      <c r="G92" s="167">
        <v>6.6907469462812736</v>
      </c>
      <c r="H92" s="167">
        <v>22.756722390004743</v>
      </c>
      <c r="I92" s="167">
        <v>2.4468903189414308</v>
      </c>
      <c r="J92" s="134">
        <v>0</v>
      </c>
      <c r="K92" s="167">
        <v>-1405.5740000000001</v>
      </c>
      <c r="L92" s="167">
        <v>-2217.009</v>
      </c>
      <c r="M92" s="167">
        <v>0</v>
      </c>
      <c r="N92" s="134">
        <v>0</v>
      </c>
      <c r="O92" s="167">
        <v>0</v>
      </c>
      <c r="P92" s="167">
        <v>0</v>
      </c>
      <c r="Q92" s="167">
        <v>0</v>
      </c>
      <c r="R92" s="134">
        <v>-2360.8261378995198</v>
      </c>
      <c r="S92" s="167">
        <v>0</v>
      </c>
      <c r="T92" s="167">
        <v>0</v>
      </c>
      <c r="U92" s="167">
        <v>0</v>
      </c>
      <c r="V92" s="167">
        <v>0</v>
      </c>
      <c r="W92" s="167">
        <v>0</v>
      </c>
      <c r="X92" s="167">
        <v>0</v>
      </c>
      <c r="Y92" s="167">
        <v>0</v>
      </c>
      <c r="Z92" s="167">
        <v>0</v>
      </c>
      <c r="AA92" s="167">
        <v>0</v>
      </c>
      <c r="AB92" s="167">
        <v>0</v>
      </c>
    </row>
    <row r="93" spans="1:28" s="132" customFormat="1" ht="15" customHeight="1" x14ac:dyDescent="0.25">
      <c r="A93" s="165"/>
      <c r="B93" s="166" t="s">
        <v>27</v>
      </c>
      <c r="C93" s="167">
        <f t="shared" si="2"/>
        <v>6250.393604475973</v>
      </c>
      <c r="D93" s="168">
        <v>2300.7860106810585</v>
      </c>
      <c r="E93" s="134">
        <v>3828.4767871890117</v>
      </c>
      <c r="F93" s="167">
        <v>90.97551508821482</v>
      </c>
      <c r="G93" s="167">
        <v>6.7694187463339501</v>
      </c>
      <c r="H93" s="167">
        <v>23.148248440026563</v>
      </c>
      <c r="I93" s="167">
        <v>0.23762433132701571</v>
      </c>
      <c r="J93" s="134">
        <v>0</v>
      </c>
      <c r="K93" s="167">
        <v>-1341.41</v>
      </c>
      <c r="L93" s="167">
        <v>-2263.1990000000001</v>
      </c>
      <c r="M93" s="167">
        <v>0</v>
      </c>
      <c r="N93" s="134">
        <v>0</v>
      </c>
      <c r="O93" s="167">
        <v>0</v>
      </c>
      <c r="P93" s="167">
        <v>0</v>
      </c>
      <c r="Q93" s="167">
        <v>0</v>
      </c>
      <c r="R93" s="134">
        <v>-2359.0119675103001</v>
      </c>
      <c r="S93" s="167">
        <v>0</v>
      </c>
      <c r="T93" s="167">
        <v>0</v>
      </c>
      <c r="U93" s="167">
        <v>0</v>
      </c>
      <c r="V93" s="167">
        <v>0</v>
      </c>
      <c r="W93" s="167">
        <v>0</v>
      </c>
      <c r="X93" s="167">
        <v>0</v>
      </c>
      <c r="Y93" s="167">
        <v>0</v>
      </c>
      <c r="Z93" s="167">
        <v>0</v>
      </c>
      <c r="AA93" s="167">
        <v>0</v>
      </c>
      <c r="AB93" s="167">
        <v>0</v>
      </c>
    </row>
    <row r="94" spans="1:28" s="132" customFormat="1" ht="15" customHeight="1" x14ac:dyDescent="0.25">
      <c r="A94" s="165"/>
      <c r="B94" s="166" t="s">
        <v>28</v>
      </c>
      <c r="C94" s="167">
        <f t="shared" si="2"/>
        <v>6283.3754132108461</v>
      </c>
      <c r="D94" s="168">
        <v>2670.3044516622313</v>
      </c>
      <c r="E94" s="134">
        <v>3482.3232589130234</v>
      </c>
      <c r="F94" s="167">
        <v>91.340315007851373</v>
      </c>
      <c r="G94" s="167">
        <v>6.488851312986573</v>
      </c>
      <c r="H94" s="167">
        <v>23.945937039896496</v>
      </c>
      <c r="I94" s="167">
        <v>8.9725992748577372</v>
      </c>
      <c r="J94" s="134">
        <v>0</v>
      </c>
      <c r="K94" s="167">
        <v>-1285.6359999999997</v>
      </c>
      <c r="L94" s="167">
        <v>-2275.0889999999999</v>
      </c>
      <c r="M94" s="167">
        <v>0</v>
      </c>
      <c r="N94" s="134">
        <v>0</v>
      </c>
      <c r="O94" s="167">
        <v>0</v>
      </c>
      <c r="P94" s="167">
        <v>0</v>
      </c>
      <c r="Q94" s="167">
        <v>0</v>
      </c>
      <c r="R94" s="134">
        <v>-2294.99482491969</v>
      </c>
      <c r="S94" s="167">
        <v>0</v>
      </c>
      <c r="T94" s="167">
        <v>0</v>
      </c>
      <c r="U94" s="167">
        <v>0</v>
      </c>
      <c r="V94" s="167">
        <v>0</v>
      </c>
      <c r="W94" s="167">
        <v>0</v>
      </c>
      <c r="X94" s="167">
        <v>0</v>
      </c>
      <c r="Y94" s="167">
        <v>0</v>
      </c>
      <c r="Z94" s="167">
        <v>0</v>
      </c>
      <c r="AA94" s="167">
        <v>0</v>
      </c>
      <c r="AB94" s="167">
        <v>0</v>
      </c>
    </row>
    <row r="95" spans="1:28" s="132" customFormat="1" ht="15" customHeight="1" x14ac:dyDescent="0.25">
      <c r="A95" s="165"/>
      <c r="B95" s="166" t="s">
        <v>29</v>
      </c>
      <c r="C95" s="167">
        <f t="shared" si="2"/>
        <v>6176.2788600505255</v>
      </c>
      <c r="D95" s="168">
        <v>2748.2709916248682</v>
      </c>
      <c r="E95" s="134">
        <v>3306.0188345103911</v>
      </c>
      <c r="F95" s="167">
        <v>91.347487532894462</v>
      </c>
      <c r="G95" s="167">
        <v>6.4893608519400878</v>
      </c>
      <c r="H95" s="167">
        <v>23.485802440124441</v>
      </c>
      <c r="I95" s="167">
        <v>0.66638309030684062</v>
      </c>
      <c r="J95" s="134">
        <v>0</v>
      </c>
      <c r="K95" s="167">
        <v>-1223.000420493576</v>
      </c>
      <c r="L95" s="167">
        <v>-2581.7826696584234</v>
      </c>
      <c r="M95" s="167">
        <v>0</v>
      </c>
      <c r="N95" s="134">
        <v>0</v>
      </c>
      <c r="O95" s="167">
        <v>0</v>
      </c>
      <c r="P95" s="167">
        <v>0</v>
      </c>
      <c r="Q95" s="167">
        <v>0</v>
      </c>
      <c r="R95" s="134">
        <v>-2323.1498752396201</v>
      </c>
      <c r="S95" s="167">
        <v>0</v>
      </c>
      <c r="T95" s="167">
        <v>0</v>
      </c>
      <c r="U95" s="167">
        <v>0</v>
      </c>
      <c r="V95" s="167">
        <v>0</v>
      </c>
      <c r="W95" s="167">
        <v>0</v>
      </c>
      <c r="X95" s="167">
        <v>0</v>
      </c>
      <c r="Y95" s="167">
        <v>0</v>
      </c>
      <c r="Z95" s="167">
        <v>0</v>
      </c>
      <c r="AA95" s="167">
        <v>0</v>
      </c>
      <c r="AB95" s="167">
        <v>0</v>
      </c>
    </row>
    <row r="96" spans="1:28" s="132" customFormat="1" ht="15" customHeight="1" x14ac:dyDescent="0.25">
      <c r="A96" s="165"/>
      <c r="B96" s="166" t="s">
        <v>30</v>
      </c>
      <c r="C96" s="167">
        <f t="shared" si="2"/>
        <v>5826.3565804676318</v>
      </c>
      <c r="D96" s="168">
        <v>3122.4531051798976</v>
      </c>
      <c r="E96" s="134">
        <v>2580.3150379646499</v>
      </c>
      <c r="F96" s="167">
        <v>90.74132613712824</v>
      </c>
      <c r="G96" s="167">
        <v>6.4462989118091087</v>
      </c>
      <c r="H96" s="167">
        <v>23.278147270099016</v>
      </c>
      <c r="I96" s="167">
        <v>3.1226650040479389</v>
      </c>
      <c r="J96" s="134">
        <v>0</v>
      </c>
      <c r="K96" s="167">
        <v>-1218.231657848436</v>
      </c>
      <c r="L96" s="167">
        <v>-2605.3048824873208</v>
      </c>
      <c r="M96" s="167">
        <v>0</v>
      </c>
      <c r="N96" s="134">
        <v>0</v>
      </c>
      <c r="O96" s="167">
        <v>0</v>
      </c>
      <c r="P96" s="167">
        <v>0</v>
      </c>
      <c r="Q96" s="167">
        <v>0</v>
      </c>
      <c r="R96" s="134">
        <v>-2212.3856742101302</v>
      </c>
      <c r="S96" s="167">
        <v>0</v>
      </c>
      <c r="T96" s="167">
        <v>0</v>
      </c>
      <c r="U96" s="167">
        <v>0</v>
      </c>
      <c r="V96" s="167">
        <v>0</v>
      </c>
      <c r="W96" s="167">
        <v>0</v>
      </c>
      <c r="X96" s="167">
        <v>0</v>
      </c>
      <c r="Y96" s="167">
        <v>0</v>
      </c>
      <c r="Z96" s="167">
        <v>0</v>
      </c>
      <c r="AA96" s="167">
        <v>0</v>
      </c>
      <c r="AB96" s="167">
        <v>0</v>
      </c>
    </row>
    <row r="97" spans="1:28" s="132" customFormat="1" ht="15" customHeight="1" x14ac:dyDescent="0.25">
      <c r="A97" s="165"/>
      <c r="B97" s="166" t="s">
        <v>31</v>
      </c>
      <c r="C97" s="167">
        <f t="shared" si="2"/>
        <v>6344.6898454120801</v>
      </c>
      <c r="D97" s="168">
        <v>3534.5248330402451</v>
      </c>
      <c r="E97" s="134">
        <v>2656.00539441618</v>
      </c>
      <c r="F97" s="167">
        <v>91.481193280443861</v>
      </c>
      <c r="G97" s="167">
        <v>6.1948855801500615</v>
      </c>
      <c r="H97" s="167">
        <v>23.494950249982807</v>
      </c>
      <c r="I97" s="167">
        <v>32.988588845077352</v>
      </c>
      <c r="J97" s="134">
        <v>0</v>
      </c>
      <c r="K97" s="167">
        <v>-1222.4378848589372</v>
      </c>
      <c r="L97" s="167">
        <v>-2579.3186131855282</v>
      </c>
      <c r="M97" s="167">
        <v>0</v>
      </c>
      <c r="N97" s="134">
        <v>0</v>
      </c>
      <c r="O97" s="167">
        <v>0</v>
      </c>
      <c r="P97" s="167">
        <v>0</v>
      </c>
      <c r="Q97" s="167">
        <v>0</v>
      </c>
      <c r="R97" s="134">
        <v>-2159.5498466702002</v>
      </c>
      <c r="S97" s="167">
        <v>0</v>
      </c>
      <c r="T97" s="167">
        <v>0</v>
      </c>
      <c r="U97" s="167">
        <v>0</v>
      </c>
      <c r="V97" s="167">
        <v>0</v>
      </c>
      <c r="W97" s="167">
        <v>0</v>
      </c>
      <c r="X97" s="167">
        <v>0</v>
      </c>
      <c r="Y97" s="167">
        <v>0</v>
      </c>
      <c r="Z97" s="167">
        <v>0</v>
      </c>
      <c r="AA97" s="167">
        <v>0</v>
      </c>
      <c r="AB97" s="167">
        <v>0</v>
      </c>
    </row>
    <row r="98" spans="1:28" s="132" customFormat="1" ht="15" customHeight="1" x14ac:dyDescent="0.25">
      <c r="A98" s="165"/>
      <c r="B98" s="166" t="s">
        <v>20</v>
      </c>
      <c r="C98" s="167">
        <f t="shared" si="2"/>
        <v>6780.7715887286822</v>
      </c>
      <c r="D98" s="168">
        <v>3611.8995358300995</v>
      </c>
      <c r="E98" s="134">
        <v>3041.9500791249766</v>
      </c>
      <c r="F98" s="167">
        <v>92.027114863874118</v>
      </c>
      <c r="G98" s="167">
        <v>9.4604472167474132</v>
      </c>
      <c r="H98" s="167">
        <v>23.625763860104165</v>
      </c>
      <c r="I98" s="167">
        <v>1.808647832880294</v>
      </c>
      <c r="J98" s="134">
        <v>0</v>
      </c>
      <c r="K98" s="167">
        <v>-1264.7612332177491</v>
      </c>
      <c r="L98" s="167">
        <v>-2698.5435263522359</v>
      </c>
      <c r="M98" s="167">
        <v>0</v>
      </c>
      <c r="N98" s="134">
        <v>0</v>
      </c>
      <c r="O98" s="167">
        <v>0</v>
      </c>
      <c r="P98" s="167">
        <v>0</v>
      </c>
      <c r="Q98" s="167">
        <v>0</v>
      </c>
      <c r="R98" s="134">
        <v>-2183.5929006503002</v>
      </c>
      <c r="S98" s="167">
        <v>0</v>
      </c>
      <c r="T98" s="167">
        <v>0</v>
      </c>
      <c r="U98" s="167">
        <v>0</v>
      </c>
      <c r="V98" s="167">
        <v>0</v>
      </c>
      <c r="W98" s="167">
        <v>0</v>
      </c>
      <c r="X98" s="167">
        <v>0</v>
      </c>
      <c r="Y98" s="167">
        <v>0</v>
      </c>
      <c r="Z98" s="167">
        <v>0</v>
      </c>
      <c r="AA98" s="167">
        <v>0</v>
      </c>
      <c r="AB98" s="167">
        <v>0</v>
      </c>
    </row>
    <row r="99" spans="1:28" x14ac:dyDescent="0.25">
      <c r="A99" s="160" t="s">
        <v>210</v>
      </c>
      <c r="B99" s="161" t="s">
        <v>21</v>
      </c>
      <c r="C99" s="162">
        <f t="shared" si="2"/>
        <v>6806.4588704527241</v>
      </c>
      <c r="D99" s="162">
        <v>3494.0651008000996</v>
      </c>
      <c r="E99" s="163">
        <v>3180.8147756201847</v>
      </c>
      <c r="F99" s="162">
        <v>94.156930446476963</v>
      </c>
      <c r="G99" s="163">
        <v>9.6793936427882858</v>
      </c>
      <c r="H99" s="162">
        <v>24.611897239978138</v>
      </c>
      <c r="I99" s="162">
        <v>3.1307727031960644</v>
      </c>
      <c r="J99" s="163">
        <v>0</v>
      </c>
      <c r="K99" s="162">
        <v>-888.50943542883135</v>
      </c>
      <c r="L99" s="162">
        <v>-1251.0240054731134</v>
      </c>
      <c r="M99" s="164">
        <v>0</v>
      </c>
      <c r="N99" s="162">
        <v>0</v>
      </c>
      <c r="O99" s="162">
        <v>0</v>
      </c>
      <c r="P99" s="162">
        <v>0</v>
      </c>
      <c r="Q99" s="162">
        <v>0</v>
      </c>
      <c r="R99" s="162">
        <v>-2176.3782930802499</v>
      </c>
      <c r="S99" s="162">
        <v>0</v>
      </c>
      <c r="T99" s="162">
        <v>0</v>
      </c>
      <c r="U99" s="162">
        <v>0</v>
      </c>
      <c r="V99" s="162">
        <v>0</v>
      </c>
      <c r="W99" s="162">
        <v>0</v>
      </c>
      <c r="X99" s="162">
        <v>0</v>
      </c>
      <c r="Y99" s="162">
        <v>0</v>
      </c>
      <c r="Z99" s="162">
        <v>0</v>
      </c>
      <c r="AA99" s="162">
        <v>0</v>
      </c>
      <c r="AB99" s="162">
        <v>0</v>
      </c>
    </row>
    <row r="100" spans="1:28" s="132" customFormat="1" ht="15" customHeight="1" x14ac:dyDescent="0.25">
      <c r="A100" s="165"/>
      <c r="B100" s="166" t="s">
        <v>22</v>
      </c>
      <c r="C100" s="167">
        <f t="shared" si="2"/>
        <v>8050.3441632012491</v>
      </c>
      <c r="D100" s="168">
        <v>3398.0547788096701</v>
      </c>
      <c r="E100" s="134">
        <v>4521.0643881522801</v>
      </c>
      <c r="F100" s="167">
        <v>93.422372025618941</v>
      </c>
      <c r="G100" s="167">
        <v>9.2035774411617925</v>
      </c>
      <c r="H100" s="167">
        <v>24.261536309874121</v>
      </c>
      <c r="I100" s="167">
        <v>4.3375104626450876</v>
      </c>
      <c r="J100" s="134">
        <v>0</v>
      </c>
      <c r="K100" s="167">
        <v>-888.38688243883144</v>
      </c>
      <c r="L100" s="167">
        <v>-1253.2046645451137</v>
      </c>
      <c r="M100" s="167">
        <v>0</v>
      </c>
      <c r="N100" s="134">
        <v>0</v>
      </c>
      <c r="O100" s="167">
        <v>0</v>
      </c>
      <c r="P100" s="167">
        <v>0</v>
      </c>
      <c r="Q100" s="167">
        <v>0</v>
      </c>
      <c r="R100" s="134">
        <v>-2547.13223892002</v>
      </c>
      <c r="S100" s="167">
        <v>0</v>
      </c>
      <c r="T100" s="167">
        <v>0</v>
      </c>
      <c r="U100" s="167">
        <v>0</v>
      </c>
      <c r="V100" s="167">
        <v>0</v>
      </c>
      <c r="W100" s="167">
        <v>0</v>
      </c>
      <c r="X100" s="167">
        <v>0</v>
      </c>
      <c r="Y100" s="167">
        <v>0</v>
      </c>
      <c r="Z100" s="167">
        <v>0</v>
      </c>
      <c r="AA100" s="167">
        <v>0</v>
      </c>
      <c r="AB100" s="167">
        <v>0</v>
      </c>
    </row>
    <row r="101" spans="1:28" s="132" customFormat="1" ht="15" customHeight="1" x14ac:dyDescent="0.25">
      <c r="A101" s="165"/>
      <c r="B101" s="166" t="s">
        <v>23</v>
      </c>
      <c r="C101" s="167">
        <f t="shared" si="2"/>
        <v>7577.2160442002832</v>
      </c>
      <c r="D101" s="168">
        <v>3517.9230122101662</v>
      </c>
      <c r="E101" s="134">
        <v>3926.4768898450839</v>
      </c>
      <c r="F101" s="167">
        <v>94.191982002046416</v>
      </c>
      <c r="G101" s="167">
        <v>9.2793961649617689</v>
      </c>
      <c r="H101" s="167">
        <v>24.54877737983935</v>
      </c>
      <c r="I101" s="167">
        <v>4.7959865981853946</v>
      </c>
      <c r="J101" s="134">
        <v>0</v>
      </c>
      <c r="K101" s="167">
        <v>-888.50943542883113</v>
      </c>
      <c r="L101" s="167">
        <v>-1251.0240054731139</v>
      </c>
      <c r="M101" s="167">
        <v>0</v>
      </c>
      <c r="N101" s="134">
        <v>0</v>
      </c>
      <c r="O101" s="167">
        <v>0</v>
      </c>
      <c r="P101" s="167">
        <v>0</v>
      </c>
      <c r="Q101" s="167">
        <v>0</v>
      </c>
      <c r="R101" s="134">
        <v>-2430.8453123802901</v>
      </c>
      <c r="S101" s="167">
        <v>0</v>
      </c>
      <c r="T101" s="167">
        <v>0</v>
      </c>
      <c r="U101" s="167">
        <v>0</v>
      </c>
      <c r="V101" s="167">
        <v>0</v>
      </c>
      <c r="W101" s="167">
        <v>0</v>
      </c>
      <c r="X101" s="167">
        <v>0</v>
      </c>
      <c r="Y101" s="167">
        <v>0</v>
      </c>
      <c r="Z101" s="167">
        <v>0</v>
      </c>
      <c r="AA101" s="167">
        <v>0</v>
      </c>
      <c r="AB101" s="167">
        <v>0</v>
      </c>
    </row>
    <row r="102" spans="1:28" s="132" customFormat="1" ht="15" customHeight="1" x14ac:dyDescent="0.25">
      <c r="A102" s="165"/>
      <c r="B102" s="166" t="s">
        <v>24</v>
      </c>
      <c r="C102" s="167">
        <f t="shared" si="2"/>
        <v>7202.8074147527232</v>
      </c>
      <c r="D102" s="168">
        <v>3356.8281252199417</v>
      </c>
      <c r="E102" s="134">
        <v>3673.8538209884282</v>
      </c>
      <c r="F102" s="167">
        <v>92.932974215977069</v>
      </c>
      <c r="G102" s="167">
        <v>9.1553640362972502</v>
      </c>
      <c r="H102" s="167">
        <v>24.16914348004202</v>
      </c>
      <c r="I102" s="167">
        <v>45.867986812036854</v>
      </c>
      <c r="J102" s="134">
        <v>0</v>
      </c>
      <c r="K102" s="167">
        <v>-888.50943542883169</v>
      </c>
      <c r="L102" s="167">
        <v>-1251.0240054731137</v>
      </c>
      <c r="M102" s="167">
        <v>0</v>
      </c>
      <c r="N102" s="134">
        <v>0</v>
      </c>
      <c r="O102" s="167">
        <v>0</v>
      </c>
      <c r="P102" s="167">
        <v>0</v>
      </c>
      <c r="Q102" s="167">
        <v>0</v>
      </c>
      <c r="R102" s="134">
        <v>-2310.49891805993</v>
      </c>
      <c r="S102" s="167">
        <v>0</v>
      </c>
      <c r="T102" s="167">
        <v>0</v>
      </c>
      <c r="U102" s="167">
        <v>0</v>
      </c>
      <c r="V102" s="167">
        <v>0</v>
      </c>
      <c r="W102" s="167">
        <v>0</v>
      </c>
      <c r="X102" s="167">
        <v>0</v>
      </c>
      <c r="Y102" s="167">
        <v>0</v>
      </c>
      <c r="Z102" s="167">
        <v>0</v>
      </c>
      <c r="AA102" s="167">
        <v>0</v>
      </c>
      <c r="AB102" s="167">
        <v>0</v>
      </c>
    </row>
    <row r="103" spans="1:28" s="132" customFormat="1" ht="15" customHeight="1" x14ac:dyDescent="0.25">
      <c r="A103" s="165"/>
      <c r="B103" s="166" t="s">
        <v>25</v>
      </c>
      <c r="C103" s="167">
        <f t="shared" si="2"/>
        <v>6911.4268021939879</v>
      </c>
      <c r="D103" s="168">
        <v>3428.3634675193612</v>
      </c>
      <c r="E103" s="134">
        <v>3354.8636185733149</v>
      </c>
      <c r="F103" s="167">
        <v>91.400782439681734</v>
      </c>
      <c r="G103" s="167">
        <v>8.5715250689909279</v>
      </c>
      <c r="H103" s="167">
        <v>23.708094110024881</v>
      </c>
      <c r="I103" s="167">
        <v>4.5193144826145755</v>
      </c>
      <c r="J103" s="134">
        <v>0</v>
      </c>
      <c r="K103" s="167">
        <v>-888.50943542883158</v>
      </c>
      <c r="L103" s="167">
        <v>-1251.0445054731135</v>
      </c>
      <c r="M103" s="167">
        <v>0</v>
      </c>
      <c r="N103" s="134">
        <v>0</v>
      </c>
      <c r="O103" s="167">
        <v>0</v>
      </c>
      <c r="P103" s="167">
        <v>0</v>
      </c>
      <c r="Q103" s="167">
        <v>0</v>
      </c>
      <c r="R103" s="134">
        <v>-2334.3740381000998</v>
      </c>
      <c r="S103" s="167">
        <v>0</v>
      </c>
      <c r="T103" s="167">
        <v>0</v>
      </c>
      <c r="U103" s="167">
        <v>0</v>
      </c>
      <c r="V103" s="167">
        <v>0</v>
      </c>
      <c r="W103" s="167">
        <v>0</v>
      </c>
      <c r="X103" s="167">
        <v>0</v>
      </c>
      <c r="Y103" s="167">
        <v>0</v>
      </c>
      <c r="Z103" s="167">
        <v>0</v>
      </c>
      <c r="AA103" s="167">
        <v>0</v>
      </c>
      <c r="AB103" s="167">
        <v>0</v>
      </c>
    </row>
    <row r="104" spans="1:28" s="132" customFormat="1" ht="15" customHeight="1" x14ac:dyDescent="0.25">
      <c r="A104" s="165"/>
      <c r="B104" s="166" t="s">
        <v>26</v>
      </c>
      <c r="C104" s="167">
        <f t="shared" si="2"/>
        <v>6598.4295607885242</v>
      </c>
      <c r="D104" s="168">
        <v>3468.7231781301621</v>
      </c>
      <c r="E104" s="134">
        <v>2999.7493876506128</v>
      </c>
      <c r="F104" s="167">
        <v>90.884972684308465</v>
      </c>
      <c r="G104" s="167">
        <v>8.5231526575908649</v>
      </c>
      <c r="H104" s="167">
        <v>22.904002050056647</v>
      </c>
      <c r="I104" s="167">
        <v>7.6448676157932391</v>
      </c>
      <c r="J104" s="134">
        <v>0</v>
      </c>
      <c r="K104" s="167">
        <v>-888.50943542883113</v>
      </c>
      <c r="L104" s="167">
        <v>-1251.0240054731141</v>
      </c>
      <c r="M104" s="167">
        <v>0</v>
      </c>
      <c r="N104" s="134">
        <v>0</v>
      </c>
      <c r="O104" s="167">
        <v>0</v>
      </c>
      <c r="P104" s="167">
        <v>0</v>
      </c>
      <c r="Q104" s="167">
        <v>0</v>
      </c>
      <c r="R104" s="134">
        <v>-2384.3343496397501</v>
      </c>
      <c r="S104" s="167">
        <v>0</v>
      </c>
      <c r="T104" s="167">
        <v>0</v>
      </c>
      <c r="U104" s="167">
        <v>0</v>
      </c>
      <c r="V104" s="167">
        <v>0</v>
      </c>
      <c r="W104" s="167">
        <v>0</v>
      </c>
      <c r="X104" s="167">
        <v>0</v>
      </c>
      <c r="Y104" s="167">
        <v>0</v>
      </c>
      <c r="Z104" s="167">
        <v>0</v>
      </c>
      <c r="AA104" s="167">
        <v>0</v>
      </c>
      <c r="AB104" s="167">
        <v>0</v>
      </c>
    </row>
    <row r="105" spans="1:28" s="132" customFormat="1" ht="15" customHeight="1" x14ac:dyDescent="0.25">
      <c r="A105" s="165"/>
      <c r="B105" s="166" t="s">
        <v>27</v>
      </c>
      <c r="C105" s="167">
        <f t="shared" si="2"/>
        <v>7391.7459794930064</v>
      </c>
      <c r="D105" s="168">
        <v>3103.1750895401842</v>
      </c>
      <c r="E105" s="134">
        <v>4160.6462919361384</v>
      </c>
      <c r="F105" s="167">
        <v>90.779984996528228</v>
      </c>
      <c r="G105" s="167">
        <v>8.5133069584984575</v>
      </c>
      <c r="H105" s="167">
        <v>22.396298869966515</v>
      </c>
      <c r="I105" s="167">
        <v>6.2350071916903742</v>
      </c>
      <c r="J105" s="134">
        <v>0</v>
      </c>
      <c r="K105" s="167">
        <v>-888.50943542883135</v>
      </c>
      <c r="L105" s="167">
        <v>-1251.024005473113</v>
      </c>
      <c r="M105" s="167">
        <v>0</v>
      </c>
      <c r="N105" s="134">
        <v>0</v>
      </c>
      <c r="O105" s="167">
        <v>0</v>
      </c>
      <c r="P105" s="167">
        <v>0</v>
      </c>
      <c r="Q105" s="167">
        <v>0</v>
      </c>
      <c r="R105" s="134">
        <v>-2562.7811395102499</v>
      </c>
      <c r="S105" s="167">
        <v>0</v>
      </c>
      <c r="T105" s="167">
        <v>0</v>
      </c>
      <c r="U105" s="167">
        <v>0</v>
      </c>
      <c r="V105" s="167">
        <v>0</v>
      </c>
      <c r="W105" s="167">
        <v>0</v>
      </c>
      <c r="X105" s="167">
        <v>0</v>
      </c>
      <c r="Y105" s="167">
        <v>0</v>
      </c>
      <c r="Z105" s="167">
        <v>0</v>
      </c>
      <c r="AA105" s="167">
        <v>0</v>
      </c>
      <c r="AB105" s="167">
        <v>0</v>
      </c>
    </row>
    <row r="106" spans="1:28" s="132" customFormat="1" ht="15" customHeight="1" x14ac:dyDescent="0.25">
      <c r="A106" s="165"/>
      <c r="B106" s="166" t="s">
        <v>28</v>
      </c>
      <c r="C106" s="167">
        <f t="shared" si="2"/>
        <v>7434.829972739607</v>
      </c>
      <c r="D106" s="168">
        <v>3241.3783801001155</v>
      </c>
      <c r="E106" s="134">
        <v>4064.4320084583615</v>
      </c>
      <c r="F106" s="167">
        <v>90.549864157982725</v>
      </c>
      <c r="G106" s="167">
        <v>7.9942674422815569</v>
      </c>
      <c r="H106" s="167">
        <v>21.911465199999999</v>
      </c>
      <c r="I106" s="167">
        <v>8.5639873808656741</v>
      </c>
      <c r="J106" s="134">
        <v>0</v>
      </c>
      <c r="K106" s="167">
        <v>-888.50943542883101</v>
      </c>
      <c r="L106" s="167">
        <v>-1252.3340054731138</v>
      </c>
      <c r="M106" s="167">
        <v>0</v>
      </c>
      <c r="N106" s="134">
        <v>0</v>
      </c>
      <c r="O106" s="167">
        <v>0</v>
      </c>
      <c r="P106" s="167">
        <v>0</v>
      </c>
      <c r="Q106" s="167">
        <v>0</v>
      </c>
      <c r="R106" s="134">
        <v>-2410.2278707601099</v>
      </c>
      <c r="S106" s="167">
        <v>0</v>
      </c>
      <c r="T106" s="167">
        <v>0</v>
      </c>
      <c r="U106" s="167">
        <v>0</v>
      </c>
      <c r="V106" s="167">
        <v>0</v>
      </c>
      <c r="W106" s="167">
        <v>0</v>
      </c>
      <c r="X106" s="167">
        <v>0</v>
      </c>
      <c r="Y106" s="167">
        <v>0</v>
      </c>
      <c r="Z106" s="167">
        <v>0</v>
      </c>
      <c r="AA106" s="167">
        <v>0</v>
      </c>
      <c r="AB106" s="167">
        <v>0</v>
      </c>
    </row>
    <row r="107" spans="1:28" s="132" customFormat="1" ht="15" customHeight="1" x14ac:dyDescent="0.25">
      <c r="A107" s="165"/>
      <c r="B107" s="166" t="s">
        <v>29</v>
      </c>
      <c r="C107" s="167">
        <f t="shared" si="2"/>
        <v>7329.0964817879212</v>
      </c>
      <c r="D107" s="168">
        <v>3308.9200362702691</v>
      </c>
      <c r="E107" s="134">
        <v>3895.0730316116214</v>
      </c>
      <c r="F107" s="167">
        <v>90.172970215018594</v>
      </c>
      <c r="G107" s="167">
        <v>7.9609930580514856</v>
      </c>
      <c r="H107" s="167">
        <v>21.69374743993362</v>
      </c>
      <c r="I107" s="167">
        <v>5.2757031930260929</v>
      </c>
      <c r="J107" s="134">
        <v>0</v>
      </c>
      <c r="K107" s="167">
        <v>-888.50943542883215</v>
      </c>
      <c r="L107" s="167">
        <v>-1251.0240054731141</v>
      </c>
      <c r="M107" s="167">
        <v>0</v>
      </c>
      <c r="N107" s="134">
        <v>0</v>
      </c>
      <c r="O107" s="167">
        <v>0</v>
      </c>
      <c r="P107" s="167">
        <v>0</v>
      </c>
      <c r="Q107" s="167">
        <v>0</v>
      </c>
      <c r="R107" s="134">
        <v>-2489.6175863997501</v>
      </c>
      <c r="S107" s="167">
        <v>0</v>
      </c>
      <c r="T107" s="167">
        <v>0</v>
      </c>
      <c r="U107" s="167">
        <v>0</v>
      </c>
      <c r="V107" s="167">
        <v>0</v>
      </c>
      <c r="W107" s="167">
        <v>0</v>
      </c>
      <c r="X107" s="167">
        <v>0</v>
      </c>
      <c r="Y107" s="167">
        <v>0</v>
      </c>
      <c r="Z107" s="167">
        <v>0</v>
      </c>
      <c r="AA107" s="167">
        <v>0</v>
      </c>
      <c r="AB107" s="167">
        <v>0</v>
      </c>
    </row>
    <row r="108" spans="1:28" s="132" customFormat="1" ht="15" customHeight="1" x14ac:dyDescent="0.25">
      <c r="A108" s="165"/>
      <c r="B108" s="166" t="s">
        <v>30</v>
      </c>
      <c r="C108" s="167">
        <f t="shared" si="2"/>
        <v>6985.1900000000014</v>
      </c>
      <c r="D108" s="168">
        <v>3353.43</v>
      </c>
      <c r="E108" s="134">
        <v>3504.58</v>
      </c>
      <c r="F108" s="167">
        <v>89.31</v>
      </c>
      <c r="G108" s="167">
        <v>7.88</v>
      </c>
      <c r="H108" s="167">
        <v>22.43</v>
      </c>
      <c r="I108" s="167">
        <v>7.56</v>
      </c>
      <c r="J108" s="134">
        <v>0</v>
      </c>
      <c r="K108" s="167">
        <v>-1290.46</v>
      </c>
      <c r="L108" s="167">
        <v>-1442.54</v>
      </c>
      <c r="M108" s="167">
        <v>0</v>
      </c>
      <c r="N108" s="134">
        <v>0</v>
      </c>
      <c r="O108" s="167">
        <v>0</v>
      </c>
      <c r="P108" s="167">
        <v>0</v>
      </c>
      <c r="Q108" s="167">
        <v>0</v>
      </c>
      <c r="R108" s="134">
        <v>-2452.6999999999998</v>
      </c>
      <c r="S108" s="167">
        <v>0</v>
      </c>
      <c r="T108" s="167">
        <v>0</v>
      </c>
      <c r="U108" s="167">
        <v>0</v>
      </c>
      <c r="V108" s="167">
        <v>0</v>
      </c>
      <c r="W108" s="167">
        <v>0</v>
      </c>
      <c r="X108" s="167">
        <v>0</v>
      </c>
      <c r="Y108" s="167">
        <v>0</v>
      </c>
      <c r="Z108" s="167">
        <v>0</v>
      </c>
      <c r="AA108" s="167">
        <v>0</v>
      </c>
      <c r="AB108" s="167">
        <v>0</v>
      </c>
    </row>
    <row r="109" spans="1:28" s="132" customFormat="1" ht="15" customHeight="1" x14ac:dyDescent="0.25">
      <c r="A109" s="165"/>
      <c r="B109" s="166" t="s">
        <v>31</v>
      </c>
      <c r="C109" s="167">
        <f t="shared" si="2"/>
        <v>6687.9953341003948</v>
      </c>
      <c r="D109" s="168">
        <v>3439.0704911901512</v>
      </c>
      <c r="E109" s="134">
        <v>3121.5033885594494</v>
      </c>
      <c r="F109" s="167">
        <v>89.384101171422415</v>
      </c>
      <c r="G109" s="167">
        <v>7.7981150346922208</v>
      </c>
      <c r="H109" s="167">
        <v>22.441123109987409</v>
      </c>
      <c r="I109" s="167">
        <v>7.7981150346922208</v>
      </c>
      <c r="J109" s="134">
        <v>0</v>
      </c>
      <c r="K109" s="167">
        <v>-1232.6899999999998</v>
      </c>
      <c r="L109" s="167">
        <v>-1360.4699999999998</v>
      </c>
      <c r="M109" s="167">
        <v>0</v>
      </c>
      <c r="N109" s="134">
        <v>0</v>
      </c>
      <c r="O109" s="167">
        <v>0</v>
      </c>
      <c r="P109" s="167">
        <v>0</v>
      </c>
      <c r="Q109" s="167">
        <v>0</v>
      </c>
      <c r="R109" s="134">
        <v>-2384.4</v>
      </c>
      <c r="S109" s="167">
        <v>0</v>
      </c>
      <c r="T109" s="167">
        <v>0</v>
      </c>
      <c r="U109" s="167">
        <v>0</v>
      </c>
      <c r="V109" s="167">
        <v>0</v>
      </c>
      <c r="W109" s="167">
        <v>0</v>
      </c>
      <c r="X109" s="167">
        <v>0</v>
      </c>
      <c r="Y109" s="167">
        <v>0</v>
      </c>
      <c r="Z109" s="167">
        <v>0</v>
      </c>
      <c r="AA109" s="167">
        <v>0</v>
      </c>
      <c r="AB109" s="167">
        <v>0</v>
      </c>
    </row>
    <row r="110" spans="1:28" s="132" customFormat="1" ht="15" customHeight="1" x14ac:dyDescent="0.25">
      <c r="A110" s="165"/>
      <c r="B110" s="166" t="s">
        <v>20</v>
      </c>
      <c r="C110" s="167">
        <f t="shared" si="2"/>
        <v>7627.6351875345126</v>
      </c>
      <c r="D110" s="168">
        <v>3855.5508890000156</v>
      </c>
      <c r="E110" s="134">
        <v>3645.8123085080906</v>
      </c>
      <c r="F110" s="167">
        <v>89.879808034575092</v>
      </c>
      <c r="G110" s="167">
        <v>7.4232613131030236</v>
      </c>
      <c r="H110" s="167">
        <v>23.406216540113295</v>
      </c>
      <c r="I110" s="167">
        <v>5.5627041386137819</v>
      </c>
      <c r="J110" s="134">
        <v>0</v>
      </c>
      <c r="K110" s="167">
        <v>-1251.840407195587</v>
      </c>
      <c r="L110" s="167">
        <v>-1412.4914836719179</v>
      </c>
      <c r="M110" s="167">
        <v>0</v>
      </c>
      <c r="N110" s="134">
        <v>0</v>
      </c>
      <c r="O110" s="167">
        <v>0</v>
      </c>
      <c r="P110" s="167">
        <v>0</v>
      </c>
      <c r="Q110" s="167">
        <v>0</v>
      </c>
      <c r="R110" s="134">
        <v>-2880.49096717972</v>
      </c>
      <c r="S110" s="167">
        <v>0</v>
      </c>
      <c r="T110" s="167">
        <v>0</v>
      </c>
      <c r="U110" s="167">
        <v>0</v>
      </c>
      <c r="V110" s="167">
        <v>0</v>
      </c>
      <c r="W110" s="167">
        <v>0</v>
      </c>
      <c r="X110" s="167">
        <v>0</v>
      </c>
      <c r="Y110" s="167">
        <v>0</v>
      </c>
      <c r="Z110" s="167">
        <v>0</v>
      </c>
      <c r="AA110" s="167">
        <v>0</v>
      </c>
      <c r="AB110" s="167">
        <v>0</v>
      </c>
    </row>
    <row r="111" spans="1:28" x14ac:dyDescent="0.25">
      <c r="A111" s="160" t="s">
        <v>399</v>
      </c>
      <c r="B111" s="161" t="s">
        <v>21</v>
      </c>
      <c r="C111" s="162">
        <f t="shared" si="2"/>
        <v>7049.1665487051387</v>
      </c>
      <c r="D111" s="162">
        <v>3737.1512378598272</v>
      </c>
      <c r="E111" s="163">
        <v>3133.8238047408208</v>
      </c>
      <c r="F111" s="162">
        <v>90.50879353159975</v>
      </c>
      <c r="G111" s="163">
        <v>7.475209840865233</v>
      </c>
      <c r="H111" s="162">
        <v>23.986187380123788</v>
      </c>
      <c r="I111" s="162">
        <v>56.22131535190173</v>
      </c>
      <c r="J111" s="163">
        <v>0</v>
      </c>
      <c r="K111" s="162">
        <v>-1260.1522596419004</v>
      </c>
      <c r="L111" s="162">
        <v>-1423.4704855919078</v>
      </c>
      <c r="M111" s="164">
        <v>0</v>
      </c>
      <c r="N111" s="162">
        <v>0</v>
      </c>
      <c r="O111" s="162">
        <v>0</v>
      </c>
      <c r="P111" s="162">
        <v>0</v>
      </c>
      <c r="Q111" s="162">
        <v>0</v>
      </c>
      <c r="R111" s="162">
        <v>-2497.2251888901501</v>
      </c>
      <c r="S111" s="162">
        <v>0</v>
      </c>
      <c r="T111" s="162">
        <v>0</v>
      </c>
      <c r="U111" s="162">
        <v>0</v>
      </c>
      <c r="V111" s="162">
        <v>0</v>
      </c>
      <c r="W111" s="162">
        <v>0</v>
      </c>
      <c r="X111" s="162">
        <v>0</v>
      </c>
      <c r="Y111" s="162">
        <v>0</v>
      </c>
      <c r="Z111" s="162">
        <v>0</v>
      </c>
      <c r="AA111" s="162">
        <v>0</v>
      </c>
      <c r="AB111" s="162">
        <v>0</v>
      </c>
    </row>
    <row r="112" spans="1:28" s="132" customFormat="1" ht="15" customHeight="1" x14ac:dyDescent="0.25">
      <c r="A112" s="165"/>
      <c r="B112" s="166" t="s">
        <v>22</v>
      </c>
      <c r="C112" s="167">
        <f t="shared" si="2"/>
        <v>7134.1317849466886</v>
      </c>
      <c r="D112" s="168">
        <v>3623.960030863409</v>
      </c>
      <c r="E112" s="134">
        <v>3341.382659956399</v>
      </c>
      <c r="F112" s="167">
        <v>90.406295729821977</v>
      </c>
      <c r="G112" s="167">
        <v>6.8906412566661928</v>
      </c>
      <c r="H112" s="167">
        <v>24.208479040026344</v>
      </c>
      <c r="I112" s="167">
        <v>47.283678100365393</v>
      </c>
      <c r="J112" s="134">
        <v>0</v>
      </c>
      <c r="K112" s="167">
        <v>-1260.1522596419027</v>
      </c>
      <c r="L112" s="167">
        <v>-1423.6926993059437</v>
      </c>
      <c r="M112" s="167">
        <v>0</v>
      </c>
      <c r="N112" s="134">
        <v>0</v>
      </c>
      <c r="O112" s="167">
        <v>0</v>
      </c>
      <c r="P112" s="167">
        <v>0</v>
      </c>
      <c r="Q112" s="167">
        <v>0</v>
      </c>
      <c r="R112" s="134">
        <v>-2529.1620930200902</v>
      </c>
      <c r="S112" s="167">
        <v>0</v>
      </c>
      <c r="T112" s="167">
        <v>0</v>
      </c>
      <c r="U112" s="167">
        <v>0</v>
      </c>
      <c r="V112" s="167">
        <v>0</v>
      </c>
      <c r="W112" s="167">
        <v>0</v>
      </c>
      <c r="X112" s="167">
        <v>0</v>
      </c>
      <c r="Y112" s="167">
        <v>0</v>
      </c>
      <c r="Z112" s="167">
        <v>0</v>
      </c>
      <c r="AA112" s="167">
        <v>0</v>
      </c>
      <c r="AB112" s="167">
        <v>0</v>
      </c>
    </row>
    <row r="113" spans="1:28" s="132" customFormat="1" ht="15" customHeight="1" x14ac:dyDescent="0.25">
      <c r="A113" s="165"/>
      <c r="B113" s="166" t="s">
        <v>23</v>
      </c>
      <c r="C113" s="167">
        <f t="shared" si="2"/>
        <v>7354.0892836421299</v>
      </c>
      <c r="D113" s="168">
        <v>3842.9473853601016</v>
      </c>
      <c r="E113" s="134">
        <v>3377.454842689267</v>
      </c>
      <c r="F113" s="167">
        <v>89.707469185468199</v>
      </c>
      <c r="G113" s="167">
        <v>6.8373776761544613</v>
      </c>
      <c r="H113" s="167">
        <v>23.70169064016855</v>
      </c>
      <c r="I113" s="167">
        <v>13.440518090970173</v>
      </c>
      <c r="J113" s="134">
        <v>0</v>
      </c>
      <c r="K113" s="167">
        <v>-1260.1522596419027</v>
      </c>
      <c r="L113" s="167">
        <v>-1423.4703992119121</v>
      </c>
      <c r="M113" s="167">
        <v>0</v>
      </c>
      <c r="N113" s="134">
        <v>0</v>
      </c>
      <c r="O113" s="167">
        <v>0</v>
      </c>
      <c r="P113" s="167">
        <v>0</v>
      </c>
      <c r="Q113" s="167">
        <v>0</v>
      </c>
      <c r="R113" s="134">
        <v>-2664.2983022194499</v>
      </c>
      <c r="S113" s="167">
        <v>0</v>
      </c>
      <c r="T113" s="167">
        <v>0</v>
      </c>
      <c r="U113" s="167">
        <v>0</v>
      </c>
      <c r="V113" s="167">
        <v>0</v>
      </c>
      <c r="W113" s="167">
        <v>0</v>
      </c>
      <c r="X113" s="167">
        <v>0</v>
      </c>
      <c r="Y113" s="167">
        <v>0</v>
      </c>
      <c r="Z113" s="167">
        <v>0</v>
      </c>
      <c r="AA113" s="167">
        <v>0</v>
      </c>
      <c r="AB113" s="167">
        <v>0</v>
      </c>
    </row>
    <row r="114" spans="1:28" s="132" customFormat="1" ht="15" customHeight="1" x14ac:dyDescent="0.25">
      <c r="A114" s="165"/>
      <c r="B114" s="166" t="s">
        <v>24</v>
      </c>
      <c r="C114" s="167">
        <f t="shared" ref="C114:C128" si="3">SUM(D114:I114)</f>
        <v>7276.2165914456991</v>
      </c>
      <c r="D114" s="168">
        <v>3578.6009948298602</v>
      </c>
      <c r="E114" s="134">
        <v>3570.47660565964</v>
      </c>
      <c r="F114" s="167">
        <v>89.555337677321802</v>
      </c>
      <c r="G114" s="167">
        <v>6.82578242570992</v>
      </c>
      <c r="H114" s="167">
        <v>23.415364350066401</v>
      </c>
      <c r="I114" s="167">
        <v>7.3425065031015304</v>
      </c>
      <c r="J114" s="134">
        <v>0</v>
      </c>
      <c r="K114" s="167">
        <v>-1260.1522596418999</v>
      </c>
      <c r="L114" s="167">
        <v>-1423.47548559191</v>
      </c>
      <c r="M114" s="167">
        <v>0</v>
      </c>
      <c r="N114" s="134">
        <v>0</v>
      </c>
      <c r="O114" s="167">
        <v>0</v>
      </c>
      <c r="P114" s="167">
        <v>0</v>
      </c>
      <c r="Q114" s="167">
        <v>0</v>
      </c>
      <c r="R114" s="134">
        <v>-2683.4704599502602</v>
      </c>
      <c r="S114" s="167">
        <v>0</v>
      </c>
      <c r="T114" s="167">
        <v>0</v>
      </c>
      <c r="U114" s="167">
        <v>0</v>
      </c>
      <c r="V114" s="167">
        <v>0</v>
      </c>
      <c r="W114" s="167">
        <v>0</v>
      </c>
      <c r="X114" s="167">
        <v>0</v>
      </c>
      <c r="Y114" s="167">
        <v>0</v>
      </c>
      <c r="Z114" s="167">
        <v>0</v>
      </c>
      <c r="AA114" s="167">
        <v>0</v>
      </c>
      <c r="AB114" s="167">
        <v>0</v>
      </c>
    </row>
    <row r="115" spans="1:28" s="132" customFormat="1" ht="15" customHeight="1" x14ac:dyDescent="0.25">
      <c r="A115" s="165"/>
      <c r="B115" s="166" t="s">
        <v>25</v>
      </c>
      <c r="C115" s="167">
        <f t="shared" si="3"/>
        <v>6980.7998333664364</v>
      </c>
      <c r="D115" s="168">
        <v>3692.1161150100402</v>
      </c>
      <c r="E115" s="134">
        <v>3163.4616364631302</v>
      </c>
      <c r="F115" s="167">
        <v>89.026130465828103</v>
      </c>
      <c r="G115" s="167">
        <v>6.2076043820983999</v>
      </c>
      <c r="H115" s="167">
        <v>23.441892979859801</v>
      </c>
      <c r="I115" s="167">
        <v>6.5464540654803596</v>
      </c>
      <c r="J115" s="134">
        <v>0</v>
      </c>
      <c r="K115" s="167">
        <v>-1260.1522596418999</v>
      </c>
      <c r="L115" s="167">
        <v>-1423.4704855919099</v>
      </c>
      <c r="M115" s="167">
        <v>0</v>
      </c>
      <c r="N115" s="134">
        <v>0</v>
      </c>
      <c r="O115" s="167">
        <v>0</v>
      </c>
      <c r="P115" s="167">
        <v>0</v>
      </c>
      <c r="Q115" s="167">
        <v>0</v>
      </c>
      <c r="R115" s="134">
        <v>-2477.22724651004</v>
      </c>
      <c r="S115" s="167">
        <v>0</v>
      </c>
      <c r="T115" s="167">
        <v>0</v>
      </c>
      <c r="U115" s="167">
        <v>0</v>
      </c>
      <c r="V115" s="167">
        <v>0</v>
      </c>
      <c r="W115" s="167">
        <v>0</v>
      </c>
      <c r="X115" s="167">
        <v>0</v>
      </c>
      <c r="Y115" s="167">
        <v>0</v>
      </c>
      <c r="Z115" s="167">
        <v>0</v>
      </c>
      <c r="AA115" s="167">
        <v>0</v>
      </c>
      <c r="AB115" s="167">
        <v>0</v>
      </c>
    </row>
    <row r="116" spans="1:28" s="132" customFormat="1" ht="15" customHeight="1" x14ac:dyDescent="0.25">
      <c r="A116" s="165"/>
      <c r="B116" s="166" t="s">
        <v>26</v>
      </c>
      <c r="C116" s="167">
        <f t="shared" si="3"/>
        <v>8712.1198544234103</v>
      </c>
      <c r="D116" s="168">
        <v>4577.854349649805</v>
      </c>
      <c r="E116" s="134">
        <v>4004.5940827095701</v>
      </c>
      <c r="F116" s="167">
        <v>89.839124948701183</v>
      </c>
      <c r="G116" s="167">
        <v>6.2642927733485605</v>
      </c>
      <c r="H116" s="167">
        <v>25.665724380131874</v>
      </c>
      <c r="I116" s="167">
        <v>7.9022799618542701</v>
      </c>
      <c r="J116" s="134">
        <v>0</v>
      </c>
      <c r="K116" s="167">
        <v>-1260.1499999999999</v>
      </c>
      <c r="L116" s="167">
        <v>-1423.4649999999999</v>
      </c>
      <c r="M116" s="167">
        <v>0</v>
      </c>
      <c r="N116" s="134">
        <v>0</v>
      </c>
      <c r="O116" s="167">
        <v>0</v>
      </c>
      <c r="P116" s="167">
        <v>0</v>
      </c>
      <c r="Q116" s="167">
        <v>0</v>
      </c>
      <c r="R116" s="134">
        <v>-2596.85627701966</v>
      </c>
      <c r="S116" s="167">
        <v>0</v>
      </c>
      <c r="T116" s="167">
        <v>0</v>
      </c>
      <c r="U116" s="167">
        <v>0</v>
      </c>
      <c r="V116" s="167">
        <v>0</v>
      </c>
      <c r="W116" s="167">
        <v>0</v>
      </c>
      <c r="X116" s="167">
        <v>0</v>
      </c>
      <c r="Y116" s="167">
        <v>0</v>
      </c>
      <c r="Z116" s="167">
        <v>0</v>
      </c>
      <c r="AA116" s="167">
        <v>0</v>
      </c>
      <c r="AB116" s="167">
        <v>0</v>
      </c>
    </row>
    <row r="117" spans="1:28" s="132" customFormat="1" ht="15" customHeight="1" x14ac:dyDescent="0.25">
      <c r="A117" s="165"/>
      <c r="B117" s="166" t="s">
        <v>27</v>
      </c>
      <c r="C117" s="167">
        <f t="shared" si="3"/>
        <v>8215.7447757807349</v>
      </c>
      <c r="D117" s="168">
        <v>4540.5361805898301</v>
      </c>
      <c r="E117" s="134">
        <v>3546.5047518235701</v>
      </c>
      <c r="F117" s="167">
        <v>88.879188295847499</v>
      </c>
      <c r="G117" s="167">
        <v>6.1973584144056497</v>
      </c>
      <c r="H117" s="167">
        <v>26.0938416500709</v>
      </c>
      <c r="I117" s="167">
        <v>7.5334550070114696</v>
      </c>
      <c r="J117" s="134">
        <v>0</v>
      </c>
      <c r="K117" s="167">
        <v>-1260.1522596418999</v>
      </c>
      <c r="L117" s="167">
        <v>-1423.4704855919199</v>
      </c>
      <c r="M117" s="167">
        <v>0</v>
      </c>
      <c r="N117" s="134">
        <v>0</v>
      </c>
      <c r="O117" s="167">
        <v>0</v>
      </c>
      <c r="P117" s="167">
        <v>0</v>
      </c>
      <c r="Q117" s="167">
        <v>0</v>
      </c>
      <c r="R117" s="134">
        <v>-2687.3113966700398</v>
      </c>
      <c r="S117" s="167">
        <v>0</v>
      </c>
      <c r="T117" s="167">
        <v>0</v>
      </c>
      <c r="U117" s="167">
        <v>0</v>
      </c>
      <c r="V117" s="167">
        <v>0</v>
      </c>
      <c r="W117" s="167">
        <v>0</v>
      </c>
      <c r="X117" s="167">
        <v>0</v>
      </c>
      <c r="Y117" s="167">
        <v>0</v>
      </c>
      <c r="Z117" s="167">
        <v>0</v>
      </c>
      <c r="AA117" s="167">
        <v>0</v>
      </c>
      <c r="AB117" s="167">
        <v>0</v>
      </c>
    </row>
    <row r="118" spans="1:28" s="132" customFormat="1" ht="15" customHeight="1" x14ac:dyDescent="0.25">
      <c r="A118" s="165"/>
      <c r="B118" s="166" t="s">
        <v>28</v>
      </c>
      <c r="C118" s="167">
        <f t="shared" si="3"/>
        <v>7899.9610968507677</v>
      </c>
      <c r="D118" s="168">
        <v>4584.6485702697046</v>
      </c>
      <c r="E118" s="134">
        <v>3187.3871075896495</v>
      </c>
      <c r="F118" s="167">
        <v>88.417939861075951</v>
      </c>
      <c r="G118" s="167">
        <v>5.6115408382433065</v>
      </c>
      <c r="H118" s="167">
        <v>28.185029869982714</v>
      </c>
      <c r="I118" s="167">
        <v>5.7109084221117321</v>
      </c>
      <c r="J118" s="134">
        <v>0</v>
      </c>
      <c r="K118" s="167">
        <v>-1260.1522596419068</v>
      </c>
      <c r="L118" s="167">
        <v>-1423.4754855919091</v>
      </c>
      <c r="M118" s="167">
        <v>0</v>
      </c>
      <c r="N118" s="134">
        <v>0</v>
      </c>
      <c r="O118" s="167">
        <v>0</v>
      </c>
      <c r="P118" s="167">
        <v>0</v>
      </c>
      <c r="Q118" s="167">
        <v>0</v>
      </c>
      <c r="R118" s="134">
        <v>-2674.2336253294402</v>
      </c>
      <c r="S118" s="167">
        <v>0</v>
      </c>
      <c r="T118" s="167">
        <v>0</v>
      </c>
      <c r="U118" s="167">
        <v>0</v>
      </c>
      <c r="V118" s="167">
        <v>0</v>
      </c>
      <c r="W118" s="167">
        <v>0</v>
      </c>
      <c r="X118" s="167">
        <v>0</v>
      </c>
      <c r="Y118" s="167">
        <v>0</v>
      </c>
      <c r="Z118" s="167">
        <v>0</v>
      </c>
      <c r="AA118" s="167">
        <v>0</v>
      </c>
      <c r="AB118" s="167">
        <v>0</v>
      </c>
    </row>
    <row r="119" spans="1:28" s="132" customFormat="1" ht="15" customHeight="1" x14ac:dyDescent="0.25">
      <c r="A119" s="165"/>
      <c r="B119" s="166" t="s">
        <v>29</v>
      </c>
      <c r="C119" s="167">
        <f t="shared" si="3"/>
        <v>7590.7938196912874</v>
      </c>
      <c r="D119" s="168">
        <v>4323.6625866101804</v>
      </c>
      <c r="E119" s="134">
        <v>3140.3824455440999</v>
      </c>
      <c r="F119" s="167">
        <v>88.020288720946198</v>
      </c>
      <c r="G119" s="167">
        <v>5.5863034755024099</v>
      </c>
      <c r="H119" s="167">
        <v>27.264760689863699</v>
      </c>
      <c r="I119" s="167">
        <v>5.8774346506950099</v>
      </c>
      <c r="J119" s="134">
        <v>0</v>
      </c>
      <c r="K119" s="167">
        <v>-1260.1513109819032</v>
      </c>
      <c r="L119" s="167">
        <v>-1423.4756532019119</v>
      </c>
      <c r="M119" s="167">
        <v>0</v>
      </c>
      <c r="N119" s="134">
        <v>0</v>
      </c>
      <c r="O119" s="167">
        <v>0</v>
      </c>
      <c r="P119" s="167">
        <v>0</v>
      </c>
      <c r="Q119" s="167">
        <v>0</v>
      </c>
      <c r="R119" s="134">
        <v>-2591.3380945599001</v>
      </c>
      <c r="S119" s="167">
        <v>0</v>
      </c>
      <c r="T119" s="167">
        <v>0</v>
      </c>
      <c r="U119" s="167">
        <v>0</v>
      </c>
      <c r="V119" s="167">
        <v>0</v>
      </c>
      <c r="W119" s="167">
        <v>0</v>
      </c>
      <c r="X119" s="167">
        <v>0</v>
      </c>
      <c r="Y119" s="167">
        <v>0</v>
      </c>
      <c r="Z119" s="167">
        <v>0</v>
      </c>
      <c r="AA119" s="167">
        <v>0</v>
      </c>
      <c r="AB119" s="167">
        <v>0</v>
      </c>
    </row>
    <row r="120" spans="1:28" s="132" customFormat="1" ht="15" customHeight="1" x14ac:dyDescent="0.25">
      <c r="A120" s="165"/>
      <c r="B120" s="166" t="s">
        <v>30</v>
      </c>
      <c r="C120" s="167">
        <f t="shared" si="3"/>
        <v>7492.2291463665597</v>
      </c>
      <c r="D120" s="168">
        <v>3869.6395400500501</v>
      </c>
      <c r="E120" s="134">
        <v>3467.6007668157299</v>
      </c>
      <c r="F120" s="167">
        <v>89.1288494626085</v>
      </c>
      <c r="G120" s="167">
        <v>5.6566594903037801</v>
      </c>
      <c r="H120" s="167">
        <v>27.3050110301422</v>
      </c>
      <c r="I120" s="167">
        <v>32.898319517725099</v>
      </c>
      <c r="J120" s="134">
        <v>0</v>
      </c>
      <c r="K120" s="167">
        <v>-1526.5412776702301</v>
      </c>
      <c r="L120" s="167">
        <v>-2783.86394497638</v>
      </c>
      <c r="M120" s="167">
        <v>0</v>
      </c>
      <c r="N120" s="134">
        <v>0</v>
      </c>
      <c r="O120" s="167">
        <v>0</v>
      </c>
      <c r="P120" s="167">
        <v>0</v>
      </c>
      <c r="Q120" s="167">
        <v>0</v>
      </c>
      <c r="R120" s="134">
        <v>-2667.95863569024</v>
      </c>
      <c r="S120" s="167">
        <v>0</v>
      </c>
      <c r="T120" s="167">
        <v>0</v>
      </c>
      <c r="U120" s="167">
        <v>0</v>
      </c>
      <c r="V120" s="167">
        <v>0</v>
      </c>
      <c r="W120" s="167">
        <v>0</v>
      </c>
      <c r="X120" s="167">
        <v>0</v>
      </c>
      <c r="Y120" s="167">
        <v>0</v>
      </c>
      <c r="Z120" s="167">
        <v>0</v>
      </c>
      <c r="AA120" s="167">
        <v>0</v>
      </c>
      <c r="AB120" s="167">
        <v>0</v>
      </c>
    </row>
    <row r="121" spans="1:28" s="132" customFormat="1" ht="15" customHeight="1" x14ac:dyDescent="0.25">
      <c r="A121" s="165"/>
      <c r="B121" s="166" t="s">
        <v>31</v>
      </c>
      <c r="C121" s="167">
        <f t="shared" si="3"/>
        <v>7145.8070626939261</v>
      </c>
      <c r="D121" s="168">
        <v>3426.9278422498601</v>
      </c>
      <c r="E121" s="134">
        <v>3538.8697156703502</v>
      </c>
      <c r="F121" s="167">
        <v>88.696166524846106</v>
      </c>
      <c r="G121" s="167">
        <v>5.1644857828517399</v>
      </c>
      <c r="H121" s="167">
        <v>26.619840440002498</v>
      </c>
      <c r="I121" s="167">
        <v>59.529012026015302</v>
      </c>
      <c r="J121" s="134">
        <v>0</v>
      </c>
      <c r="K121" s="167">
        <v>-1519.3511776502601</v>
      </c>
      <c r="L121" s="167">
        <v>-2784.54363887</v>
      </c>
      <c r="M121" s="167">
        <v>0</v>
      </c>
      <c r="N121" s="134">
        <v>0</v>
      </c>
      <c r="O121" s="167">
        <v>0</v>
      </c>
      <c r="P121" s="167">
        <v>0</v>
      </c>
      <c r="Q121" s="167">
        <v>0</v>
      </c>
      <c r="R121" s="134">
        <v>-2726.57763377008</v>
      </c>
      <c r="S121" s="167">
        <v>0</v>
      </c>
      <c r="T121" s="167">
        <v>0</v>
      </c>
      <c r="U121" s="167">
        <v>0</v>
      </c>
      <c r="V121" s="167">
        <v>0</v>
      </c>
      <c r="W121" s="167">
        <v>0</v>
      </c>
      <c r="X121" s="167">
        <v>0</v>
      </c>
      <c r="Y121" s="167">
        <v>0</v>
      </c>
      <c r="Z121" s="167">
        <v>0</v>
      </c>
      <c r="AA121" s="167">
        <v>0</v>
      </c>
      <c r="AB121" s="167">
        <v>0</v>
      </c>
    </row>
    <row r="122" spans="1:28" s="132" customFormat="1" x14ac:dyDescent="0.25">
      <c r="A122" s="165"/>
      <c r="B122" s="166" t="s">
        <v>20</v>
      </c>
      <c r="C122" s="167">
        <f t="shared" si="3"/>
        <v>8781.7846326608196</v>
      </c>
      <c r="D122" s="168">
        <v>1279.4460830698899</v>
      </c>
      <c r="E122" s="134">
        <v>7369.8972852911602</v>
      </c>
      <c r="F122" s="167">
        <v>89.365109425071196</v>
      </c>
      <c r="G122" s="167">
        <v>5.2034361255738899</v>
      </c>
      <c r="H122" s="167">
        <v>27.719406599914599</v>
      </c>
      <c r="I122" s="167">
        <v>10.1533121492112</v>
      </c>
      <c r="J122" s="134">
        <v>0</v>
      </c>
      <c r="K122" s="167">
        <v>-1637.2609915288899</v>
      </c>
      <c r="L122" s="167">
        <v>-3290.4603688658999</v>
      </c>
      <c r="M122" s="167">
        <v>0</v>
      </c>
      <c r="N122" s="134">
        <v>0</v>
      </c>
      <c r="O122" s="167">
        <v>0</v>
      </c>
      <c r="P122" s="167">
        <v>0</v>
      </c>
      <c r="Q122" s="167">
        <v>0</v>
      </c>
      <c r="R122" s="134">
        <v>-2991.36040485991</v>
      </c>
      <c r="S122" s="167">
        <v>0</v>
      </c>
      <c r="T122" s="167">
        <v>0</v>
      </c>
      <c r="U122" s="167">
        <v>0</v>
      </c>
      <c r="V122" s="167">
        <v>0</v>
      </c>
      <c r="W122" s="167">
        <v>0</v>
      </c>
      <c r="X122" s="167">
        <v>0</v>
      </c>
      <c r="Y122" s="167">
        <v>0</v>
      </c>
      <c r="Z122" s="167">
        <v>0</v>
      </c>
      <c r="AA122" s="167">
        <v>0</v>
      </c>
      <c r="AB122" s="167">
        <v>0</v>
      </c>
    </row>
    <row r="123" spans="1:28" x14ac:dyDescent="0.25">
      <c r="A123" s="160">
        <v>2020</v>
      </c>
      <c r="B123" s="161" t="s">
        <v>21</v>
      </c>
      <c r="C123" s="162">
        <f t="shared" si="3"/>
        <v>10408.896085016746</v>
      </c>
      <c r="D123" s="162">
        <v>4685.8243745002801</v>
      </c>
      <c r="E123" s="163">
        <v>5589.0694109463002</v>
      </c>
      <c r="F123" s="162">
        <v>88.982141362386798</v>
      </c>
      <c r="G123" s="163">
        <v>5.1811371561677699</v>
      </c>
      <c r="H123" s="162">
        <v>28.881177830009399</v>
      </c>
      <c r="I123" s="162">
        <v>10.957843221602101</v>
      </c>
      <c r="J123" s="163">
        <v>0</v>
      </c>
      <c r="K123" s="162">
        <v>-1601.19478737535</v>
      </c>
      <c r="L123" s="162">
        <v>-3016.0143838348999</v>
      </c>
      <c r="M123" s="164">
        <v>0</v>
      </c>
      <c r="N123" s="162">
        <v>0</v>
      </c>
      <c r="O123" s="162">
        <v>0</v>
      </c>
      <c r="P123" s="162">
        <v>0</v>
      </c>
      <c r="Q123" s="162">
        <v>0</v>
      </c>
      <c r="R123" s="162">
        <v>-3051.8834512696799</v>
      </c>
      <c r="S123" s="162">
        <v>0</v>
      </c>
      <c r="T123" s="162">
        <v>0</v>
      </c>
      <c r="U123" s="162">
        <v>0</v>
      </c>
      <c r="V123" s="162">
        <v>0</v>
      </c>
      <c r="W123" s="162">
        <v>0</v>
      </c>
      <c r="X123" s="162">
        <v>0</v>
      </c>
      <c r="Y123" s="162">
        <v>0</v>
      </c>
      <c r="Z123" s="162">
        <v>0</v>
      </c>
      <c r="AA123" s="162">
        <v>0</v>
      </c>
      <c r="AB123" s="162">
        <v>0</v>
      </c>
    </row>
    <row r="124" spans="1:28" s="132" customFormat="1" ht="15" customHeight="1" x14ac:dyDescent="0.25">
      <c r="A124" s="165"/>
      <c r="B124" s="166" t="s">
        <v>22</v>
      </c>
      <c r="C124" s="167">
        <f t="shared" si="3"/>
        <v>9863.7272488206745</v>
      </c>
      <c r="D124" s="168">
        <v>4405.0914696900027</v>
      </c>
      <c r="E124" s="134">
        <v>5326.7831575104801</v>
      </c>
      <c r="F124" s="167">
        <v>88.721526077371692</v>
      </c>
      <c r="G124" s="167">
        <v>4.7657977571826313</v>
      </c>
      <c r="H124" s="167">
        <v>30.230479070000001</v>
      </c>
      <c r="I124" s="167">
        <v>8.1348187156371772</v>
      </c>
      <c r="J124" s="134">
        <v>0</v>
      </c>
      <c r="K124" s="167">
        <v>-1642.2353837828171</v>
      </c>
      <c r="L124" s="167">
        <v>-3136.2150660719135</v>
      </c>
      <c r="M124" s="167">
        <v>0</v>
      </c>
      <c r="N124" s="134">
        <v>0</v>
      </c>
      <c r="O124" s="167">
        <v>0</v>
      </c>
      <c r="P124" s="167">
        <v>0</v>
      </c>
      <c r="Q124" s="167">
        <v>0</v>
      </c>
      <c r="R124" s="134">
        <v>-3043.5435764700605</v>
      </c>
      <c r="S124" s="167">
        <v>0</v>
      </c>
      <c r="T124" s="167">
        <v>0</v>
      </c>
      <c r="U124" s="167">
        <v>0</v>
      </c>
      <c r="V124" s="167">
        <v>0</v>
      </c>
      <c r="W124" s="167">
        <v>0</v>
      </c>
      <c r="X124" s="167">
        <v>0</v>
      </c>
      <c r="Y124" s="167">
        <v>0</v>
      </c>
      <c r="Z124" s="167">
        <v>0</v>
      </c>
      <c r="AA124" s="167">
        <v>0</v>
      </c>
      <c r="AB124" s="167">
        <v>0</v>
      </c>
    </row>
    <row r="125" spans="1:28" s="132" customFormat="1" ht="15" customHeight="1" x14ac:dyDescent="0.25">
      <c r="A125" s="165"/>
      <c r="B125" s="166" t="s">
        <v>23</v>
      </c>
      <c r="C125" s="167">
        <f t="shared" si="3"/>
        <v>9324.6307569405326</v>
      </c>
      <c r="D125" s="168">
        <v>4230.2631583199782</v>
      </c>
      <c r="E125" s="134">
        <v>4967.0156738878431</v>
      </c>
      <c r="F125" s="167">
        <v>88.167224297060628</v>
      </c>
      <c r="G125" s="167">
        <v>4.7360226810754602</v>
      </c>
      <c r="H125" s="167">
        <v>29.613917010000002</v>
      </c>
      <c r="I125" s="167">
        <v>4.834760744575946</v>
      </c>
      <c r="J125" s="134">
        <v>0</v>
      </c>
      <c r="K125" s="167">
        <v>-1580.1000000000001</v>
      </c>
      <c r="L125" s="167">
        <v>-2935.38</v>
      </c>
      <c r="M125" s="167">
        <v>0</v>
      </c>
      <c r="N125" s="134">
        <v>0</v>
      </c>
      <c r="O125" s="167">
        <v>0</v>
      </c>
      <c r="P125" s="167">
        <v>0</v>
      </c>
      <c r="Q125" s="167">
        <v>0</v>
      </c>
      <c r="R125" s="134">
        <v>-2953.7510087702258</v>
      </c>
      <c r="S125" s="167">
        <v>0</v>
      </c>
      <c r="T125" s="167">
        <v>0</v>
      </c>
      <c r="U125" s="167">
        <v>0</v>
      </c>
      <c r="V125" s="167">
        <v>0</v>
      </c>
      <c r="W125" s="167">
        <v>0</v>
      </c>
      <c r="X125" s="167">
        <v>0</v>
      </c>
      <c r="Y125" s="167">
        <v>0</v>
      </c>
      <c r="Z125" s="167">
        <v>0</v>
      </c>
      <c r="AA125" s="167">
        <v>0</v>
      </c>
      <c r="AB125" s="167">
        <v>0</v>
      </c>
    </row>
    <row r="126" spans="1:28" s="132" customFormat="1" ht="15" customHeight="1" x14ac:dyDescent="0.25">
      <c r="A126" s="165"/>
      <c r="B126" s="166" t="s">
        <v>24</v>
      </c>
      <c r="C126" s="167">
        <f t="shared" si="3"/>
        <v>8642.4889639305293</v>
      </c>
      <c r="D126" s="168">
        <v>4314.2630044198404</v>
      </c>
      <c r="E126" s="134">
        <v>4199.4996361289404</v>
      </c>
      <c r="F126" s="167">
        <v>88.269404930602093</v>
      </c>
      <c r="G126" s="167">
        <v>4.7415114532176501</v>
      </c>
      <c r="H126" s="167">
        <v>31.169958640000001</v>
      </c>
      <c r="I126" s="167">
        <v>4.5454483579287599</v>
      </c>
      <c r="J126" s="134">
        <v>0</v>
      </c>
      <c r="K126" s="167">
        <v>-1663.9736710499999</v>
      </c>
      <c r="L126" s="167">
        <v>-3188.1589613299998</v>
      </c>
      <c r="M126" s="167">
        <v>0</v>
      </c>
      <c r="N126" s="134">
        <v>0</v>
      </c>
      <c r="O126" s="167">
        <v>0</v>
      </c>
      <c r="P126" s="167">
        <v>0</v>
      </c>
      <c r="Q126" s="167">
        <v>0</v>
      </c>
      <c r="R126" s="134">
        <v>-2958.90217696023</v>
      </c>
      <c r="S126" s="167">
        <v>0</v>
      </c>
      <c r="T126" s="167">
        <v>0</v>
      </c>
      <c r="U126" s="167">
        <v>0</v>
      </c>
      <c r="V126" s="167">
        <v>0</v>
      </c>
      <c r="W126" s="167">
        <v>0</v>
      </c>
      <c r="X126" s="167">
        <v>0</v>
      </c>
      <c r="Y126" s="167">
        <v>0</v>
      </c>
      <c r="Z126" s="167">
        <v>0</v>
      </c>
      <c r="AA126" s="167">
        <v>0</v>
      </c>
      <c r="AB126" s="167">
        <v>0</v>
      </c>
    </row>
    <row r="127" spans="1:28" s="132" customFormat="1" ht="15" customHeight="1" x14ac:dyDescent="0.25">
      <c r="A127" s="165"/>
      <c r="B127" s="166" t="s">
        <v>25</v>
      </c>
      <c r="C127" s="167">
        <f t="shared" si="3"/>
        <v>8038.03325086324</v>
      </c>
      <c r="D127" s="168">
        <v>4339.1749594401199</v>
      </c>
      <c r="E127" s="134">
        <v>3571.7696590165901</v>
      </c>
      <c r="F127" s="167">
        <v>87.574424674491993</v>
      </c>
      <c r="G127" s="167">
        <v>2.2493692550709001</v>
      </c>
      <c r="H127" s="167">
        <v>31.43</v>
      </c>
      <c r="I127" s="167">
        <v>5.8348384769678896</v>
      </c>
      <c r="J127" s="134">
        <v>0</v>
      </c>
      <c r="K127" s="167">
        <v>-1579.69762242969</v>
      </c>
      <c r="L127" s="167">
        <v>-2801.1508492698599</v>
      </c>
      <c r="M127" s="167">
        <v>0</v>
      </c>
      <c r="N127" s="134">
        <v>0</v>
      </c>
      <c r="O127" s="167">
        <v>0</v>
      </c>
      <c r="P127" s="167">
        <v>0</v>
      </c>
      <c r="Q127" s="167">
        <v>0</v>
      </c>
      <c r="R127" s="134">
        <v>-3064.3275868698101</v>
      </c>
      <c r="S127" s="167">
        <v>0</v>
      </c>
      <c r="T127" s="167">
        <v>0</v>
      </c>
      <c r="U127" s="167">
        <v>0</v>
      </c>
      <c r="V127" s="167">
        <v>0</v>
      </c>
      <c r="W127" s="167">
        <v>0</v>
      </c>
      <c r="X127" s="167">
        <v>0</v>
      </c>
      <c r="Y127" s="167">
        <v>0</v>
      </c>
      <c r="Z127" s="167">
        <v>0</v>
      </c>
      <c r="AA127" s="167">
        <v>0</v>
      </c>
      <c r="AB127" s="167">
        <v>0</v>
      </c>
    </row>
    <row r="128" spans="1:28" s="132" customFormat="1" ht="15" customHeight="1" x14ac:dyDescent="0.25">
      <c r="A128" s="165"/>
      <c r="B128" s="166" t="s">
        <v>26</v>
      </c>
      <c r="C128" s="167">
        <f t="shared" si="3"/>
        <v>7172.2686315777446</v>
      </c>
      <c r="D128" s="168">
        <v>4386.4375936799797</v>
      </c>
      <c r="E128" s="134">
        <v>2662.2110283482202</v>
      </c>
      <c r="F128" s="167">
        <v>88.9044871360081</v>
      </c>
      <c r="G128" s="167">
        <v>2.2835322156313902</v>
      </c>
      <c r="H128" s="167">
        <v>32.41863403</v>
      </c>
      <c r="I128" s="167">
        <v>1.3356167903662199E-2</v>
      </c>
      <c r="J128" s="134">
        <v>0</v>
      </c>
      <c r="K128" s="167">
        <v>-1646.1270296871201</v>
      </c>
      <c r="L128" s="167">
        <v>-3271.5995454209001</v>
      </c>
      <c r="M128" s="167">
        <v>0</v>
      </c>
      <c r="N128" s="134">
        <v>0</v>
      </c>
      <c r="O128" s="167">
        <v>0</v>
      </c>
      <c r="P128" s="167">
        <v>0</v>
      </c>
      <c r="Q128" s="167">
        <v>0</v>
      </c>
      <c r="R128" s="134">
        <v>-3392.5604126201001</v>
      </c>
      <c r="S128" s="167">
        <v>0</v>
      </c>
      <c r="T128" s="167">
        <v>0</v>
      </c>
      <c r="U128" s="167">
        <v>0</v>
      </c>
      <c r="V128" s="167">
        <v>0</v>
      </c>
      <c r="W128" s="167">
        <v>0</v>
      </c>
      <c r="X128" s="167">
        <v>0</v>
      </c>
      <c r="Y128" s="167">
        <v>0</v>
      </c>
      <c r="Z128" s="167">
        <v>0</v>
      </c>
      <c r="AA128" s="167">
        <v>0</v>
      </c>
      <c r="AB128" s="167">
        <v>0</v>
      </c>
    </row>
    <row r="129" spans="1:28" s="132" customFormat="1" ht="15" customHeight="1" x14ac:dyDescent="0.25">
      <c r="A129" s="165"/>
      <c r="B129" s="166" t="s">
        <v>27</v>
      </c>
      <c r="C129" s="167">
        <f>SUM(D129:I129)</f>
        <v>6690.4657585874684</v>
      </c>
      <c r="D129" s="168">
        <v>3847.2555578492402</v>
      </c>
      <c r="E129" s="134">
        <v>2710.4072995655101</v>
      </c>
      <c r="F129" s="167">
        <v>91.323344264718202</v>
      </c>
      <c r="G129" s="167">
        <v>2.3455535398438299</v>
      </c>
      <c r="H129" s="167">
        <v>35.822532270000004</v>
      </c>
      <c r="I129" s="167">
        <v>3.31147109815601</v>
      </c>
      <c r="J129" s="134">
        <v>0</v>
      </c>
      <c r="K129" s="167">
        <v>-1580.01444800484</v>
      </c>
      <c r="L129" s="167">
        <v>-2938.29391238566</v>
      </c>
      <c r="M129" s="167">
        <v>0</v>
      </c>
      <c r="N129" s="134">
        <v>0</v>
      </c>
      <c r="O129" s="167">
        <v>0</v>
      </c>
      <c r="P129" s="167">
        <v>0</v>
      </c>
      <c r="Q129" s="167">
        <v>0</v>
      </c>
      <c r="R129" s="134">
        <v>-3303.8970468899502</v>
      </c>
      <c r="S129" s="167">
        <v>0</v>
      </c>
      <c r="T129" s="167">
        <v>0</v>
      </c>
      <c r="U129" s="167">
        <v>0</v>
      </c>
      <c r="V129" s="167">
        <v>0</v>
      </c>
      <c r="W129" s="167">
        <v>0</v>
      </c>
      <c r="X129" s="167">
        <v>0</v>
      </c>
      <c r="Y129" s="167">
        <v>0</v>
      </c>
      <c r="Z129" s="167">
        <v>0</v>
      </c>
      <c r="AA129" s="167">
        <v>0</v>
      </c>
      <c r="AB129" s="167">
        <v>0</v>
      </c>
    </row>
    <row r="130" spans="1:28" s="132" customFormat="1" ht="15" customHeight="1" x14ac:dyDescent="0.25">
      <c r="A130" s="165"/>
      <c r="B130" s="166" t="s">
        <v>28</v>
      </c>
      <c r="C130" s="167">
        <f>SUM(D130:I130)</f>
        <v>7018.5768090012589</v>
      </c>
      <c r="D130" s="168">
        <v>3902.1637468005802</v>
      </c>
      <c r="E130" s="134">
        <v>2985.6373989226699</v>
      </c>
      <c r="F130" s="167">
        <v>91.745303630684305</v>
      </c>
      <c r="G130" s="167">
        <v>0.49401497739973999</v>
      </c>
      <c r="H130" s="167">
        <v>35.817043580075399</v>
      </c>
      <c r="I130" s="167">
        <v>2.7193010898491101</v>
      </c>
      <c r="J130" s="134">
        <v>0</v>
      </c>
      <c r="K130" s="167">
        <v>-1643.2223215516999</v>
      </c>
      <c r="L130" s="167">
        <v>-3117.5186068685798</v>
      </c>
      <c r="M130" s="167">
        <v>0</v>
      </c>
      <c r="N130" s="134">
        <v>0</v>
      </c>
      <c r="O130" s="167">
        <v>0</v>
      </c>
      <c r="P130" s="167">
        <v>0</v>
      </c>
      <c r="Q130" s="167">
        <v>0</v>
      </c>
      <c r="R130" s="134">
        <v>-3291.0550258002399</v>
      </c>
      <c r="S130" s="167">
        <v>0</v>
      </c>
      <c r="T130" s="167">
        <v>0</v>
      </c>
      <c r="U130" s="167">
        <v>0</v>
      </c>
      <c r="V130" s="167">
        <v>0</v>
      </c>
      <c r="W130" s="167">
        <v>0</v>
      </c>
      <c r="X130" s="167">
        <v>0</v>
      </c>
      <c r="Y130" s="167">
        <v>0</v>
      </c>
      <c r="Z130" s="167">
        <v>0</v>
      </c>
      <c r="AA130" s="167">
        <v>0</v>
      </c>
      <c r="AB130" s="167">
        <v>0</v>
      </c>
    </row>
    <row r="131" spans="1:28" s="132" customFormat="1" ht="15" customHeight="1" x14ac:dyDescent="0.25">
      <c r="A131" s="165"/>
      <c r="B131" s="166" t="s">
        <v>29</v>
      </c>
      <c r="C131" s="167">
        <f>SUM(D131:I131)</f>
        <v>10551.989861999391</v>
      </c>
      <c r="D131" s="168">
        <v>3926.8684243285256</v>
      </c>
      <c r="E131" s="134">
        <v>6498.389942403448</v>
      </c>
      <c r="F131" s="167">
        <v>90.993347547683214</v>
      </c>
      <c r="G131" s="167">
        <v>0.48996596827308353</v>
      </c>
      <c r="H131" s="167">
        <v>34.47</v>
      </c>
      <c r="I131" s="167">
        <v>0.77818175146166724</v>
      </c>
      <c r="J131" s="134">
        <v>0</v>
      </c>
      <c r="K131" s="167">
        <v>-1492.4481101175502</v>
      </c>
      <c r="L131" s="167">
        <v>-2899.3594799377333</v>
      </c>
      <c r="M131" s="167">
        <v>0</v>
      </c>
      <c r="N131" s="134">
        <v>0</v>
      </c>
      <c r="O131" s="167">
        <v>0</v>
      </c>
      <c r="P131" s="167">
        <v>0</v>
      </c>
      <c r="Q131" s="167">
        <v>0</v>
      </c>
      <c r="R131" s="134">
        <v>-3415.8377795299698</v>
      </c>
      <c r="S131" s="167">
        <v>0</v>
      </c>
      <c r="T131" s="167">
        <v>0</v>
      </c>
      <c r="U131" s="167">
        <v>0</v>
      </c>
      <c r="V131" s="167">
        <v>0</v>
      </c>
      <c r="W131" s="167">
        <v>0</v>
      </c>
      <c r="X131" s="167">
        <v>0</v>
      </c>
      <c r="Y131" s="167">
        <v>0</v>
      </c>
      <c r="Z131" s="167">
        <v>0</v>
      </c>
      <c r="AA131" s="167">
        <v>0</v>
      </c>
      <c r="AB131" s="167">
        <v>0</v>
      </c>
    </row>
    <row r="132" spans="1:28" s="132" customFormat="1" ht="15" customHeight="1" x14ac:dyDescent="0.25">
      <c r="A132" s="165"/>
      <c r="B132" s="166" t="s">
        <v>30</v>
      </c>
      <c r="C132" s="167">
        <f>SUM(D132:I132)</f>
        <v>9873.7862360694035</v>
      </c>
      <c r="D132" s="168">
        <v>5027.4121478996303</v>
      </c>
      <c r="E132" s="134">
        <v>4639.6917892067204</v>
      </c>
      <c r="F132" s="167">
        <v>91.245186515231396</v>
      </c>
      <c r="G132" s="167">
        <v>2.1855456600654302</v>
      </c>
      <c r="H132" s="167">
        <v>34.218279389999999</v>
      </c>
      <c r="I132" s="167">
        <v>79.033287397757505</v>
      </c>
      <c r="J132" s="134">
        <v>0</v>
      </c>
      <c r="K132" s="167">
        <v>-1456.52887120214</v>
      </c>
      <c r="L132" s="167">
        <v>-2706.2623624456101</v>
      </c>
      <c r="M132" s="167">
        <v>0</v>
      </c>
      <c r="N132" s="134">
        <v>0</v>
      </c>
      <c r="O132" s="167">
        <v>0</v>
      </c>
      <c r="P132" s="167">
        <v>0</v>
      </c>
      <c r="Q132" s="167">
        <v>0</v>
      </c>
      <c r="R132" s="134">
        <v>-3316.4641626401999</v>
      </c>
      <c r="S132" s="167">
        <v>0</v>
      </c>
      <c r="T132" s="167">
        <v>0</v>
      </c>
      <c r="U132" s="167">
        <v>0</v>
      </c>
      <c r="V132" s="167">
        <v>0</v>
      </c>
      <c r="W132" s="167">
        <v>0</v>
      </c>
      <c r="X132" s="167">
        <v>0</v>
      </c>
      <c r="Y132" s="167">
        <v>0</v>
      </c>
      <c r="Z132" s="167">
        <v>0</v>
      </c>
      <c r="AA132" s="167">
        <v>0</v>
      </c>
      <c r="AB132" s="167">
        <v>0</v>
      </c>
    </row>
    <row r="133" spans="1:28" s="132" customFormat="1" ht="15" hidden="1" customHeight="1" x14ac:dyDescent="0.25">
      <c r="A133" s="165"/>
      <c r="B133" s="166" t="s">
        <v>31</v>
      </c>
      <c r="C133" s="167"/>
      <c r="D133" s="168"/>
      <c r="E133" s="134"/>
      <c r="F133" s="167"/>
      <c r="G133" s="167"/>
      <c r="H133" s="167"/>
      <c r="I133" s="167"/>
      <c r="J133" s="134"/>
      <c r="K133" s="167"/>
      <c r="L133" s="167"/>
      <c r="M133" s="167"/>
      <c r="N133" s="134"/>
      <c r="O133" s="167"/>
      <c r="P133" s="167"/>
      <c r="Q133" s="167"/>
      <c r="R133" s="134"/>
      <c r="S133" s="167"/>
      <c r="T133" s="167"/>
      <c r="U133" s="167"/>
      <c r="V133" s="167"/>
      <c r="W133" s="167"/>
      <c r="X133" s="167"/>
      <c r="Y133" s="167"/>
      <c r="Z133" s="167"/>
      <c r="AA133" s="167"/>
      <c r="AB133" s="167"/>
    </row>
    <row r="134" spans="1:28" s="132" customFormat="1" hidden="1" x14ac:dyDescent="0.25">
      <c r="A134" s="165"/>
      <c r="B134" s="166" t="s">
        <v>20</v>
      </c>
      <c r="C134" s="167"/>
      <c r="D134" s="168"/>
      <c r="E134" s="134"/>
      <c r="F134" s="167"/>
      <c r="G134" s="167"/>
      <c r="H134" s="167"/>
      <c r="I134" s="167"/>
      <c r="J134" s="134"/>
      <c r="K134" s="167"/>
      <c r="L134" s="167"/>
      <c r="M134" s="167"/>
      <c r="N134" s="134"/>
      <c r="O134" s="167"/>
      <c r="P134" s="167"/>
      <c r="Q134" s="167"/>
      <c r="R134" s="134"/>
      <c r="S134" s="167"/>
      <c r="T134" s="167"/>
      <c r="U134" s="167"/>
      <c r="V134" s="167"/>
      <c r="W134" s="167"/>
      <c r="X134" s="167"/>
      <c r="Y134" s="167"/>
      <c r="Z134" s="167"/>
      <c r="AA134" s="167"/>
      <c r="AB134" s="167"/>
    </row>
    <row r="135" spans="1:28" s="132" customFormat="1" ht="6.75" customHeight="1" x14ac:dyDescent="0.25">
      <c r="A135" s="169"/>
      <c r="B135" s="170"/>
      <c r="C135" s="169"/>
      <c r="D135" s="171"/>
      <c r="E135" s="169"/>
      <c r="F135" s="172"/>
      <c r="G135" s="169"/>
      <c r="H135" s="169"/>
      <c r="I135" s="172"/>
      <c r="J135" s="172"/>
      <c r="K135" s="173"/>
      <c r="L135" s="174"/>
      <c r="M135" s="169"/>
      <c r="N135" s="169"/>
      <c r="O135" s="169"/>
      <c r="P135" s="169"/>
      <c r="Q135" s="169"/>
      <c r="R135" s="173"/>
      <c r="S135" s="169"/>
      <c r="T135" s="169"/>
      <c r="U135" s="169"/>
      <c r="V135" s="169"/>
      <c r="W135" s="169"/>
      <c r="X135" s="169"/>
      <c r="Y135" s="169"/>
      <c r="Z135" s="169"/>
      <c r="AA135" s="169"/>
      <c r="AB135" s="169"/>
    </row>
    <row r="136" spans="1:28" ht="15.75" x14ac:dyDescent="0.25">
      <c r="A136" s="175" t="s">
        <v>482</v>
      </c>
      <c r="C136" s="136"/>
      <c r="D136" s="145"/>
      <c r="G136" s="176"/>
      <c r="H136" s="176"/>
      <c r="I136" s="177"/>
    </row>
    <row r="137" spans="1:28" x14ac:dyDescent="0.25">
      <c r="C137" s="136"/>
      <c r="R137" s="136"/>
    </row>
    <row r="138" spans="1:28" x14ac:dyDescent="0.25">
      <c r="C138" s="225"/>
    </row>
    <row r="139" spans="1:28" x14ac:dyDescent="0.25">
      <c r="C139" s="136"/>
    </row>
  </sheetData>
  <mergeCells count="27">
    <mergeCell ref="W10:AB10"/>
    <mergeCell ref="A10:A13"/>
    <mergeCell ref="B10:B13"/>
    <mergeCell ref="F12:F13"/>
    <mergeCell ref="G12:G13"/>
    <mergeCell ref="H12:H13"/>
    <mergeCell ref="C12:C13"/>
    <mergeCell ref="I12:I13"/>
    <mergeCell ref="D12:E12"/>
    <mergeCell ref="V11:V13"/>
    <mergeCell ref="K12:L12"/>
    <mergeCell ref="M12:N12"/>
    <mergeCell ref="J11:J13"/>
    <mergeCell ref="S11:S13"/>
    <mergeCell ref="U11:U13"/>
    <mergeCell ref="T11:T13"/>
    <mergeCell ref="O11:O13"/>
    <mergeCell ref="P11:P13"/>
    <mergeCell ref="Q11:R11"/>
    <mergeCell ref="Q12:Q13"/>
    <mergeCell ref="R12:R13"/>
    <mergeCell ref="AB11:AB13"/>
    <mergeCell ref="W11:W13"/>
    <mergeCell ref="X11:X13"/>
    <mergeCell ref="Y11:Y13"/>
    <mergeCell ref="Z11:Z13"/>
    <mergeCell ref="AA11:AA1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/>
  <dimension ref="B5:AX68"/>
  <sheetViews>
    <sheetView showGridLines="0" zoomScaleNormal="100" workbookViewId="0">
      <pane xSplit="5" ySplit="8" topLeftCell="AM9" activePane="bottomRight" state="frozen"/>
      <selection pane="topRight" activeCell="F1" sqref="F1"/>
      <selection pane="bottomLeft" activeCell="A9" sqref="A9"/>
      <selection pane="bottomRight" activeCell="AX8" sqref="AX8"/>
    </sheetView>
  </sheetViews>
  <sheetFormatPr baseColWidth="10" defaultRowHeight="15" x14ac:dyDescent="0.25"/>
  <cols>
    <col min="1" max="1" width="1.85546875" style="179" customWidth="1"/>
    <col min="2" max="4" width="1.7109375" style="179" customWidth="1"/>
    <col min="5" max="5" width="33.5703125" style="179" customWidth="1"/>
    <col min="6" max="43" width="9.7109375" style="179" customWidth="1"/>
    <col min="44" max="16384" width="11.42578125" style="179"/>
  </cols>
  <sheetData>
    <row r="5" spans="2:50" ht="20.25" x14ac:dyDescent="0.3">
      <c r="B5" s="178" t="s">
        <v>203</v>
      </c>
    </row>
    <row r="6" spans="2:50" ht="15.75" x14ac:dyDescent="0.25">
      <c r="B6" s="180" t="s">
        <v>204</v>
      </c>
      <c r="R6" s="181"/>
      <c r="S6" s="181"/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81"/>
      <c r="AF6" s="181"/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</row>
    <row r="7" spans="2:50" ht="15.75" thickBot="1" x14ac:dyDescent="0.3"/>
    <row r="8" spans="2:50" ht="15.75" thickBot="1" x14ac:dyDescent="0.3">
      <c r="B8" s="182"/>
      <c r="C8" s="182"/>
      <c r="D8" s="182"/>
      <c r="E8" s="182"/>
      <c r="F8" s="182" t="s">
        <v>425</v>
      </c>
      <c r="G8" s="182" t="s">
        <v>426</v>
      </c>
      <c r="H8" s="182" t="s">
        <v>427</v>
      </c>
      <c r="I8" s="182" t="s">
        <v>428</v>
      </c>
      <c r="J8" s="182" t="s">
        <v>429</v>
      </c>
      <c r="K8" s="182" t="s">
        <v>430</v>
      </c>
      <c r="L8" s="182" t="s">
        <v>431</v>
      </c>
      <c r="M8" s="182" t="s">
        <v>432</v>
      </c>
      <c r="N8" s="182" t="s">
        <v>433</v>
      </c>
      <c r="O8" s="182" t="s">
        <v>434</v>
      </c>
      <c r="P8" s="182" t="s">
        <v>435</v>
      </c>
      <c r="Q8" s="182" t="s">
        <v>436</v>
      </c>
      <c r="R8" s="182" t="s">
        <v>437</v>
      </c>
      <c r="S8" s="182" t="s">
        <v>438</v>
      </c>
      <c r="T8" s="182" t="s">
        <v>439</v>
      </c>
      <c r="U8" s="182" t="s">
        <v>440</v>
      </c>
      <c r="V8" s="183" t="s">
        <v>441</v>
      </c>
      <c r="W8" s="183" t="s">
        <v>442</v>
      </c>
      <c r="X8" s="183" t="s">
        <v>443</v>
      </c>
      <c r="Y8" s="183" t="s">
        <v>444</v>
      </c>
      <c r="Z8" s="183" t="s">
        <v>445</v>
      </c>
      <c r="AA8" s="183" t="s">
        <v>446</v>
      </c>
      <c r="AB8" s="183" t="s">
        <v>447</v>
      </c>
      <c r="AC8" s="183" t="s">
        <v>448</v>
      </c>
      <c r="AD8" s="183" t="s">
        <v>449</v>
      </c>
      <c r="AE8" s="183" t="s">
        <v>450</v>
      </c>
      <c r="AF8" s="183" t="s">
        <v>451</v>
      </c>
      <c r="AG8" s="183" t="s">
        <v>452</v>
      </c>
      <c r="AH8" s="183" t="s">
        <v>453</v>
      </c>
      <c r="AI8" s="183" t="s">
        <v>454</v>
      </c>
      <c r="AJ8" s="183" t="s">
        <v>455</v>
      </c>
      <c r="AK8" s="183" t="s">
        <v>456</v>
      </c>
      <c r="AL8" s="183" t="s">
        <v>457</v>
      </c>
      <c r="AM8" s="183" t="s">
        <v>458</v>
      </c>
      <c r="AN8" s="183" t="s">
        <v>459</v>
      </c>
      <c r="AO8" s="183" t="s">
        <v>460</v>
      </c>
      <c r="AP8" s="183" t="s">
        <v>461</v>
      </c>
      <c r="AQ8" s="183" t="s">
        <v>462</v>
      </c>
      <c r="AR8" s="183" t="s">
        <v>463</v>
      </c>
      <c r="AS8" s="183" t="s">
        <v>464</v>
      </c>
      <c r="AT8" s="183" t="s">
        <v>465</v>
      </c>
      <c r="AU8" s="183" t="s">
        <v>466</v>
      </c>
      <c r="AV8" s="183" t="s">
        <v>473</v>
      </c>
      <c r="AW8" s="183" t="s">
        <v>479</v>
      </c>
      <c r="AX8" s="183" t="s">
        <v>480</v>
      </c>
    </row>
    <row r="9" spans="2:50" x14ac:dyDescent="0.25">
      <c r="B9" s="184" t="s">
        <v>205</v>
      </c>
      <c r="C9" s="185"/>
      <c r="D9" s="185"/>
      <c r="E9" s="185"/>
      <c r="F9" s="187" t="s">
        <v>202</v>
      </c>
      <c r="G9" s="187" t="s">
        <v>202</v>
      </c>
      <c r="H9" s="187" t="s">
        <v>202</v>
      </c>
      <c r="I9" s="187" t="s">
        <v>202</v>
      </c>
      <c r="J9" s="187" t="s">
        <v>202</v>
      </c>
      <c r="K9" s="187" t="s">
        <v>202</v>
      </c>
      <c r="L9" s="187" t="s">
        <v>202</v>
      </c>
      <c r="M9" s="187" t="s">
        <v>202</v>
      </c>
      <c r="N9" s="187" t="s">
        <v>202</v>
      </c>
      <c r="O9" s="187" t="s">
        <v>202</v>
      </c>
      <c r="P9" s="187" t="s">
        <v>202</v>
      </c>
      <c r="Q9" s="187" t="s">
        <v>202</v>
      </c>
      <c r="R9" s="187" t="s">
        <v>202</v>
      </c>
      <c r="S9" s="187" t="s">
        <v>202</v>
      </c>
      <c r="T9" s="187" t="s">
        <v>202</v>
      </c>
      <c r="U9" s="187" t="s">
        <v>202</v>
      </c>
      <c r="V9" s="187" t="s">
        <v>202</v>
      </c>
      <c r="W9" s="187" t="s">
        <v>202</v>
      </c>
      <c r="X9" s="187" t="s">
        <v>202</v>
      </c>
      <c r="Y9" s="187" t="s">
        <v>202</v>
      </c>
      <c r="Z9" s="187" t="s">
        <v>202</v>
      </c>
      <c r="AA9" s="187" t="s">
        <v>202</v>
      </c>
      <c r="AB9" s="187" t="s">
        <v>202</v>
      </c>
      <c r="AC9" s="187" t="s">
        <v>202</v>
      </c>
      <c r="AD9" s="187" t="s">
        <v>202</v>
      </c>
      <c r="AE9" s="187" t="s">
        <v>202</v>
      </c>
      <c r="AF9" s="187" t="s">
        <v>202</v>
      </c>
      <c r="AG9" s="187" t="s">
        <v>202</v>
      </c>
      <c r="AH9" s="187" t="s">
        <v>202</v>
      </c>
      <c r="AI9" s="187" t="s">
        <v>202</v>
      </c>
      <c r="AJ9" s="187" t="s">
        <v>202</v>
      </c>
      <c r="AK9" s="187" t="s">
        <v>202</v>
      </c>
      <c r="AL9" s="187" t="s">
        <v>202</v>
      </c>
      <c r="AM9" s="187" t="s">
        <v>202</v>
      </c>
      <c r="AN9" s="187" t="s">
        <v>202</v>
      </c>
      <c r="AO9" s="187" t="s">
        <v>202</v>
      </c>
      <c r="AP9" s="187" t="s">
        <v>202</v>
      </c>
      <c r="AQ9" s="187" t="s">
        <v>202</v>
      </c>
      <c r="AR9" s="187" t="s">
        <v>202</v>
      </c>
      <c r="AS9" s="187" t="s">
        <v>202</v>
      </c>
      <c r="AT9" s="187" t="s">
        <v>202</v>
      </c>
      <c r="AU9" s="187" t="s">
        <v>202</v>
      </c>
      <c r="AV9" s="187" t="s">
        <v>202</v>
      </c>
      <c r="AW9" s="187" t="s">
        <v>202</v>
      </c>
      <c r="AX9" s="187" t="s">
        <v>202</v>
      </c>
    </row>
    <row r="10" spans="2:50" x14ac:dyDescent="0.25">
      <c r="B10" s="185"/>
      <c r="C10" s="185" t="s">
        <v>150</v>
      </c>
      <c r="D10" s="185"/>
      <c r="E10" s="185"/>
      <c r="F10" s="187" t="s">
        <v>202</v>
      </c>
      <c r="G10" s="187" t="s">
        <v>202</v>
      </c>
      <c r="H10" s="187" t="s">
        <v>202</v>
      </c>
      <c r="I10" s="187" t="s">
        <v>202</v>
      </c>
      <c r="J10" s="187" t="s">
        <v>202</v>
      </c>
      <c r="K10" s="187" t="s">
        <v>202</v>
      </c>
      <c r="L10" s="187" t="s">
        <v>202</v>
      </c>
      <c r="M10" s="187" t="s">
        <v>202</v>
      </c>
      <c r="N10" s="187" t="s">
        <v>202</v>
      </c>
      <c r="O10" s="187" t="s">
        <v>202</v>
      </c>
      <c r="P10" s="187" t="s">
        <v>202</v>
      </c>
      <c r="Q10" s="187" t="s">
        <v>202</v>
      </c>
      <c r="R10" s="187" t="s">
        <v>202</v>
      </c>
      <c r="S10" s="187" t="s">
        <v>202</v>
      </c>
      <c r="T10" s="187" t="s">
        <v>202</v>
      </c>
      <c r="U10" s="187" t="s">
        <v>202</v>
      </c>
      <c r="V10" s="187" t="s">
        <v>202</v>
      </c>
      <c r="W10" s="187" t="s">
        <v>202</v>
      </c>
      <c r="X10" s="187" t="s">
        <v>202</v>
      </c>
      <c r="Y10" s="187" t="s">
        <v>202</v>
      </c>
      <c r="Z10" s="187" t="s">
        <v>202</v>
      </c>
      <c r="AA10" s="187" t="s">
        <v>202</v>
      </c>
      <c r="AB10" s="187" t="s">
        <v>202</v>
      </c>
      <c r="AC10" s="187" t="s">
        <v>202</v>
      </c>
      <c r="AD10" s="187" t="s">
        <v>202</v>
      </c>
      <c r="AE10" s="187" t="s">
        <v>202</v>
      </c>
      <c r="AF10" s="187" t="s">
        <v>202</v>
      </c>
      <c r="AG10" s="187" t="s">
        <v>202</v>
      </c>
      <c r="AH10" s="187" t="s">
        <v>202</v>
      </c>
      <c r="AI10" s="187" t="s">
        <v>202</v>
      </c>
      <c r="AJ10" s="187" t="s">
        <v>202</v>
      </c>
      <c r="AK10" s="187" t="s">
        <v>202</v>
      </c>
      <c r="AL10" s="187" t="s">
        <v>202</v>
      </c>
      <c r="AM10" s="187" t="s">
        <v>202</v>
      </c>
      <c r="AN10" s="187" t="s">
        <v>202</v>
      </c>
      <c r="AO10" s="187" t="s">
        <v>202</v>
      </c>
      <c r="AP10" s="187" t="s">
        <v>202</v>
      </c>
      <c r="AQ10" s="187" t="s">
        <v>202</v>
      </c>
      <c r="AR10" s="187" t="s">
        <v>202</v>
      </c>
      <c r="AS10" s="187" t="s">
        <v>202</v>
      </c>
      <c r="AT10" s="187" t="s">
        <v>202</v>
      </c>
      <c r="AU10" s="187" t="s">
        <v>202</v>
      </c>
      <c r="AV10" s="187" t="s">
        <v>202</v>
      </c>
      <c r="AW10" s="187" t="s">
        <v>202</v>
      </c>
      <c r="AX10" s="187" t="s">
        <v>202</v>
      </c>
    </row>
    <row r="11" spans="2:50" x14ac:dyDescent="0.25">
      <c r="B11" s="185"/>
      <c r="C11" s="185"/>
      <c r="D11" s="185" t="s">
        <v>56</v>
      </c>
      <c r="E11" s="185"/>
      <c r="F11" s="187" t="s">
        <v>202</v>
      </c>
      <c r="G11" s="187" t="s">
        <v>202</v>
      </c>
      <c r="H11" s="187" t="s">
        <v>202</v>
      </c>
      <c r="I11" s="187" t="s">
        <v>202</v>
      </c>
      <c r="J11" s="187" t="s">
        <v>202</v>
      </c>
      <c r="K11" s="187" t="s">
        <v>202</v>
      </c>
      <c r="L11" s="187" t="s">
        <v>202</v>
      </c>
      <c r="M11" s="187" t="s">
        <v>202</v>
      </c>
      <c r="N11" s="187" t="s">
        <v>202</v>
      </c>
      <c r="O11" s="187" t="s">
        <v>202</v>
      </c>
      <c r="P11" s="187" t="s">
        <v>202</v>
      </c>
      <c r="Q11" s="187" t="s">
        <v>202</v>
      </c>
      <c r="R11" s="187" t="s">
        <v>202</v>
      </c>
      <c r="S11" s="187" t="s">
        <v>202</v>
      </c>
      <c r="T11" s="187" t="s">
        <v>202</v>
      </c>
      <c r="U11" s="187" t="s">
        <v>202</v>
      </c>
      <c r="V11" s="187" t="s">
        <v>202</v>
      </c>
      <c r="W11" s="187" t="s">
        <v>202</v>
      </c>
      <c r="X11" s="187" t="s">
        <v>202</v>
      </c>
      <c r="Y11" s="187" t="s">
        <v>202</v>
      </c>
      <c r="Z11" s="187" t="s">
        <v>202</v>
      </c>
      <c r="AA11" s="187" t="s">
        <v>202</v>
      </c>
      <c r="AB11" s="187" t="s">
        <v>202</v>
      </c>
      <c r="AC11" s="187" t="s">
        <v>202</v>
      </c>
      <c r="AD11" s="187" t="s">
        <v>202</v>
      </c>
      <c r="AE11" s="187" t="s">
        <v>202</v>
      </c>
      <c r="AF11" s="187" t="s">
        <v>202</v>
      </c>
      <c r="AG11" s="187" t="s">
        <v>202</v>
      </c>
      <c r="AH11" s="187" t="s">
        <v>202</v>
      </c>
      <c r="AI11" s="187" t="s">
        <v>202</v>
      </c>
      <c r="AJ11" s="187" t="s">
        <v>202</v>
      </c>
      <c r="AK11" s="187" t="s">
        <v>202</v>
      </c>
      <c r="AL11" s="187" t="s">
        <v>202</v>
      </c>
      <c r="AM11" s="187" t="s">
        <v>202</v>
      </c>
      <c r="AN11" s="187" t="s">
        <v>202</v>
      </c>
      <c r="AO11" s="187" t="s">
        <v>202</v>
      </c>
      <c r="AP11" s="187" t="s">
        <v>202</v>
      </c>
      <c r="AQ11" s="187" t="s">
        <v>202</v>
      </c>
      <c r="AR11" s="187" t="s">
        <v>202</v>
      </c>
      <c r="AS11" s="187" t="s">
        <v>202</v>
      </c>
      <c r="AT11" s="187" t="s">
        <v>202</v>
      </c>
      <c r="AU11" s="187" t="s">
        <v>202</v>
      </c>
      <c r="AV11" s="187" t="s">
        <v>202</v>
      </c>
      <c r="AW11" s="187" t="s">
        <v>202</v>
      </c>
      <c r="AX11" s="187" t="s">
        <v>202</v>
      </c>
    </row>
    <row r="12" spans="2:50" x14ac:dyDescent="0.25">
      <c r="B12" s="185"/>
      <c r="C12" s="185"/>
      <c r="D12" s="185"/>
      <c r="E12" s="185" t="s">
        <v>60</v>
      </c>
      <c r="F12" s="187" t="s">
        <v>202</v>
      </c>
      <c r="G12" s="187" t="s">
        <v>202</v>
      </c>
      <c r="H12" s="187" t="s">
        <v>202</v>
      </c>
      <c r="I12" s="187" t="s">
        <v>202</v>
      </c>
      <c r="J12" s="187" t="s">
        <v>202</v>
      </c>
      <c r="K12" s="187" t="s">
        <v>202</v>
      </c>
      <c r="L12" s="187" t="s">
        <v>202</v>
      </c>
      <c r="M12" s="187" t="s">
        <v>202</v>
      </c>
      <c r="N12" s="187" t="s">
        <v>202</v>
      </c>
      <c r="O12" s="187" t="s">
        <v>202</v>
      </c>
      <c r="P12" s="187" t="s">
        <v>202</v>
      </c>
      <c r="Q12" s="187" t="s">
        <v>202</v>
      </c>
      <c r="R12" s="187" t="s">
        <v>202</v>
      </c>
      <c r="S12" s="187" t="s">
        <v>202</v>
      </c>
      <c r="T12" s="187" t="s">
        <v>202</v>
      </c>
      <c r="U12" s="187" t="s">
        <v>202</v>
      </c>
      <c r="V12" s="187" t="s">
        <v>202</v>
      </c>
      <c r="W12" s="187" t="s">
        <v>202</v>
      </c>
      <c r="X12" s="187" t="s">
        <v>202</v>
      </c>
      <c r="Y12" s="187" t="s">
        <v>202</v>
      </c>
      <c r="Z12" s="187" t="s">
        <v>202</v>
      </c>
      <c r="AA12" s="187" t="s">
        <v>202</v>
      </c>
      <c r="AB12" s="187" t="s">
        <v>202</v>
      </c>
      <c r="AC12" s="187" t="s">
        <v>202</v>
      </c>
      <c r="AD12" s="187" t="s">
        <v>202</v>
      </c>
      <c r="AE12" s="187" t="s">
        <v>202</v>
      </c>
      <c r="AF12" s="187" t="s">
        <v>202</v>
      </c>
      <c r="AG12" s="187" t="s">
        <v>202</v>
      </c>
      <c r="AH12" s="187" t="s">
        <v>202</v>
      </c>
      <c r="AI12" s="187" t="s">
        <v>202</v>
      </c>
      <c r="AJ12" s="187" t="s">
        <v>202</v>
      </c>
      <c r="AK12" s="187" t="s">
        <v>202</v>
      </c>
      <c r="AL12" s="187" t="s">
        <v>202</v>
      </c>
      <c r="AM12" s="187" t="s">
        <v>202</v>
      </c>
      <c r="AN12" s="187" t="s">
        <v>202</v>
      </c>
      <c r="AO12" s="187" t="s">
        <v>202</v>
      </c>
      <c r="AP12" s="187" t="s">
        <v>202</v>
      </c>
      <c r="AQ12" s="187" t="s">
        <v>202</v>
      </c>
      <c r="AR12" s="187" t="s">
        <v>202</v>
      </c>
      <c r="AS12" s="187" t="s">
        <v>202</v>
      </c>
      <c r="AT12" s="187" t="s">
        <v>202</v>
      </c>
      <c r="AU12" s="187" t="s">
        <v>202</v>
      </c>
      <c r="AV12" s="187" t="s">
        <v>202</v>
      </c>
      <c r="AW12" s="187" t="s">
        <v>202</v>
      </c>
      <c r="AX12" s="187" t="s">
        <v>202</v>
      </c>
    </row>
    <row r="13" spans="2:50" x14ac:dyDescent="0.25">
      <c r="B13" s="185"/>
      <c r="C13" s="185"/>
      <c r="D13" s="185"/>
      <c r="E13" s="185" t="s">
        <v>83</v>
      </c>
      <c r="F13" s="187" t="s">
        <v>202</v>
      </c>
      <c r="G13" s="187" t="s">
        <v>202</v>
      </c>
      <c r="H13" s="187" t="s">
        <v>202</v>
      </c>
      <c r="I13" s="187" t="s">
        <v>202</v>
      </c>
      <c r="J13" s="187" t="s">
        <v>202</v>
      </c>
      <c r="K13" s="187" t="s">
        <v>202</v>
      </c>
      <c r="L13" s="187" t="s">
        <v>202</v>
      </c>
      <c r="M13" s="187" t="s">
        <v>202</v>
      </c>
      <c r="N13" s="187" t="s">
        <v>202</v>
      </c>
      <c r="O13" s="187" t="s">
        <v>202</v>
      </c>
      <c r="P13" s="187" t="s">
        <v>202</v>
      </c>
      <c r="Q13" s="187" t="s">
        <v>202</v>
      </c>
      <c r="R13" s="187" t="s">
        <v>202</v>
      </c>
      <c r="S13" s="187" t="s">
        <v>202</v>
      </c>
      <c r="T13" s="187" t="s">
        <v>202</v>
      </c>
      <c r="U13" s="187" t="s">
        <v>202</v>
      </c>
      <c r="V13" s="187" t="s">
        <v>202</v>
      </c>
      <c r="W13" s="187" t="s">
        <v>202</v>
      </c>
      <c r="X13" s="187" t="s">
        <v>202</v>
      </c>
      <c r="Y13" s="187" t="s">
        <v>202</v>
      </c>
      <c r="Z13" s="187" t="s">
        <v>202</v>
      </c>
      <c r="AA13" s="187" t="s">
        <v>202</v>
      </c>
      <c r="AB13" s="187" t="s">
        <v>202</v>
      </c>
      <c r="AC13" s="187" t="s">
        <v>202</v>
      </c>
      <c r="AD13" s="187" t="s">
        <v>202</v>
      </c>
      <c r="AE13" s="187" t="s">
        <v>202</v>
      </c>
      <c r="AF13" s="187" t="s">
        <v>202</v>
      </c>
      <c r="AG13" s="187" t="s">
        <v>202</v>
      </c>
      <c r="AH13" s="187" t="s">
        <v>202</v>
      </c>
      <c r="AI13" s="187" t="s">
        <v>202</v>
      </c>
      <c r="AJ13" s="187" t="s">
        <v>202</v>
      </c>
      <c r="AK13" s="187" t="s">
        <v>202</v>
      </c>
      <c r="AL13" s="187" t="s">
        <v>202</v>
      </c>
      <c r="AM13" s="187" t="s">
        <v>202</v>
      </c>
      <c r="AN13" s="187" t="s">
        <v>202</v>
      </c>
      <c r="AO13" s="187" t="s">
        <v>202</v>
      </c>
      <c r="AP13" s="187" t="s">
        <v>202</v>
      </c>
      <c r="AQ13" s="187" t="s">
        <v>202</v>
      </c>
      <c r="AR13" s="187" t="s">
        <v>202</v>
      </c>
      <c r="AS13" s="187" t="s">
        <v>202</v>
      </c>
      <c r="AT13" s="187" t="s">
        <v>202</v>
      </c>
      <c r="AU13" s="187" t="s">
        <v>202</v>
      </c>
      <c r="AV13" s="187" t="s">
        <v>202</v>
      </c>
      <c r="AW13" s="187" t="s">
        <v>202</v>
      </c>
      <c r="AX13" s="187" t="s">
        <v>202</v>
      </c>
    </row>
    <row r="14" spans="2:50" x14ac:dyDescent="0.25">
      <c r="B14" s="185"/>
      <c r="C14" s="185"/>
      <c r="D14" s="185"/>
      <c r="E14" s="185" t="s">
        <v>58</v>
      </c>
      <c r="F14" s="187" t="s">
        <v>202</v>
      </c>
      <c r="G14" s="187" t="s">
        <v>202</v>
      </c>
      <c r="H14" s="187" t="s">
        <v>202</v>
      </c>
      <c r="I14" s="187" t="s">
        <v>202</v>
      </c>
      <c r="J14" s="187" t="s">
        <v>202</v>
      </c>
      <c r="K14" s="187" t="s">
        <v>202</v>
      </c>
      <c r="L14" s="187" t="s">
        <v>202</v>
      </c>
      <c r="M14" s="187" t="s">
        <v>202</v>
      </c>
      <c r="N14" s="187" t="s">
        <v>202</v>
      </c>
      <c r="O14" s="187" t="s">
        <v>202</v>
      </c>
      <c r="P14" s="187" t="s">
        <v>202</v>
      </c>
      <c r="Q14" s="187" t="s">
        <v>202</v>
      </c>
      <c r="R14" s="187" t="s">
        <v>202</v>
      </c>
      <c r="S14" s="187" t="s">
        <v>202</v>
      </c>
      <c r="T14" s="187" t="s">
        <v>202</v>
      </c>
      <c r="U14" s="187" t="s">
        <v>202</v>
      </c>
      <c r="V14" s="187" t="s">
        <v>202</v>
      </c>
      <c r="W14" s="187" t="s">
        <v>202</v>
      </c>
      <c r="X14" s="187" t="s">
        <v>202</v>
      </c>
      <c r="Y14" s="187" t="s">
        <v>202</v>
      </c>
      <c r="Z14" s="187" t="s">
        <v>202</v>
      </c>
      <c r="AA14" s="187" t="s">
        <v>202</v>
      </c>
      <c r="AB14" s="187" t="s">
        <v>202</v>
      </c>
      <c r="AC14" s="187" t="s">
        <v>202</v>
      </c>
      <c r="AD14" s="187" t="s">
        <v>202</v>
      </c>
      <c r="AE14" s="187" t="s">
        <v>202</v>
      </c>
      <c r="AF14" s="187" t="s">
        <v>202</v>
      </c>
      <c r="AG14" s="187" t="s">
        <v>202</v>
      </c>
      <c r="AH14" s="187" t="s">
        <v>202</v>
      </c>
      <c r="AI14" s="187" t="s">
        <v>202</v>
      </c>
      <c r="AJ14" s="187" t="s">
        <v>202</v>
      </c>
      <c r="AK14" s="187" t="s">
        <v>202</v>
      </c>
      <c r="AL14" s="187" t="s">
        <v>202</v>
      </c>
      <c r="AM14" s="187" t="s">
        <v>202</v>
      </c>
      <c r="AN14" s="187" t="s">
        <v>202</v>
      </c>
      <c r="AO14" s="187" t="s">
        <v>202</v>
      </c>
      <c r="AP14" s="187" t="s">
        <v>202</v>
      </c>
      <c r="AQ14" s="187" t="s">
        <v>202</v>
      </c>
      <c r="AR14" s="187" t="s">
        <v>202</v>
      </c>
      <c r="AS14" s="187" t="s">
        <v>202</v>
      </c>
      <c r="AT14" s="187" t="s">
        <v>202</v>
      </c>
      <c r="AU14" s="187" t="s">
        <v>202</v>
      </c>
      <c r="AV14" s="187" t="s">
        <v>202</v>
      </c>
      <c r="AW14" s="187" t="s">
        <v>202</v>
      </c>
      <c r="AX14" s="187" t="s">
        <v>202</v>
      </c>
    </row>
    <row r="15" spans="2:50" x14ac:dyDescent="0.25">
      <c r="B15" s="185"/>
      <c r="C15" s="185"/>
      <c r="D15" s="185"/>
      <c r="E15" s="185" t="s">
        <v>191</v>
      </c>
      <c r="F15" s="187" t="s">
        <v>202</v>
      </c>
      <c r="G15" s="187" t="s">
        <v>202</v>
      </c>
      <c r="H15" s="187" t="s">
        <v>202</v>
      </c>
      <c r="I15" s="187" t="s">
        <v>202</v>
      </c>
      <c r="J15" s="187" t="s">
        <v>202</v>
      </c>
      <c r="K15" s="187" t="s">
        <v>202</v>
      </c>
      <c r="L15" s="187" t="s">
        <v>202</v>
      </c>
      <c r="M15" s="187" t="s">
        <v>202</v>
      </c>
      <c r="N15" s="187" t="s">
        <v>202</v>
      </c>
      <c r="O15" s="187" t="s">
        <v>202</v>
      </c>
      <c r="P15" s="187" t="s">
        <v>202</v>
      </c>
      <c r="Q15" s="187" t="s">
        <v>202</v>
      </c>
      <c r="R15" s="187" t="s">
        <v>202</v>
      </c>
      <c r="S15" s="187" t="s">
        <v>202</v>
      </c>
      <c r="T15" s="187" t="s">
        <v>202</v>
      </c>
      <c r="U15" s="187" t="s">
        <v>202</v>
      </c>
      <c r="V15" s="187" t="s">
        <v>202</v>
      </c>
      <c r="W15" s="187" t="s">
        <v>202</v>
      </c>
      <c r="X15" s="187" t="s">
        <v>202</v>
      </c>
      <c r="Y15" s="187" t="s">
        <v>202</v>
      </c>
      <c r="Z15" s="187" t="s">
        <v>202</v>
      </c>
      <c r="AA15" s="187" t="s">
        <v>202</v>
      </c>
      <c r="AB15" s="187" t="s">
        <v>202</v>
      </c>
      <c r="AC15" s="187" t="s">
        <v>202</v>
      </c>
      <c r="AD15" s="187" t="s">
        <v>202</v>
      </c>
      <c r="AE15" s="187" t="s">
        <v>202</v>
      </c>
      <c r="AF15" s="187" t="s">
        <v>202</v>
      </c>
      <c r="AG15" s="187" t="s">
        <v>202</v>
      </c>
      <c r="AH15" s="187" t="s">
        <v>202</v>
      </c>
      <c r="AI15" s="187" t="s">
        <v>202</v>
      </c>
      <c r="AJ15" s="187" t="s">
        <v>202</v>
      </c>
      <c r="AK15" s="187" t="s">
        <v>202</v>
      </c>
      <c r="AL15" s="187" t="s">
        <v>202</v>
      </c>
      <c r="AM15" s="187" t="s">
        <v>202</v>
      </c>
      <c r="AN15" s="187" t="s">
        <v>202</v>
      </c>
      <c r="AO15" s="187" t="s">
        <v>202</v>
      </c>
      <c r="AP15" s="187" t="s">
        <v>202</v>
      </c>
      <c r="AQ15" s="187" t="s">
        <v>202</v>
      </c>
      <c r="AR15" s="187" t="s">
        <v>202</v>
      </c>
      <c r="AS15" s="187" t="s">
        <v>202</v>
      </c>
      <c r="AT15" s="187" t="s">
        <v>202</v>
      </c>
      <c r="AU15" s="187" t="s">
        <v>202</v>
      </c>
      <c r="AV15" s="187" t="s">
        <v>202</v>
      </c>
      <c r="AW15" s="187" t="s">
        <v>202</v>
      </c>
      <c r="AX15" s="187" t="s">
        <v>202</v>
      </c>
    </row>
    <row r="16" spans="2:50" x14ac:dyDescent="0.25">
      <c r="B16" s="185"/>
      <c r="C16" s="185"/>
      <c r="D16" s="185"/>
      <c r="E16" s="185" t="s">
        <v>59</v>
      </c>
      <c r="F16" s="187" t="s">
        <v>202</v>
      </c>
      <c r="G16" s="187" t="s">
        <v>202</v>
      </c>
      <c r="H16" s="187" t="s">
        <v>202</v>
      </c>
      <c r="I16" s="187" t="s">
        <v>202</v>
      </c>
      <c r="J16" s="187" t="s">
        <v>202</v>
      </c>
      <c r="K16" s="187" t="s">
        <v>202</v>
      </c>
      <c r="L16" s="187" t="s">
        <v>202</v>
      </c>
      <c r="M16" s="187" t="s">
        <v>202</v>
      </c>
      <c r="N16" s="187" t="s">
        <v>202</v>
      </c>
      <c r="O16" s="187" t="s">
        <v>202</v>
      </c>
      <c r="P16" s="187" t="s">
        <v>202</v>
      </c>
      <c r="Q16" s="187" t="s">
        <v>202</v>
      </c>
      <c r="R16" s="187" t="s">
        <v>202</v>
      </c>
      <c r="S16" s="187" t="s">
        <v>202</v>
      </c>
      <c r="T16" s="187" t="s">
        <v>202</v>
      </c>
      <c r="U16" s="187" t="s">
        <v>202</v>
      </c>
      <c r="V16" s="187" t="s">
        <v>202</v>
      </c>
      <c r="W16" s="187" t="s">
        <v>202</v>
      </c>
      <c r="X16" s="187" t="s">
        <v>202</v>
      </c>
      <c r="Y16" s="187" t="s">
        <v>202</v>
      </c>
      <c r="Z16" s="187" t="s">
        <v>202</v>
      </c>
      <c r="AA16" s="187" t="s">
        <v>202</v>
      </c>
      <c r="AB16" s="187" t="s">
        <v>202</v>
      </c>
      <c r="AC16" s="187" t="s">
        <v>202</v>
      </c>
      <c r="AD16" s="187" t="s">
        <v>202</v>
      </c>
      <c r="AE16" s="187" t="s">
        <v>202</v>
      </c>
      <c r="AF16" s="187" t="s">
        <v>202</v>
      </c>
      <c r="AG16" s="187" t="s">
        <v>202</v>
      </c>
      <c r="AH16" s="187" t="s">
        <v>202</v>
      </c>
      <c r="AI16" s="187" t="s">
        <v>202</v>
      </c>
      <c r="AJ16" s="187" t="s">
        <v>202</v>
      </c>
      <c r="AK16" s="187" t="s">
        <v>202</v>
      </c>
      <c r="AL16" s="187" t="s">
        <v>202</v>
      </c>
      <c r="AM16" s="187" t="s">
        <v>202</v>
      </c>
      <c r="AN16" s="187" t="s">
        <v>202</v>
      </c>
      <c r="AO16" s="187" t="s">
        <v>202</v>
      </c>
      <c r="AP16" s="187" t="s">
        <v>202</v>
      </c>
      <c r="AQ16" s="187" t="s">
        <v>202</v>
      </c>
      <c r="AR16" s="187" t="s">
        <v>202</v>
      </c>
      <c r="AS16" s="187" t="s">
        <v>202</v>
      </c>
      <c r="AT16" s="187" t="s">
        <v>202</v>
      </c>
      <c r="AU16" s="187" t="s">
        <v>202</v>
      </c>
      <c r="AV16" s="187" t="s">
        <v>202</v>
      </c>
      <c r="AW16" s="187" t="s">
        <v>202</v>
      </c>
      <c r="AX16" s="187" t="s">
        <v>202</v>
      </c>
    </row>
    <row r="17" spans="2:50" x14ac:dyDescent="0.25">
      <c r="B17" s="185"/>
      <c r="C17" s="185"/>
      <c r="D17" s="185" t="s">
        <v>57</v>
      </c>
      <c r="E17" s="185"/>
      <c r="F17" s="187" t="s">
        <v>202</v>
      </c>
      <c r="G17" s="187" t="s">
        <v>202</v>
      </c>
      <c r="H17" s="187" t="s">
        <v>202</v>
      </c>
      <c r="I17" s="187" t="s">
        <v>202</v>
      </c>
      <c r="J17" s="187" t="s">
        <v>202</v>
      </c>
      <c r="K17" s="187" t="s">
        <v>202</v>
      </c>
      <c r="L17" s="187" t="s">
        <v>202</v>
      </c>
      <c r="M17" s="187" t="s">
        <v>202</v>
      </c>
      <c r="N17" s="187" t="s">
        <v>202</v>
      </c>
      <c r="O17" s="187" t="s">
        <v>202</v>
      </c>
      <c r="P17" s="187" t="s">
        <v>202</v>
      </c>
      <c r="Q17" s="187" t="s">
        <v>202</v>
      </c>
      <c r="R17" s="187" t="s">
        <v>202</v>
      </c>
      <c r="S17" s="187" t="s">
        <v>202</v>
      </c>
      <c r="T17" s="187" t="s">
        <v>202</v>
      </c>
      <c r="U17" s="187" t="s">
        <v>202</v>
      </c>
      <c r="V17" s="187" t="s">
        <v>202</v>
      </c>
      <c r="W17" s="187" t="s">
        <v>202</v>
      </c>
      <c r="X17" s="187" t="s">
        <v>202</v>
      </c>
      <c r="Y17" s="187" t="s">
        <v>202</v>
      </c>
      <c r="Z17" s="187" t="s">
        <v>202</v>
      </c>
      <c r="AA17" s="187" t="s">
        <v>202</v>
      </c>
      <c r="AB17" s="187" t="s">
        <v>202</v>
      </c>
      <c r="AC17" s="187" t="s">
        <v>202</v>
      </c>
      <c r="AD17" s="187" t="s">
        <v>202</v>
      </c>
      <c r="AE17" s="187" t="s">
        <v>202</v>
      </c>
      <c r="AF17" s="187" t="s">
        <v>202</v>
      </c>
      <c r="AG17" s="187" t="s">
        <v>202</v>
      </c>
      <c r="AH17" s="187" t="s">
        <v>202</v>
      </c>
      <c r="AI17" s="187" t="s">
        <v>202</v>
      </c>
      <c r="AJ17" s="187" t="s">
        <v>202</v>
      </c>
      <c r="AK17" s="187" t="s">
        <v>202</v>
      </c>
      <c r="AL17" s="187" t="s">
        <v>202</v>
      </c>
      <c r="AM17" s="187" t="s">
        <v>202</v>
      </c>
      <c r="AN17" s="187" t="s">
        <v>202</v>
      </c>
      <c r="AO17" s="187" t="s">
        <v>202</v>
      </c>
      <c r="AP17" s="187" t="s">
        <v>202</v>
      </c>
      <c r="AQ17" s="187" t="s">
        <v>202</v>
      </c>
      <c r="AR17" s="187" t="s">
        <v>202</v>
      </c>
      <c r="AS17" s="187" t="s">
        <v>202</v>
      </c>
      <c r="AT17" s="187" t="s">
        <v>202</v>
      </c>
      <c r="AU17" s="187" t="s">
        <v>202</v>
      </c>
      <c r="AV17" s="187" t="s">
        <v>202</v>
      </c>
      <c r="AW17" s="187" t="s">
        <v>202</v>
      </c>
      <c r="AX17" s="187" t="s">
        <v>202</v>
      </c>
    </row>
    <row r="18" spans="2:50" x14ac:dyDescent="0.25">
      <c r="B18" s="185"/>
      <c r="C18" s="185"/>
      <c r="D18" s="185"/>
      <c r="E18" s="185" t="s">
        <v>194</v>
      </c>
      <c r="F18" s="187" t="s">
        <v>202</v>
      </c>
      <c r="G18" s="187" t="s">
        <v>202</v>
      </c>
      <c r="H18" s="187" t="s">
        <v>202</v>
      </c>
      <c r="I18" s="187" t="s">
        <v>202</v>
      </c>
      <c r="J18" s="187" t="s">
        <v>202</v>
      </c>
      <c r="K18" s="187" t="s">
        <v>202</v>
      </c>
      <c r="L18" s="187" t="s">
        <v>202</v>
      </c>
      <c r="M18" s="187" t="s">
        <v>202</v>
      </c>
      <c r="N18" s="187" t="s">
        <v>202</v>
      </c>
      <c r="O18" s="187" t="s">
        <v>202</v>
      </c>
      <c r="P18" s="187" t="s">
        <v>202</v>
      </c>
      <c r="Q18" s="187" t="s">
        <v>202</v>
      </c>
      <c r="R18" s="187" t="s">
        <v>202</v>
      </c>
      <c r="S18" s="187" t="s">
        <v>202</v>
      </c>
      <c r="T18" s="187" t="s">
        <v>202</v>
      </c>
      <c r="U18" s="187" t="s">
        <v>202</v>
      </c>
      <c r="V18" s="187" t="s">
        <v>202</v>
      </c>
      <c r="W18" s="187" t="s">
        <v>202</v>
      </c>
      <c r="X18" s="187" t="s">
        <v>202</v>
      </c>
      <c r="Y18" s="187" t="s">
        <v>202</v>
      </c>
      <c r="Z18" s="187" t="s">
        <v>202</v>
      </c>
      <c r="AA18" s="187" t="s">
        <v>202</v>
      </c>
      <c r="AB18" s="187" t="s">
        <v>202</v>
      </c>
      <c r="AC18" s="187" t="s">
        <v>202</v>
      </c>
      <c r="AD18" s="187" t="s">
        <v>202</v>
      </c>
      <c r="AE18" s="187" t="s">
        <v>202</v>
      </c>
      <c r="AF18" s="187" t="s">
        <v>202</v>
      </c>
      <c r="AG18" s="187" t="s">
        <v>202</v>
      </c>
      <c r="AH18" s="187" t="s">
        <v>202</v>
      </c>
      <c r="AI18" s="187" t="s">
        <v>202</v>
      </c>
      <c r="AJ18" s="187" t="s">
        <v>202</v>
      </c>
      <c r="AK18" s="187" t="s">
        <v>202</v>
      </c>
      <c r="AL18" s="187" t="s">
        <v>202</v>
      </c>
      <c r="AM18" s="187" t="s">
        <v>202</v>
      </c>
      <c r="AN18" s="187" t="s">
        <v>202</v>
      </c>
      <c r="AO18" s="187" t="s">
        <v>202</v>
      </c>
      <c r="AP18" s="187" t="s">
        <v>202</v>
      </c>
      <c r="AQ18" s="187" t="s">
        <v>202</v>
      </c>
      <c r="AR18" s="187" t="s">
        <v>202</v>
      </c>
      <c r="AS18" s="187" t="s">
        <v>202</v>
      </c>
      <c r="AT18" s="187" t="s">
        <v>202</v>
      </c>
      <c r="AU18" s="187" t="s">
        <v>202</v>
      </c>
      <c r="AV18" s="187" t="s">
        <v>202</v>
      </c>
      <c r="AW18" s="187" t="s">
        <v>202</v>
      </c>
      <c r="AX18" s="187" t="s">
        <v>202</v>
      </c>
    </row>
    <row r="19" spans="2:50" x14ac:dyDescent="0.25">
      <c r="B19" s="185"/>
      <c r="C19" s="185"/>
      <c r="D19" s="185"/>
      <c r="E19" s="185" t="s">
        <v>60</v>
      </c>
      <c r="F19" s="187" t="s">
        <v>202</v>
      </c>
      <c r="G19" s="187" t="s">
        <v>202</v>
      </c>
      <c r="H19" s="187" t="s">
        <v>202</v>
      </c>
      <c r="I19" s="187" t="s">
        <v>202</v>
      </c>
      <c r="J19" s="187" t="s">
        <v>202</v>
      </c>
      <c r="K19" s="187" t="s">
        <v>202</v>
      </c>
      <c r="L19" s="187" t="s">
        <v>202</v>
      </c>
      <c r="M19" s="187" t="s">
        <v>202</v>
      </c>
      <c r="N19" s="187" t="s">
        <v>202</v>
      </c>
      <c r="O19" s="187" t="s">
        <v>202</v>
      </c>
      <c r="P19" s="187" t="s">
        <v>202</v>
      </c>
      <c r="Q19" s="187" t="s">
        <v>202</v>
      </c>
      <c r="R19" s="187" t="s">
        <v>202</v>
      </c>
      <c r="S19" s="187" t="s">
        <v>202</v>
      </c>
      <c r="T19" s="187" t="s">
        <v>202</v>
      </c>
      <c r="U19" s="187" t="s">
        <v>202</v>
      </c>
      <c r="V19" s="187" t="s">
        <v>202</v>
      </c>
      <c r="W19" s="187" t="s">
        <v>202</v>
      </c>
      <c r="X19" s="187" t="s">
        <v>202</v>
      </c>
      <c r="Y19" s="187" t="s">
        <v>202</v>
      </c>
      <c r="Z19" s="187" t="s">
        <v>202</v>
      </c>
      <c r="AA19" s="187" t="s">
        <v>202</v>
      </c>
      <c r="AB19" s="187" t="s">
        <v>202</v>
      </c>
      <c r="AC19" s="187" t="s">
        <v>202</v>
      </c>
      <c r="AD19" s="187" t="s">
        <v>202</v>
      </c>
      <c r="AE19" s="187" t="s">
        <v>202</v>
      </c>
      <c r="AF19" s="187" t="s">
        <v>202</v>
      </c>
      <c r="AG19" s="187" t="s">
        <v>202</v>
      </c>
      <c r="AH19" s="187" t="s">
        <v>202</v>
      </c>
      <c r="AI19" s="187" t="s">
        <v>202</v>
      </c>
      <c r="AJ19" s="187" t="s">
        <v>202</v>
      </c>
      <c r="AK19" s="187" t="s">
        <v>202</v>
      </c>
      <c r="AL19" s="187" t="s">
        <v>202</v>
      </c>
      <c r="AM19" s="187" t="s">
        <v>202</v>
      </c>
      <c r="AN19" s="187" t="s">
        <v>202</v>
      </c>
      <c r="AO19" s="187" t="s">
        <v>202</v>
      </c>
      <c r="AP19" s="187" t="s">
        <v>202</v>
      </c>
      <c r="AQ19" s="187" t="s">
        <v>202</v>
      </c>
      <c r="AR19" s="187" t="s">
        <v>202</v>
      </c>
      <c r="AS19" s="187" t="s">
        <v>202</v>
      </c>
      <c r="AT19" s="187" t="s">
        <v>202</v>
      </c>
      <c r="AU19" s="187" t="s">
        <v>202</v>
      </c>
      <c r="AV19" s="187" t="s">
        <v>202</v>
      </c>
      <c r="AW19" s="187" t="s">
        <v>202</v>
      </c>
      <c r="AX19" s="187" t="s">
        <v>202</v>
      </c>
    </row>
    <row r="20" spans="2:50" x14ac:dyDescent="0.25">
      <c r="B20" s="185"/>
      <c r="C20" s="185"/>
      <c r="D20" s="185"/>
      <c r="E20" s="185" t="s">
        <v>83</v>
      </c>
      <c r="F20" s="187" t="s">
        <v>202</v>
      </c>
      <c r="G20" s="187" t="s">
        <v>202</v>
      </c>
      <c r="H20" s="187" t="s">
        <v>202</v>
      </c>
      <c r="I20" s="187" t="s">
        <v>202</v>
      </c>
      <c r="J20" s="187" t="s">
        <v>202</v>
      </c>
      <c r="K20" s="187" t="s">
        <v>202</v>
      </c>
      <c r="L20" s="187" t="s">
        <v>202</v>
      </c>
      <c r="M20" s="187" t="s">
        <v>202</v>
      </c>
      <c r="N20" s="187" t="s">
        <v>202</v>
      </c>
      <c r="O20" s="187" t="s">
        <v>202</v>
      </c>
      <c r="P20" s="187" t="s">
        <v>202</v>
      </c>
      <c r="Q20" s="187" t="s">
        <v>202</v>
      </c>
      <c r="R20" s="187" t="s">
        <v>202</v>
      </c>
      <c r="S20" s="187" t="s">
        <v>202</v>
      </c>
      <c r="T20" s="187" t="s">
        <v>202</v>
      </c>
      <c r="U20" s="187" t="s">
        <v>202</v>
      </c>
      <c r="V20" s="187" t="s">
        <v>202</v>
      </c>
      <c r="W20" s="187" t="s">
        <v>202</v>
      </c>
      <c r="X20" s="187" t="s">
        <v>202</v>
      </c>
      <c r="Y20" s="187" t="s">
        <v>202</v>
      </c>
      <c r="Z20" s="187" t="s">
        <v>202</v>
      </c>
      <c r="AA20" s="187" t="s">
        <v>202</v>
      </c>
      <c r="AB20" s="187" t="s">
        <v>202</v>
      </c>
      <c r="AC20" s="187" t="s">
        <v>202</v>
      </c>
      <c r="AD20" s="187" t="s">
        <v>202</v>
      </c>
      <c r="AE20" s="187" t="s">
        <v>202</v>
      </c>
      <c r="AF20" s="187" t="s">
        <v>202</v>
      </c>
      <c r="AG20" s="187" t="s">
        <v>202</v>
      </c>
      <c r="AH20" s="187" t="s">
        <v>202</v>
      </c>
      <c r="AI20" s="187" t="s">
        <v>202</v>
      </c>
      <c r="AJ20" s="187" t="s">
        <v>202</v>
      </c>
      <c r="AK20" s="187" t="s">
        <v>202</v>
      </c>
      <c r="AL20" s="187" t="s">
        <v>202</v>
      </c>
      <c r="AM20" s="187" t="s">
        <v>202</v>
      </c>
      <c r="AN20" s="187" t="s">
        <v>202</v>
      </c>
      <c r="AO20" s="187" t="s">
        <v>202</v>
      </c>
      <c r="AP20" s="187" t="s">
        <v>202</v>
      </c>
      <c r="AQ20" s="187" t="s">
        <v>202</v>
      </c>
      <c r="AR20" s="187" t="s">
        <v>202</v>
      </c>
      <c r="AS20" s="187" t="s">
        <v>202</v>
      </c>
      <c r="AT20" s="187" t="s">
        <v>202</v>
      </c>
      <c r="AU20" s="187" t="s">
        <v>202</v>
      </c>
      <c r="AV20" s="187" t="s">
        <v>202</v>
      </c>
      <c r="AW20" s="187" t="s">
        <v>202</v>
      </c>
      <c r="AX20" s="187" t="s">
        <v>202</v>
      </c>
    </row>
    <row r="21" spans="2:50" x14ac:dyDescent="0.25">
      <c r="B21" s="185"/>
      <c r="C21" s="185"/>
      <c r="D21" s="185"/>
      <c r="E21" s="185" t="s">
        <v>58</v>
      </c>
      <c r="F21" s="187" t="s">
        <v>202</v>
      </c>
      <c r="G21" s="187" t="s">
        <v>202</v>
      </c>
      <c r="H21" s="187" t="s">
        <v>202</v>
      </c>
      <c r="I21" s="187" t="s">
        <v>202</v>
      </c>
      <c r="J21" s="187" t="s">
        <v>202</v>
      </c>
      <c r="K21" s="187" t="s">
        <v>202</v>
      </c>
      <c r="L21" s="187" t="s">
        <v>202</v>
      </c>
      <c r="M21" s="187" t="s">
        <v>202</v>
      </c>
      <c r="N21" s="187" t="s">
        <v>202</v>
      </c>
      <c r="O21" s="187" t="s">
        <v>202</v>
      </c>
      <c r="P21" s="187" t="s">
        <v>202</v>
      </c>
      <c r="Q21" s="187" t="s">
        <v>202</v>
      </c>
      <c r="R21" s="187" t="s">
        <v>202</v>
      </c>
      <c r="S21" s="187" t="s">
        <v>202</v>
      </c>
      <c r="T21" s="187" t="s">
        <v>202</v>
      </c>
      <c r="U21" s="187" t="s">
        <v>202</v>
      </c>
      <c r="V21" s="187" t="s">
        <v>202</v>
      </c>
      <c r="W21" s="187" t="s">
        <v>202</v>
      </c>
      <c r="X21" s="187" t="s">
        <v>202</v>
      </c>
      <c r="Y21" s="187" t="s">
        <v>202</v>
      </c>
      <c r="Z21" s="187" t="s">
        <v>202</v>
      </c>
      <c r="AA21" s="187" t="s">
        <v>202</v>
      </c>
      <c r="AB21" s="187" t="s">
        <v>202</v>
      </c>
      <c r="AC21" s="187" t="s">
        <v>202</v>
      </c>
      <c r="AD21" s="187" t="s">
        <v>202</v>
      </c>
      <c r="AE21" s="187" t="s">
        <v>202</v>
      </c>
      <c r="AF21" s="187" t="s">
        <v>202</v>
      </c>
      <c r="AG21" s="187" t="s">
        <v>202</v>
      </c>
      <c r="AH21" s="187" t="s">
        <v>202</v>
      </c>
      <c r="AI21" s="187" t="s">
        <v>202</v>
      </c>
      <c r="AJ21" s="187" t="s">
        <v>202</v>
      </c>
      <c r="AK21" s="187" t="s">
        <v>202</v>
      </c>
      <c r="AL21" s="187" t="s">
        <v>202</v>
      </c>
      <c r="AM21" s="187" t="s">
        <v>202</v>
      </c>
      <c r="AN21" s="187" t="s">
        <v>202</v>
      </c>
      <c r="AO21" s="187" t="s">
        <v>202</v>
      </c>
      <c r="AP21" s="187" t="s">
        <v>202</v>
      </c>
      <c r="AQ21" s="187" t="s">
        <v>202</v>
      </c>
      <c r="AR21" s="187" t="s">
        <v>202</v>
      </c>
      <c r="AS21" s="187" t="s">
        <v>202</v>
      </c>
      <c r="AT21" s="187" t="s">
        <v>202</v>
      </c>
      <c r="AU21" s="187" t="s">
        <v>202</v>
      </c>
      <c r="AV21" s="187" t="s">
        <v>202</v>
      </c>
      <c r="AW21" s="187" t="s">
        <v>202</v>
      </c>
      <c r="AX21" s="187" t="s">
        <v>202</v>
      </c>
    </row>
    <row r="22" spans="2:50" x14ac:dyDescent="0.25">
      <c r="B22" s="185"/>
      <c r="C22" s="185"/>
      <c r="D22" s="185"/>
      <c r="E22" s="185" t="s">
        <v>191</v>
      </c>
      <c r="F22" s="187" t="s">
        <v>202</v>
      </c>
      <c r="G22" s="187" t="s">
        <v>202</v>
      </c>
      <c r="H22" s="187" t="s">
        <v>202</v>
      </c>
      <c r="I22" s="187" t="s">
        <v>202</v>
      </c>
      <c r="J22" s="187" t="s">
        <v>202</v>
      </c>
      <c r="K22" s="187" t="s">
        <v>202</v>
      </c>
      <c r="L22" s="187" t="s">
        <v>202</v>
      </c>
      <c r="M22" s="187" t="s">
        <v>202</v>
      </c>
      <c r="N22" s="187" t="s">
        <v>202</v>
      </c>
      <c r="O22" s="187" t="s">
        <v>202</v>
      </c>
      <c r="P22" s="187" t="s">
        <v>202</v>
      </c>
      <c r="Q22" s="187" t="s">
        <v>202</v>
      </c>
      <c r="R22" s="187" t="s">
        <v>202</v>
      </c>
      <c r="S22" s="187" t="s">
        <v>202</v>
      </c>
      <c r="T22" s="187" t="s">
        <v>202</v>
      </c>
      <c r="U22" s="187" t="s">
        <v>202</v>
      </c>
      <c r="V22" s="187" t="s">
        <v>202</v>
      </c>
      <c r="W22" s="187" t="s">
        <v>202</v>
      </c>
      <c r="X22" s="187" t="s">
        <v>202</v>
      </c>
      <c r="Y22" s="187" t="s">
        <v>202</v>
      </c>
      <c r="Z22" s="187" t="s">
        <v>202</v>
      </c>
      <c r="AA22" s="187" t="s">
        <v>202</v>
      </c>
      <c r="AB22" s="187" t="s">
        <v>202</v>
      </c>
      <c r="AC22" s="187" t="s">
        <v>202</v>
      </c>
      <c r="AD22" s="187" t="s">
        <v>202</v>
      </c>
      <c r="AE22" s="187" t="s">
        <v>202</v>
      </c>
      <c r="AF22" s="187" t="s">
        <v>202</v>
      </c>
      <c r="AG22" s="187" t="s">
        <v>202</v>
      </c>
      <c r="AH22" s="187" t="s">
        <v>202</v>
      </c>
      <c r="AI22" s="187" t="s">
        <v>202</v>
      </c>
      <c r="AJ22" s="187" t="s">
        <v>202</v>
      </c>
      <c r="AK22" s="187" t="s">
        <v>202</v>
      </c>
      <c r="AL22" s="187" t="s">
        <v>202</v>
      </c>
      <c r="AM22" s="187" t="s">
        <v>202</v>
      </c>
      <c r="AN22" s="187" t="s">
        <v>202</v>
      </c>
      <c r="AO22" s="187" t="s">
        <v>202</v>
      </c>
      <c r="AP22" s="187" t="s">
        <v>202</v>
      </c>
      <c r="AQ22" s="187" t="s">
        <v>202</v>
      </c>
      <c r="AR22" s="187" t="s">
        <v>202</v>
      </c>
      <c r="AS22" s="187" t="s">
        <v>202</v>
      </c>
      <c r="AT22" s="187" t="s">
        <v>202</v>
      </c>
      <c r="AU22" s="187" t="s">
        <v>202</v>
      </c>
      <c r="AV22" s="187" t="s">
        <v>202</v>
      </c>
      <c r="AW22" s="187" t="s">
        <v>202</v>
      </c>
      <c r="AX22" s="187" t="s">
        <v>202</v>
      </c>
    </row>
    <row r="23" spans="2:50" x14ac:dyDescent="0.25">
      <c r="B23" s="185"/>
      <c r="C23" s="185"/>
      <c r="D23" s="185"/>
      <c r="E23" s="185" t="s">
        <v>59</v>
      </c>
      <c r="F23" s="187" t="s">
        <v>202</v>
      </c>
      <c r="G23" s="187" t="s">
        <v>202</v>
      </c>
      <c r="H23" s="187" t="s">
        <v>202</v>
      </c>
      <c r="I23" s="187" t="s">
        <v>202</v>
      </c>
      <c r="J23" s="187" t="s">
        <v>202</v>
      </c>
      <c r="K23" s="187" t="s">
        <v>202</v>
      </c>
      <c r="L23" s="187" t="s">
        <v>202</v>
      </c>
      <c r="M23" s="187" t="s">
        <v>202</v>
      </c>
      <c r="N23" s="187" t="s">
        <v>202</v>
      </c>
      <c r="O23" s="187" t="s">
        <v>202</v>
      </c>
      <c r="P23" s="187" t="s">
        <v>202</v>
      </c>
      <c r="Q23" s="187" t="s">
        <v>202</v>
      </c>
      <c r="R23" s="187" t="s">
        <v>202</v>
      </c>
      <c r="S23" s="187" t="s">
        <v>202</v>
      </c>
      <c r="T23" s="187" t="s">
        <v>202</v>
      </c>
      <c r="U23" s="187" t="s">
        <v>202</v>
      </c>
      <c r="V23" s="187" t="s">
        <v>202</v>
      </c>
      <c r="W23" s="187" t="s">
        <v>202</v>
      </c>
      <c r="X23" s="187" t="s">
        <v>202</v>
      </c>
      <c r="Y23" s="187" t="s">
        <v>202</v>
      </c>
      <c r="Z23" s="187" t="s">
        <v>202</v>
      </c>
      <c r="AA23" s="187" t="s">
        <v>202</v>
      </c>
      <c r="AB23" s="187" t="s">
        <v>202</v>
      </c>
      <c r="AC23" s="187" t="s">
        <v>202</v>
      </c>
      <c r="AD23" s="187" t="s">
        <v>202</v>
      </c>
      <c r="AE23" s="187" t="s">
        <v>202</v>
      </c>
      <c r="AF23" s="187" t="s">
        <v>202</v>
      </c>
      <c r="AG23" s="187" t="s">
        <v>202</v>
      </c>
      <c r="AH23" s="187" t="s">
        <v>202</v>
      </c>
      <c r="AI23" s="187" t="s">
        <v>202</v>
      </c>
      <c r="AJ23" s="187" t="s">
        <v>202</v>
      </c>
      <c r="AK23" s="187" t="s">
        <v>202</v>
      </c>
      <c r="AL23" s="187" t="s">
        <v>202</v>
      </c>
      <c r="AM23" s="187" t="s">
        <v>202</v>
      </c>
      <c r="AN23" s="187" t="s">
        <v>202</v>
      </c>
      <c r="AO23" s="187" t="s">
        <v>202</v>
      </c>
      <c r="AP23" s="187" t="s">
        <v>202</v>
      </c>
      <c r="AQ23" s="187" t="s">
        <v>202</v>
      </c>
      <c r="AR23" s="187" t="s">
        <v>202</v>
      </c>
      <c r="AS23" s="187" t="s">
        <v>202</v>
      </c>
      <c r="AT23" s="187" t="s">
        <v>202</v>
      </c>
      <c r="AU23" s="187" t="s">
        <v>202</v>
      </c>
      <c r="AV23" s="187" t="s">
        <v>202</v>
      </c>
      <c r="AW23" s="187" t="s">
        <v>202</v>
      </c>
      <c r="AX23" s="187" t="s">
        <v>202</v>
      </c>
    </row>
    <row r="24" spans="2:50" x14ac:dyDescent="0.25">
      <c r="B24" s="185"/>
      <c r="C24" s="185" t="s">
        <v>172</v>
      </c>
      <c r="D24" s="185"/>
      <c r="E24" s="185"/>
      <c r="F24" s="187" t="s">
        <v>202</v>
      </c>
      <c r="G24" s="187" t="s">
        <v>202</v>
      </c>
      <c r="H24" s="187" t="s">
        <v>202</v>
      </c>
      <c r="I24" s="187" t="s">
        <v>202</v>
      </c>
      <c r="J24" s="187" t="s">
        <v>202</v>
      </c>
      <c r="K24" s="187" t="s">
        <v>202</v>
      </c>
      <c r="L24" s="187" t="s">
        <v>202</v>
      </c>
      <c r="M24" s="187" t="s">
        <v>202</v>
      </c>
      <c r="N24" s="187" t="s">
        <v>202</v>
      </c>
      <c r="O24" s="187" t="s">
        <v>202</v>
      </c>
      <c r="P24" s="187" t="s">
        <v>202</v>
      </c>
      <c r="Q24" s="187" t="s">
        <v>202</v>
      </c>
      <c r="R24" s="187" t="s">
        <v>202</v>
      </c>
      <c r="S24" s="187" t="s">
        <v>202</v>
      </c>
      <c r="T24" s="187" t="s">
        <v>202</v>
      </c>
      <c r="U24" s="187" t="s">
        <v>202</v>
      </c>
      <c r="V24" s="187" t="s">
        <v>202</v>
      </c>
      <c r="W24" s="187" t="s">
        <v>202</v>
      </c>
      <c r="X24" s="187" t="s">
        <v>202</v>
      </c>
      <c r="Y24" s="187" t="s">
        <v>202</v>
      </c>
      <c r="Z24" s="187" t="s">
        <v>202</v>
      </c>
      <c r="AA24" s="187" t="s">
        <v>202</v>
      </c>
      <c r="AB24" s="187" t="s">
        <v>202</v>
      </c>
      <c r="AC24" s="187" t="s">
        <v>202</v>
      </c>
      <c r="AD24" s="187" t="s">
        <v>202</v>
      </c>
      <c r="AE24" s="187" t="s">
        <v>202</v>
      </c>
      <c r="AF24" s="187" t="s">
        <v>202</v>
      </c>
      <c r="AG24" s="187" t="s">
        <v>202</v>
      </c>
      <c r="AH24" s="187" t="s">
        <v>202</v>
      </c>
      <c r="AI24" s="187" t="s">
        <v>202</v>
      </c>
      <c r="AJ24" s="187" t="s">
        <v>202</v>
      </c>
      <c r="AK24" s="187" t="s">
        <v>202</v>
      </c>
      <c r="AL24" s="187" t="s">
        <v>202</v>
      </c>
      <c r="AM24" s="187" t="s">
        <v>202</v>
      </c>
      <c r="AN24" s="187" t="s">
        <v>202</v>
      </c>
      <c r="AO24" s="187" t="s">
        <v>202</v>
      </c>
      <c r="AP24" s="187" t="s">
        <v>202</v>
      </c>
      <c r="AQ24" s="187" t="s">
        <v>202</v>
      </c>
      <c r="AR24" s="187" t="s">
        <v>202</v>
      </c>
      <c r="AS24" s="187" t="s">
        <v>202</v>
      </c>
      <c r="AT24" s="187" t="s">
        <v>202</v>
      </c>
      <c r="AU24" s="187" t="s">
        <v>202</v>
      </c>
      <c r="AV24" s="187" t="s">
        <v>202</v>
      </c>
      <c r="AW24" s="187" t="s">
        <v>202</v>
      </c>
      <c r="AX24" s="187" t="s">
        <v>202</v>
      </c>
    </row>
    <row r="25" spans="2:50" x14ac:dyDescent="0.25">
      <c r="B25" s="185"/>
      <c r="C25" s="185"/>
      <c r="D25" s="185" t="s">
        <v>56</v>
      </c>
      <c r="E25" s="185"/>
      <c r="F25" s="187" t="s">
        <v>202</v>
      </c>
      <c r="G25" s="187" t="s">
        <v>202</v>
      </c>
      <c r="H25" s="187" t="s">
        <v>202</v>
      </c>
      <c r="I25" s="187" t="s">
        <v>202</v>
      </c>
      <c r="J25" s="187" t="s">
        <v>202</v>
      </c>
      <c r="K25" s="187" t="s">
        <v>202</v>
      </c>
      <c r="L25" s="187" t="s">
        <v>202</v>
      </c>
      <c r="M25" s="187" t="s">
        <v>202</v>
      </c>
      <c r="N25" s="187" t="s">
        <v>202</v>
      </c>
      <c r="O25" s="187" t="s">
        <v>202</v>
      </c>
      <c r="P25" s="187" t="s">
        <v>202</v>
      </c>
      <c r="Q25" s="187" t="s">
        <v>202</v>
      </c>
      <c r="R25" s="187" t="s">
        <v>202</v>
      </c>
      <c r="S25" s="187" t="s">
        <v>202</v>
      </c>
      <c r="T25" s="187" t="s">
        <v>202</v>
      </c>
      <c r="U25" s="187" t="s">
        <v>202</v>
      </c>
      <c r="V25" s="187" t="s">
        <v>202</v>
      </c>
      <c r="W25" s="187" t="s">
        <v>202</v>
      </c>
      <c r="X25" s="187" t="s">
        <v>202</v>
      </c>
      <c r="Y25" s="187" t="s">
        <v>202</v>
      </c>
      <c r="Z25" s="187" t="s">
        <v>202</v>
      </c>
      <c r="AA25" s="187" t="s">
        <v>202</v>
      </c>
      <c r="AB25" s="187" t="s">
        <v>202</v>
      </c>
      <c r="AC25" s="187" t="s">
        <v>202</v>
      </c>
      <c r="AD25" s="187" t="s">
        <v>202</v>
      </c>
      <c r="AE25" s="187" t="s">
        <v>202</v>
      </c>
      <c r="AF25" s="187" t="s">
        <v>202</v>
      </c>
      <c r="AG25" s="187" t="s">
        <v>202</v>
      </c>
      <c r="AH25" s="187" t="s">
        <v>202</v>
      </c>
      <c r="AI25" s="187" t="s">
        <v>202</v>
      </c>
      <c r="AJ25" s="187" t="s">
        <v>202</v>
      </c>
      <c r="AK25" s="187" t="s">
        <v>202</v>
      </c>
      <c r="AL25" s="187" t="s">
        <v>202</v>
      </c>
      <c r="AM25" s="187" t="s">
        <v>202</v>
      </c>
      <c r="AN25" s="187" t="s">
        <v>202</v>
      </c>
      <c r="AO25" s="187" t="s">
        <v>202</v>
      </c>
      <c r="AP25" s="187" t="s">
        <v>202</v>
      </c>
      <c r="AQ25" s="187" t="s">
        <v>202</v>
      </c>
      <c r="AR25" s="187" t="s">
        <v>202</v>
      </c>
      <c r="AS25" s="187" t="s">
        <v>202</v>
      </c>
      <c r="AT25" s="187" t="s">
        <v>202</v>
      </c>
      <c r="AU25" s="187" t="s">
        <v>202</v>
      </c>
      <c r="AV25" s="187" t="s">
        <v>202</v>
      </c>
      <c r="AW25" s="187" t="s">
        <v>202</v>
      </c>
      <c r="AX25" s="187" t="s">
        <v>202</v>
      </c>
    </row>
    <row r="26" spans="2:50" x14ac:dyDescent="0.25">
      <c r="B26" s="185"/>
      <c r="C26" s="185"/>
      <c r="D26" s="185"/>
      <c r="E26" s="185" t="s">
        <v>60</v>
      </c>
      <c r="F26" s="187" t="s">
        <v>202</v>
      </c>
      <c r="G26" s="187" t="s">
        <v>202</v>
      </c>
      <c r="H26" s="187" t="s">
        <v>202</v>
      </c>
      <c r="I26" s="187" t="s">
        <v>202</v>
      </c>
      <c r="J26" s="187" t="s">
        <v>202</v>
      </c>
      <c r="K26" s="187" t="s">
        <v>202</v>
      </c>
      <c r="L26" s="187" t="s">
        <v>202</v>
      </c>
      <c r="M26" s="187" t="s">
        <v>202</v>
      </c>
      <c r="N26" s="187" t="s">
        <v>202</v>
      </c>
      <c r="O26" s="187" t="s">
        <v>202</v>
      </c>
      <c r="P26" s="187" t="s">
        <v>202</v>
      </c>
      <c r="Q26" s="187" t="s">
        <v>202</v>
      </c>
      <c r="R26" s="187" t="s">
        <v>202</v>
      </c>
      <c r="S26" s="187" t="s">
        <v>202</v>
      </c>
      <c r="T26" s="187" t="s">
        <v>202</v>
      </c>
      <c r="U26" s="187" t="s">
        <v>202</v>
      </c>
      <c r="V26" s="187" t="s">
        <v>202</v>
      </c>
      <c r="W26" s="187" t="s">
        <v>202</v>
      </c>
      <c r="X26" s="187" t="s">
        <v>202</v>
      </c>
      <c r="Y26" s="187" t="s">
        <v>202</v>
      </c>
      <c r="Z26" s="187" t="s">
        <v>202</v>
      </c>
      <c r="AA26" s="187" t="s">
        <v>202</v>
      </c>
      <c r="AB26" s="187" t="s">
        <v>202</v>
      </c>
      <c r="AC26" s="187" t="s">
        <v>202</v>
      </c>
      <c r="AD26" s="187" t="s">
        <v>202</v>
      </c>
      <c r="AE26" s="187" t="s">
        <v>202</v>
      </c>
      <c r="AF26" s="187" t="s">
        <v>202</v>
      </c>
      <c r="AG26" s="187" t="s">
        <v>202</v>
      </c>
      <c r="AH26" s="187" t="s">
        <v>202</v>
      </c>
      <c r="AI26" s="187" t="s">
        <v>202</v>
      </c>
      <c r="AJ26" s="187" t="s">
        <v>202</v>
      </c>
      <c r="AK26" s="187" t="s">
        <v>202</v>
      </c>
      <c r="AL26" s="187" t="s">
        <v>202</v>
      </c>
      <c r="AM26" s="187" t="s">
        <v>202</v>
      </c>
      <c r="AN26" s="187" t="s">
        <v>202</v>
      </c>
      <c r="AO26" s="187" t="s">
        <v>202</v>
      </c>
      <c r="AP26" s="187" t="s">
        <v>202</v>
      </c>
      <c r="AQ26" s="187" t="s">
        <v>202</v>
      </c>
      <c r="AR26" s="187" t="s">
        <v>202</v>
      </c>
      <c r="AS26" s="187" t="s">
        <v>202</v>
      </c>
      <c r="AT26" s="187" t="s">
        <v>202</v>
      </c>
      <c r="AU26" s="187" t="s">
        <v>202</v>
      </c>
      <c r="AV26" s="187" t="s">
        <v>202</v>
      </c>
      <c r="AW26" s="187" t="s">
        <v>202</v>
      </c>
      <c r="AX26" s="187" t="s">
        <v>202</v>
      </c>
    </row>
    <row r="27" spans="2:50" x14ac:dyDescent="0.25">
      <c r="B27" s="185"/>
      <c r="C27" s="185"/>
      <c r="D27" s="185"/>
      <c r="E27" s="185" t="s">
        <v>83</v>
      </c>
      <c r="F27" s="187" t="s">
        <v>202</v>
      </c>
      <c r="G27" s="187" t="s">
        <v>202</v>
      </c>
      <c r="H27" s="187" t="s">
        <v>202</v>
      </c>
      <c r="I27" s="187" t="s">
        <v>202</v>
      </c>
      <c r="J27" s="187" t="s">
        <v>202</v>
      </c>
      <c r="K27" s="187" t="s">
        <v>202</v>
      </c>
      <c r="L27" s="187" t="s">
        <v>202</v>
      </c>
      <c r="M27" s="187" t="s">
        <v>202</v>
      </c>
      <c r="N27" s="187" t="s">
        <v>202</v>
      </c>
      <c r="O27" s="187" t="s">
        <v>202</v>
      </c>
      <c r="P27" s="187" t="s">
        <v>202</v>
      </c>
      <c r="Q27" s="187" t="s">
        <v>202</v>
      </c>
      <c r="R27" s="187" t="s">
        <v>202</v>
      </c>
      <c r="S27" s="187" t="s">
        <v>202</v>
      </c>
      <c r="T27" s="187" t="s">
        <v>202</v>
      </c>
      <c r="U27" s="187" t="s">
        <v>202</v>
      </c>
      <c r="V27" s="187" t="s">
        <v>202</v>
      </c>
      <c r="W27" s="187" t="s">
        <v>202</v>
      </c>
      <c r="X27" s="187" t="s">
        <v>202</v>
      </c>
      <c r="Y27" s="187" t="s">
        <v>202</v>
      </c>
      <c r="Z27" s="187" t="s">
        <v>202</v>
      </c>
      <c r="AA27" s="187" t="s">
        <v>202</v>
      </c>
      <c r="AB27" s="187" t="s">
        <v>202</v>
      </c>
      <c r="AC27" s="187" t="s">
        <v>202</v>
      </c>
      <c r="AD27" s="187" t="s">
        <v>202</v>
      </c>
      <c r="AE27" s="187" t="s">
        <v>202</v>
      </c>
      <c r="AF27" s="187" t="s">
        <v>202</v>
      </c>
      <c r="AG27" s="187" t="s">
        <v>202</v>
      </c>
      <c r="AH27" s="187" t="s">
        <v>202</v>
      </c>
      <c r="AI27" s="187" t="s">
        <v>202</v>
      </c>
      <c r="AJ27" s="187" t="s">
        <v>202</v>
      </c>
      <c r="AK27" s="187" t="s">
        <v>202</v>
      </c>
      <c r="AL27" s="187" t="s">
        <v>202</v>
      </c>
      <c r="AM27" s="187" t="s">
        <v>202</v>
      </c>
      <c r="AN27" s="187" t="s">
        <v>202</v>
      </c>
      <c r="AO27" s="187" t="s">
        <v>202</v>
      </c>
      <c r="AP27" s="187" t="s">
        <v>202</v>
      </c>
      <c r="AQ27" s="187" t="s">
        <v>202</v>
      </c>
      <c r="AR27" s="187" t="s">
        <v>202</v>
      </c>
      <c r="AS27" s="187" t="s">
        <v>202</v>
      </c>
      <c r="AT27" s="187" t="s">
        <v>202</v>
      </c>
      <c r="AU27" s="187" t="s">
        <v>202</v>
      </c>
      <c r="AV27" s="187" t="s">
        <v>202</v>
      </c>
      <c r="AW27" s="187" t="s">
        <v>202</v>
      </c>
      <c r="AX27" s="187" t="s">
        <v>202</v>
      </c>
    </row>
    <row r="28" spans="2:50" x14ac:dyDescent="0.25">
      <c r="B28" s="185"/>
      <c r="C28" s="185"/>
      <c r="D28" s="185"/>
      <c r="E28" s="185" t="s">
        <v>58</v>
      </c>
      <c r="F28" s="187" t="s">
        <v>202</v>
      </c>
      <c r="G28" s="187" t="s">
        <v>202</v>
      </c>
      <c r="H28" s="187" t="s">
        <v>202</v>
      </c>
      <c r="I28" s="187" t="s">
        <v>202</v>
      </c>
      <c r="J28" s="187" t="s">
        <v>202</v>
      </c>
      <c r="K28" s="187" t="s">
        <v>202</v>
      </c>
      <c r="L28" s="187" t="s">
        <v>202</v>
      </c>
      <c r="M28" s="187" t="s">
        <v>202</v>
      </c>
      <c r="N28" s="187" t="s">
        <v>202</v>
      </c>
      <c r="O28" s="187" t="s">
        <v>202</v>
      </c>
      <c r="P28" s="187" t="s">
        <v>202</v>
      </c>
      <c r="Q28" s="187" t="s">
        <v>202</v>
      </c>
      <c r="R28" s="187" t="s">
        <v>202</v>
      </c>
      <c r="S28" s="187" t="s">
        <v>202</v>
      </c>
      <c r="T28" s="187" t="s">
        <v>202</v>
      </c>
      <c r="U28" s="187" t="s">
        <v>202</v>
      </c>
      <c r="V28" s="187" t="s">
        <v>202</v>
      </c>
      <c r="W28" s="187" t="s">
        <v>202</v>
      </c>
      <c r="X28" s="187" t="s">
        <v>202</v>
      </c>
      <c r="Y28" s="187" t="s">
        <v>202</v>
      </c>
      <c r="Z28" s="187" t="s">
        <v>202</v>
      </c>
      <c r="AA28" s="187" t="s">
        <v>202</v>
      </c>
      <c r="AB28" s="187" t="s">
        <v>202</v>
      </c>
      <c r="AC28" s="187" t="s">
        <v>202</v>
      </c>
      <c r="AD28" s="187" t="s">
        <v>202</v>
      </c>
      <c r="AE28" s="187" t="s">
        <v>202</v>
      </c>
      <c r="AF28" s="187" t="s">
        <v>202</v>
      </c>
      <c r="AG28" s="187" t="s">
        <v>202</v>
      </c>
      <c r="AH28" s="187" t="s">
        <v>202</v>
      </c>
      <c r="AI28" s="187" t="s">
        <v>202</v>
      </c>
      <c r="AJ28" s="187" t="s">
        <v>202</v>
      </c>
      <c r="AK28" s="187" t="s">
        <v>202</v>
      </c>
      <c r="AL28" s="187" t="s">
        <v>202</v>
      </c>
      <c r="AM28" s="187" t="s">
        <v>202</v>
      </c>
      <c r="AN28" s="187" t="s">
        <v>202</v>
      </c>
      <c r="AO28" s="187" t="s">
        <v>202</v>
      </c>
      <c r="AP28" s="187" t="s">
        <v>202</v>
      </c>
      <c r="AQ28" s="187" t="s">
        <v>202</v>
      </c>
      <c r="AR28" s="187" t="s">
        <v>202</v>
      </c>
      <c r="AS28" s="187" t="s">
        <v>202</v>
      </c>
      <c r="AT28" s="187" t="s">
        <v>202</v>
      </c>
      <c r="AU28" s="187" t="s">
        <v>202</v>
      </c>
      <c r="AV28" s="187" t="s">
        <v>202</v>
      </c>
      <c r="AW28" s="187" t="s">
        <v>202</v>
      </c>
      <c r="AX28" s="187" t="s">
        <v>202</v>
      </c>
    </row>
    <row r="29" spans="2:50" x14ac:dyDescent="0.25">
      <c r="B29" s="185"/>
      <c r="C29" s="185"/>
      <c r="D29" s="185"/>
      <c r="E29" s="185" t="s">
        <v>191</v>
      </c>
      <c r="F29" s="187" t="s">
        <v>202</v>
      </c>
      <c r="G29" s="187" t="s">
        <v>202</v>
      </c>
      <c r="H29" s="187" t="s">
        <v>202</v>
      </c>
      <c r="I29" s="187" t="s">
        <v>202</v>
      </c>
      <c r="J29" s="187" t="s">
        <v>202</v>
      </c>
      <c r="K29" s="187" t="s">
        <v>202</v>
      </c>
      <c r="L29" s="187" t="s">
        <v>202</v>
      </c>
      <c r="M29" s="187" t="s">
        <v>202</v>
      </c>
      <c r="N29" s="187" t="s">
        <v>202</v>
      </c>
      <c r="O29" s="187" t="s">
        <v>202</v>
      </c>
      <c r="P29" s="187" t="s">
        <v>202</v>
      </c>
      <c r="Q29" s="187" t="s">
        <v>202</v>
      </c>
      <c r="R29" s="187" t="s">
        <v>202</v>
      </c>
      <c r="S29" s="187" t="s">
        <v>202</v>
      </c>
      <c r="T29" s="187" t="s">
        <v>202</v>
      </c>
      <c r="U29" s="187" t="s">
        <v>202</v>
      </c>
      <c r="V29" s="187" t="s">
        <v>202</v>
      </c>
      <c r="W29" s="187" t="s">
        <v>202</v>
      </c>
      <c r="X29" s="187" t="s">
        <v>202</v>
      </c>
      <c r="Y29" s="187" t="s">
        <v>202</v>
      </c>
      <c r="Z29" s="187" t="s">
        <v>202</v>
      </c>
      <c r="AA29" s="187" t="s">
        <v>202</v>
      </c>
      <c r="AB29" s="187" t="s">
        <v>202</v>
      </c>
      <c r="AC29" s="187" t="s">
        <v>202</v>
      </c>
      <c r="AD29" s="187" t="s">
        <v>202</v>
      </c>
      <c r="AE29" s="187" t="s">
        <v>202</v>
      </c>
      <c r="AF29" s="187" t="s">
        <v>202</v>
      </c>
      <c r="AG29" s="187" t="s">
        <v>202</v>
      </c>
      <c r="AH29" s="187" t="s">
        <v>202</v>
      </c>
      <c r="AI29" s="187" t="s">
        <v>202</v>
      </c>
      <c r="AJ29" s="187" t="s">
        <v>202</v>
      </c>
      <c r="AK29" s="187" t="s">
        <v>202</v>
      </c>
      <c r="AL29" s="187" t="s">
        <v>202</v>
      </c>
      <c r="AM29" s="187" t="s">
        <v>202</v>
      </c>
      <c r="AN29" s="187" t="s">
        <v>202</v>
      </c>
      <c r="AO29" s="187" t="s">
        <v>202</v>
      </c>
      <c r="AP29" s="187" t="s">
        <v>202</v>
      </c>
      <c r="AQ29" s="187" t="s">
        <v>202</v>
      </c>
      <c r="AR29" s="187" t="s">
        <v>202</v>
      </c>
      <c r="AS29" s="187" t="s">
        <v>202</v>
      </c>
      <c r="AT29" s="187" t="s">
        <v>202</v>
      </c>
      <c r="AU29" s="187" t="s">
        <v>202</v>
      </c>
      <c r="AV29" s="187" t="s">
        <v>202</v>
      </c>
      <c r="AW29" s="187" t="s">
        <v>202</v>
      </c>
      <c r="AX29" s="187" t="s">
        <v>202</v>
      </c>
    </row>
    <row r="30" spans="2:50" x14ac:dyDescent="0.25">
      <c r="B30" s="185"/>
      <c r="C30" s="185"/>
      <c r="D30" s="185"/>
      <c r="E30" s="185" t="s">
        <v>59</v>
      </c>
      <c r="F30" s="187" t="s">
        <v>202</v>
      </c>
      <c r="G30" s="187" t="s">
        <v>202</v>
      </c>
      <c r="H30" s="187" t="s">
        <v>202</v>
      </c>
      <c r="I30" s="187" t="s">
        <v>202</v>
      </c>
      <c r="J30" s="187" t="s">
        <v>202</v>
      </c>
      <c r="K30" s="187" t="s">
        <v>202</v>
      </c>
      <c r="L30" s="187" t="s">
        <v>202</v>
      </c>
      <c r="M30" s="187" t="s">
        <v>202</v>
      </c>
      <c r="N30" s="187" t="s">
        <v>202</v>
      </c>
      <c r="O30" s="187" t="s">
        <v>202</v>
      </c>
      <c r="P30" s="187" t="s">
        <v>202</v>
      </c>
      <c r="Q30" s="187" t="s">
        <v>202</v>
      </c>
      <c r="R30" s="187" t="s">
        <v>202</v>
      </c>
      <c r="S30" s="187" t="s">
        <v>202</v>
      </c>
      <c r="T30" s="187" t="s">
        <v>202</v>
      </c>
      <c r="U30" s="187" t="s">
        <v>202</v>
      </c>
      <c r="V30" s="187" t="s">
        <v>202</v>
      </c>
      <c r="W30" s="187" t="s">
        <v>202</v>
      </c>
      <c r="X30" s="187" t="s">
        <v>202</v>
      </c>
      <c r="Y30" s="187" t="s">
        <v>202</v>
      </c>
      <c r="Z30" s="187" t="s">
        <v>202</v>
      </c>
      <c r="AA30" s="187" t="s">
        <v>202</v>
      </c>
      <c r="AB30" s="187" t="s">
        <v>202</v>
      </c>
      <c r="AC30" s="187" t="s">
        <v>202</v>
      </c>
      <c r="AD30" s="187" t="s">
        <v>202</v>
      </c>
      <c r="AE30" s="187" t="s">
        <v>202</v>
      </c>
      <c r="AF30" s="187" t="s">
        <v>202</v>
      </c>
      <c r="AG30" s="187" t="s">
        <v>202</v>
      </c>
      <c r="AH30" s="187" t="s">
        <v>202</v>
      </c>
      <c r="AI30" s="187" t="s">
        <v>202</v>
      </c>
      <c r="AJ30" s="187" t="s">
        <v>202</v>
      </c>
      <c r="AK30" s="187" t="s">
        <v>202</v>
      </c>
      <c r="AL30" s="187" t="s">
        <v>202</v>
      </c>
      <c r="AM30" s="187" t="s">
        <v>202</v>
      </c>
      <c r="AN30" s="187" t="s">
        <v>202</v>
      </c>
      <c r="AO30" s="187" t="s">
        <v>202</v>
      </c>
      <c r="AP30" s="187" t="s">
        <v>202</v>
      </c>
      <c r="AQ30" s="187" t="s">
        <v>202</v>
      </c>
      <c r="AR30" s="187" t="s">
        <v>202</v>
      </c>
      <c r="AS30" s="187" t="s">
        <v>202</v>
      </c>
      <c r="AT30" s="187" t="s">
        <v>202</v>
      </c>
      <c r="AU30" s="187" t="s">
        <v>202</v>
      </c>
      <c r="AV30" s="187" t="s">
        <v>202</v>
      </c>
      <c r="AW30" s="187" t="s">
        <v>202</v>
      </c>
      <c r="AX30" s="187" t="s">
        <v>202</v>
      </c>
    </row>
    <row r="31" spans="2:50" x14ac:dyDescent="0.25">
      <c r="B31" s="185"/>
      <c r="C31" s="185"/>
      <c r="D31" s="185" t="s">
        <v>57</v>
      </c>
      <c r="E31" s="185"/>
      <c r="F31" s="187" t="s">
        <v>202</v>
      </c>
      <c r="G31" s="187" t="s">
        <v>202</v>
      </c>
      <c r="H31" s="187" t="s">
        <v>202</v>
      </c>
      <c r="I31" s="187" t="s">
        <v>202</v>
      </c>
      <c r="J31" s="187" t="s">
        <v>202</v>
      </c>
      <c r="K31" s="187" t="s">
        <v>202</v>
      </c>
      <c r="L31" s="187" t="s">
        <v>202</v>
      </c>
      <c r="M31" s="187" t="s">
        <v>202</v>
      </c>
      <c r="N31" s="187" t="s">
        <v>202</v>
      </c>
      <c r="O31" s="187" t="s">
        <v>202</v>
      </c>
      <c r="P31" s="187" t="s">
        <v>202</v>
      </c>
      <c r="Q31" s="187" t="s">
        <v>202</v>
      </c>
      <c r="R31" s="187" t="s">
        <v>202</v>
      </c>
      <c r="S31" s="187" t="s">
        <v>202</v>
      </c>
      <c r="T31" s="187" t="s">
        <v>202</v>
      </c>
      <c r="U31" s="187" t="s">
        <v>202</v>
      </c>
      <c r="V31" s="187" t="s">
        <v>202</v>
      </c>
      <c r="W31" s="187" t="s">
        <v>202</v>
      </c>
      <c r="X31" s="187" t="s">
        <v>202</v>
      </c>
      <c r="Y31" s="187" t="s">
        <v>202</v>
      </c>
      <c r="Z31" s="187" t="s">
        <v>202</v>
      </c>
      <c r="AA31" s="187" t="s">
        <v>202</v>
      </c>
      <c r="AB31" s="187" t="s">
        <v>202</v>
      </c>
      <c r="AC31" s="187" t="s">
        <v>202</v>
      </c>
      <c r="AD31" s="187" t="s">
        <v>202</v>
      </c>
      <c r="AE31" s="187" t="s">
        <v>202</v>
      </c>
      <c r="AF31" s="187" t="s">
        <v>202</v>
      </c>
      <c r="AG31" s="187" t="s">
        <v>202</v>
      </c>
      <c r="AH31" s="187" t="s">
        <v>202</v>
      </c>
      <c r="AI31" s="187" t="s">
        <v>202</v>
      </c>
      <c r="AJ31" s="187" t="s">
        <v>202</v>
      </c>
      <c r="AK31" s="187" t="s">
        <v>202</v>
      </c>
      <c r="AL31" s="187" t="s">
        <v>202</v>
      </c>
      <c r="AM31" s="187" t="s">
        <v>202</v>
      </c>
      <c r="AN31" s="187" t="s">
        <v>202</v>
      </c>
      <c r="AO31" s="187" t="s">
        <v>202</v>
      </c>
      <c r="AP31" s="187" t="s">
        <v>202</v>
      </c>
      <c r="AQ31" s="187" t="s">
        <v>202</v>
      </c>
      <c r="AR31" s="187" t="s">
        <v>202</v>
      </c>
      <c r="AS31" s="187" t="s">
        <v>202</v>
      </c>
      <c r="AT31" s="187" t="s">
        <v>202</v>
      </c>
      <c r="AU31" s="187" t="s">
        <v>202</v>
      </c>
      <c r="AV31" s="187" t="s">
        <v>202</v>
      </c>
      <c r="AW31" s="187" t="s">
        <v>202</v>
      </c>
      <c r="AX31" s="187" t="s">
        <v>202</v>
      </c>
    </row>
    <row r="32" spans="2:50" x14ac:dyDescent="0.25">
      <c r="B32" s="185"/>
      <c r="C32" s="185"/>
      <c r="D32" s="185"/>
      <c r="E32" s="185" t="s">
        <v>194</v>
      </c>
      <c r="F32" s="187" t="s">
        <v>202</v>
      </c>
      <c r="G32" s="187" t="s">
        <v>202</v>
      </c>
      <c r="H32" s="187" t="s">
        <v>202</v>
      </c>
      <c r="I32" s="187" t="s">
        <v>202</v>
      </c>
      <c r="J32" s="187" t="s">
        <v>202</v>
      </c>
      <c r="K32" s="187" t="s">
        <v>202</v>
      </c>
      <c r="L32" s="187" t="s">
        <v>202</v>
      </c>
      <c r="M32" s="187" t="s">
        <v>202</v>
      </c>
      <c r="N32" s="187" t="s">
        <v>202</v>
      </c>
      <c r="O32" s="187" t="s">
        <v>202</v>
      </c>
      <c r="P32" s="187" t="s">
        <v>202</v>
      </c>
      <c r="Q32" s="187" t="s">
        <v>202</v>
      </c>
      <c r="R32" s="187" t="s">
        <v>202</v>
      </c>
      <c r="S32" s="187" t="s">
        <v>202</v>
      </c>
      <c r="T32" s="187" t="s">
        <v>202</v>
      </c>
      <c r="U32" s="187" t="s">
        <v>202</v>
      </c>
      <c r="V32" s="187" t="s">
        <v>202</v>
      </c>
      <c r="W32" s="187" t="s">
        <v>202</v>
      </c>
      <c r="X32" s="187" t="s">
        <v>202</v>
      </c>
      <c r="Y32" s="187" t="s">
        <v>202</v>
      </c>
      <c r="Z32" s="187" t="s">
        <v>202</v>
      </c>
      <c r="AA32" s="187" t="s">
        <v>202</v>
      </c>
      <c r="AB32" s="187" t="s">
        <v>202</v>
      </c>
      <c r="AC32" s="187" t="s">
        <v>202</v>
      </c>
      <c r="AD32" s="187" t="s">
        <v>202</v>
      </c>
      <c r="AE32" s="187" t="s">
        <v>202</v>
      </c>
      <c r="AF32" s="187" t="s">
        <v>202</v>
      </c>
      <c r="AG32" s="187" t="s">
        <v>202</v>
      </c>
      <c r="AH32" s="187" t="s">
        <v>202</v>
      </c>
      <c r="AI32" s="187" t="s">
        <v>202</v>
      </c>
      <c r="AJ32" s="187" t="s">
        <v>202</v>
      </c>
      <c r="AK32" s="187" t="s">
        <v>202</v>
      </c>
      <c r="AL32" s="187" t="s">
        <v>202</v>
      </c>
      <c r="AM32" s="187" t="s">
        <v>202</v>
      </c>
      <c r="AN32" s="187" t="s">
        <v>202</v>
      </c>
      <c r="AO32" s="187" t="s">
        <v>202</v>
      </c>
      <c r="AP32" s="187" t="s">
        <v>202</v>
      </c>
      <c r="AQ32" s="187" t="s">
        <v>202</v>
      </c>
      <c r="AR32" s="187" t="s">
        <v>202</v>
      </c>
      <c r="AS32" s="187" t="s">
        <v>202</v>
      </c>
      <c r="AT32" s="187" t="s">
        <v>202</v>
      </c>
      <c r="AU32" s="187" t="s">
        <v>202</v>
      </c>
      <c r="AV32" s="187" t="s">
        <v>202</v>
      </c>
      <c r="AW32" s="187" t="s">
        <v>202</v>
      </c>
      <c r="AX32" s="187" t="s">
        <v>202</v>
      </c>
    </row>
    <row r="33" spans="2:50" x14ac:dyDescent="0.25">
      <c r="B33" s="185"/>
      <c r="C33" s="185"/>
      <c r="D33" s="185"/>
      <c r="E33" s="185" t="s">
        <v>60</v>
      </c>
      <c r="F33" s="187" t="s">
        <v>202</v>
      </c>
      <c r="G33" s="187" t="s">
        <v>202</v>
      </c>
      <c r="H33" s="187" t="s">
        <v>202</v>
      </c>
      <c r="I33" s="187" t="s">
        <v>202</v>
      </c>
      <c r="J33" s="187" t="s">
        <v>202</v>
      </c>
      <c r="K33" s="187" t="s">
        <v>202</v>
      </c>
      <c r="L33" s="187" t="s">
        <v>202</v>
      </c>
      <c r="M33" s="187" t="s">
        <v>202</v>
      </c>
      <c r="N33" s="187" t="s">
        <v>202</v>
      </c>
      <c r="O33" s="187" t="s">
        <v>202</v>
      </c>
      <c r="P33" s="187" t="s">
        <v>202</v>
      </c>
      <c r="Q33" s="187" t="s">
        <v>202</v>
      </c>
      <c r="R33" s="187" t="s">
        <v>202</v>
      </c>
      <c r="S33" s="187" t="s">
        <v>202</v>
      </c>
      <c r="T33" s="187" t="s">
        <v>202</v>
      </c>
      <c r="U33" s="187" t="s">
        <v>202</v>
      </c>
      <c r="V33" s="187" t="s">
        <v>202</v>
      </c>
      <c r="W33" s="187" t="s">
        <v>202</v>
      </c>
      <c r="X33" s="187" t="s">
        <v>202</v>
      </c>
      <c r="Y33" s="187" t="s">
        <v>202</v>
      </c>
      <c r="Z33" s="187" t="s">
        <v>202</v>
      </c>
      <c r="AA33" s="187" t="s">
        <v>202</v>
      </c>
      <c r="AB33" s="187" t="s">
        <v>202</v>
      </c>
      <c r="AC33" s="187" t="s">
        <v>202</v>
      </c>
      <c r="AD33" s="187" t="s">
        <v>202</v>
      </c>
      <c r="AE33" s="187" t="s">
        <v>202</v>
      </c>
      <c r="AF33" s="187" t="s">
        <v>202</v>
      </c>
      <c r="AG33" s="187" t="s">
        <v>202</v>
      </c>
      <c r="AH33" s="187" t="s">
        <v>202</v>
      </c>
      <c r="AI33" s="187" t="s">
        <v>202</v>
      </c>
      <c r="AJ33" s="187" t="s">
        <v>202</v>
      </c>
      <c r="AK33" s="187" t="s">
        <v>202</v>
      </c>
      <c r="AL33" s="187" t="s">
        <v>202</v>
      </c>
      <c r="AM33" s="187" t="s">
        <v>202</v>
      </c>
      <c r="AN33" s="187" t="s">
        <v>202</v>
      </c>
      <c r="AO33" s="187" t="s">
        <v>202</v>
      </c>
      <c r="AP33" s="187" t="s">
        <v>202</v>
      </c>
      <c r="AQ33" s="187" t="s">
        <v>202</v>
      </c>
      <c r="AR33" s="187" t="s">
        <v>202</v>
      </c>
      <c r="AS33" s="187" t="s">
        <v>202</v>
      </c>
      <c r="AT33" s="187" t="s">
        <v>202</v>
      </c>
      <c r="AU33" s="187" t="s">
        <v>202</v>
      </c>
      <c r="AV33" s="187" t="s">
        <v>202</v>
      </c>
      <c r="AW33" s="187" t="s">
        <v>202</v>
      </c>
      <c r="AX33" s="187" t="s">
        <v>202</v>
      </c>
    </row>
    <row r="34" spans="2:50" x14ac:dyDescent="0.25">
      <c r="B34" s="185"/>
      <c r="C34" s="185"/>
      <c r="D34" s="185"/>
      <c r="E34" s="185" t="s">
        <v>83</v>
      </c>
      <c r="F34" s="187" t="s">
        <v>202</v>
      </c>
      <c r="G34" s="187" t="s">
        <v>202</v>
      </c>
      <c r="H34" s="187" t="s">
        <v>202</v>
      </c>
      <c r="I34" s="187" t="s">
        <v>202</v>
      </c>
      <c r="J34" s="187" t="s">
        <v>202</v>
      </c>
      <c r="K34" s="187" t="s">
        <v>202</v>
      </c>
      <c r="L34" s="187" t="s">
        <v>202</v>
      </c>
      <c r="M34" s="187" t="s">
        <v>202</v>
      </c>
      <c r="N34" s="187" t="s">
        <v>202</v>
      </c>
      <c r="O34" s="187" t="s">
        <v>202</v>
      </c>
      <c r="P34" s="187" t="s">
        <v>202</v>
      </c>
      <c r="Q34" s="187" t="s">
        <v>202</v>
      </c>
      <c r="R34" s="187" t="s">
        <v>202</v>
      </c>
      <c r="S34" s="187" t="s">
        <v>202</v>
      </c>
      <c r="T34" s="187" t="s">
        <v>202</v>
      </c>
      <c r="U34" s="187" t="s">
        <v>202</v>
      </c>
      <c r="V34" s="187" t="s">
        <v>202</v>
      </c>
      <c r="W34" s="187" t="s">
        <v>202</v>
      </c>
      <c r="X34" s="187" t="s">
        <v>202</v>
      </c>
      <c r="Y34" s="187" t="s">
        <v>202</v>
      </c>
      <c r="Z34" s="187" t="s">
        <v>202</v>
      </c>
      <c r="AA34" s="187" t="s">
        <v>202</v>
      </c>
      <c r="AB34" s="187" t="s">
        <v>202</v>
      </c>
      <c r="AC34" s="187" t="s">
        <v>202</v>
      </c>
      <c r="AD34" s="187" t="s">
        <v>202</v>
      </c>
      <c r="AE34" s="187" t="s">
        <v>202</v>
      </c>
      <c r="AF34" s="187" t="s">
        <v>202</v>
      </c>
      <c r="AG34" s="187" t="s">
        <v>202</v>
      </c>
      <c r="AH34" s="187" t="s">
        <v>202</v>
      </c>
      <c r="AI34" s="187" t="s">
        <v>202</v>
      </c>
      <c r="AJ34" s="187" t="s">
        <v>202</v>
      </c>
      <c r="AK34" s="187" t="s">
        <v>202</v>
      </c>
      <c r="AL34" s="187" t="s">
        <v>202</v>
      </c>
      <c r="AM34" s="187" t="s">
        <v>202</v>
      </c>
      <c r="AN34" s="187" t="s">
        <v>202</v>
      </c>
      <c r="AO34" s="187" t="s">
        <v>202</v>
      </c>
      <c r="AP34" s="187" t="s">
        <v>202</v>
      </c>
      <c r="AQ34" s="187" t="s">
        <v>202</v>
      </c>
      <c r="AR34" s="187" t="s">
        <v>202</v>
      </c>
      <c r="AS34" s="187" t="s">
        <v>202</v>
      </c>
      <c r="AT34" s="187" t="s">
        <v>202</v>
      </c>
      <c r="AU34" s="187" t="s">
        <v>202</v>
      </c>
      <c r="AV34" s="187" t="s">
        <v>202</v>
      </c>
      <c r="AW34" s="187" t="s">
        <v>202</v>
      </c>
      <c r="AX34" s="187" t="s">
        <v>202</v>
      </c>
    </row>
    <row r="35" spans="2:50" x14ac:dyDescent="0.25">
      <c r="B35" s="185"/>
      <c r="C35" s="185"/>
      <c r="D35" s="185"/>
      <c r="E35" s="185" t="s">
        <v>58</v>
      </c>
      <c r="F35" s="187" t="s">
        <v>202</v>
      </c>
      <c r="G35" s="187" t="s">
        <v>202</v>
      </c>
      <c r="H35" s="187" t="s">
        <v>202</v>
      </c>
      <c r="I35" s="187" t="s">
        <v>202</v>
      </c>
      <c r="J35" s="187" t="s">
        <v>202</v>
      </c>
      <c r="K35" s="187" t="s">
        <v>202</v>
      </c>
      <c r="L35" s="187" t="s">
        <v>202</v>
      </c>
      <c r="M35" s="187" t="s">
        <v>202</v>
      </c>
      <c r="N35" s="187" t="s">
        <v>202</v>
      </c>
      <c r="O35" s="187" t="s">
        <v>202</v>
      </c>
      <c r="P35" s="187" t="s">
        <v>202</v>
      </c>
      <c r="Q35" s="187" t="s">
        <v>202</v>
      </c>
      <c r="R35" s="187" t="s">
        <v>202</v>
      </c>
      <c r="S35" s="187" t="s">
        <v>202</v>
      </c>
      <c r="T35" s="187" t="s">
        <v>202</v>
      </c>
      <c r="U35" s="187" t="s">
        <v>202</v>
      </c>
      <c r="V35" s="187" t="s">
        <v>202</v>
      </c>
      <c r="W35" s="187" t="s">
        <v>202</v>
      </c>
      <c r="X35" s="187" t="s">
        <v>202</v>
      </c>
      <c r="Y35" s="187" t="s">
        <v>202</v>
      </c>
      <c r="Z35" s="187" t="s">
        <v>202</v>
      </c>
      <c r="AA35" s="187" t="s">
        <v>202</v>
      </c>
      <c r="AB35" s="187" t="s">
        <v>202</v>
      </c>
      <c r="AC35" s="187" t="s">
        <v>202</v>
      </c>
      <c r="AD35" s="187" t="s">
        <v>202</v>
      </c>
      <c r="AE35" s="187" t="s">
        <v>202</v>
      </c>
      <c r="AF35" s="187" t="s">
        <v>202</v>
      </c>
      <c r="AG35" s="187" t="s">
        <v>202</v>
      </c>
      <c r="AH35" s="187" t="s">
        <v>202</v>
      </c>
      <c r="AI35" s="187" t="s">
        <v>202</v>
      </c>
      <c r="AJ35" s="187" t="s">
        <v>202</v>
      </c>
      <c r="AK35" s="187" t="s">
        <v>202</v>
      </c>
      <c r="AL35" s="187" t="s">
        <v>202</v>
      </c>
      <c r="AM35" s="187" t="s">
        <v>202</v>
      </c>
      <c r="AN35" s="187" t="s">
        <v>202</v>
      </c>
      <c r="AO35" s="187" t="s">
        <v>202</v>
      </c>
      <c r="AP35" s="187" t="s">
        <v>202</v>
      </c>
      <c r="AQ35" s="187" t="s">
        <v>202</v>
      </c>
      <c r="AR35" s="187" t="s">
        <v>202</v>
      </c>
      <c r="AS35" s="187" t="s">
        <v>202</v>
      </c>
      <c r="AT35" s="187" t="s">
        <v>202</v>
      </c>
      <c r="AU35" s="187" t="s">
        <v>202</v>
      </c>
      <c r="AV35" s="187" t="s">
        <v>202</v>
      </c>
      <c r="AW35" s="187" t="s">
        <v>202</v>
      </c>
      <c r="AX35" s="187" t="s">
        <v>202</v>
      </c>
    </row>
    <row r="36" spans="2:50" x14ac:dyDescent="0.25">
      <c r="B36" s="185"/>
      <c r="C36" s="185"/>
      <c r="D36" s="185"/>
      <c r="E36" s="185" t="s">
        <v>191</v>
      </c>
      <c r="F36" s="187" t="s">
        <v>202</v>
      </c>
      <c r="G36" s="187" t="s">
        <v>202</v>
      </c>
      <c r="H36" s="187" t="s">
        <v>202</v>
      </c>
      <c r="I36" s="187" t="s">
        <v>202</v>
      </c>
      <c r="J36" s="187" t="s">
        <v>202</v>
      </c>
      <c r="K36" s="187" t="s">
        <v>202</v>
      </c>
      <c r="L36" s="187" t="s">
        <v>202</v>
      </c>
      <c r="M36" s="187" t="s">
        <v>202</v>
      </c>
      <c r="N36" s="187" t="s">
        <v>202</v>
      </c>
      <c r="O36" s="187" t="s">
        <v>202</v>
      </c>
      <c r="P36" s="187" t="s">
        <v>202</v>
      </c>
      <c r="Q36" s="187" t="s">
        <v>202</v>
      </c>
      <c r="R36" s="187" t="s">
        <v>202</v>
      </c>
      <c r="S36" s="187" t="s">
        <v>202</v>
      </c>
      <c r="T36" s="187" t="s">
        <v>202</v>
      </c>
      <c r="U36" s="187" t="s">
        <v>202</v>
      </c>
      <c r="V36" s="187" t="s">
        <v>202</v>
      </c>
      <c r="W36" s="187" t="s">
        <v>202</v>
      </c>
      <c r="X36" s="187" t="s">
        <v>202</v>
      </c>
      <c r="Y36" s="187" t="s">
        <v>202</v>
      </c>
      <c r="Z36" s="187" t="s">
        <v>202</v>
      </c>
      <c r="AA36" s="187" t="s">
        <v>202</v>
      </c>
      <c r="AB36" s="187" t="s">
        <v>202</v>
      </c>
      <c r="AC36" s="187" t="s">
        <v>202</v>
      </c>
      <c r="AD36" s="187" t="s">
        <v>202</v>
      </c>
      <c r="AE36" s="187" t="s">
        <v>202</v>
      </c>
      <c r="AF36" s="187" t="s">
        <v>202</v>
      </c>
      <c r="AG36" s="187" t="s">
        <v>202</v>
      </c>
      <c r="AH36" s="187" t="s">
        <v>202</v>
      </c>
      <c r="AI36" s="187" t="s">
        <v>202</v>
      </c>
      <c r="AJ36" s="187" t="s">
        <v>202</v>
      </c>
      <c r="AK36" s="187" t="s">
        <v>202</v>
      </c>
      <c r="AL36" s="187" t="s">
        <v>202</v>
      </c>
      <c r="AM36" s="187" t="s">
        <v>202</v>
      </c>
      <c r="AN36" s="187" t="s">
        <v>202</v>
      </c>
      <c r="AO36" s="187" t="s">
        <v>202</v>
      </c>
      <c r="AP36" s="187" t="s">
        <v>202</v>
      </c>
      <c r="AQ36" s="187" t="s">
        <v>202</v>
      </c>
      <c r="AR36" s="187" t="s">
        <v>202</v>
      </c>
      <c r="AS36" s="187" t="s">
        <v>202</v>
      </c>
      <c r="AT36" s="187" t="s">
        <v>202</v>
      </c>
      <c r="AU36" s="187" t="s">
        <v>202</v>
      </c>
      <c r="AV36" s="187" t="s">
        <v>202</v>
      </c>
      <c r="AW36" s="187" t="s">
        <v>202</v>
      </c>
      <c r="AX36" s="187" t="s">
        <v>202</v>
      </c>
    </row>
    <row r="37" spans="2:50" x14ac:dyDescent="0.25">
      <c r="B37" s="185"/>
      <c r="C37" s="185"/>
      <c r="D37" s="185"/>
      <c r="E37" s="185" t="s">
        <v>59</v>
      </c>
      <c r="F37" s="187" t="s">
        <v>202</v>
      </c>
      <c r="G37" s="187" t="s">
        <v>202</v>
      </c>
      <c r="H37" s="187" t="s">
        <v>202</v>
      </c>
      <c r="I37" s="187" t="s">
        <v>202</v>
      </c>
      <c r="J37" s="187" t="s">
        <v>202</v>
      </c>
      <c r="K37" s="187" t="s">
        <v>202</v>
      </c>
      <c r="L37" s="187" t="s">
        <v>202</v>
      </c>
      <c r="M37" s="187" t="s">
        <v>202</v>
      </c>
      <c r="N37" s="187" t="s">
        <v>202</v>
      </c>
      <c r="O37" s="187" t="s">
        <v>202</v>
      </c>
      <c r="P37" s="187" t="s">
        <v>202</v>
      </c>
      <c r="Q37" s="187" t="s">
        <v>202</v>
      </c>
      <c r="R37" s="187" t="s">
        <v>202</v>
      </c>
      <c r="S37" s="187" t="s">
        <v>202</v>
      </c>
      <c r="T37" s="187" t="s">
        <v>202</v>
      </c>
      <c r="U37" s="187" t="s">
        <v>202</v>
      </c>
      <c r="V37" s="187" t="s">
        <v>202</v>
      </c>
      <c r="W37" s="187" t="s">
        <v>202</v>
      </c>
      <c r="X37" s="187" t="s">
        <v>202</v>
      </c>
      <c r="Y37" s="187" t="s">
        <v>202</v>
      </c>
      <c r="Z37" s="187" t="s">
        <v>202</v>
      </c>
      <c r="AA37" s="187" t="s">
        <v>202</v>
      </c>
      <c r="AB37" s="187" t="s">
        <v>202</v>
      </c>
      <c r="AC37" s="187" t="s">
        <v>202</v>
      </c>
      <c r="AD37" s="187" t="s">
        <v>202</v>
      </c>
      <c r="AE37" s="187" t="s">
        <v>202</v>
      </c>
      <c r="AF37" s="187" t="s">
        <v>202</v>
      </c>
      <c r="AG37" s="187" t="s">
        <v>202</v>
      </c>
      <c r="AH37" s="187" t="s">
        <v>202</v>
      </c>
      <c r="AI37" s="187" t="s">
        <v>202</v>
      </c>
      <c r="AJ37" s="187" t="s">
        <v>202</v>
      </c>
      <c r="AK37" s="187" t="s">
        <v>202</v>
      </c>
      <c r="AL37" s="187" t="s">
        <v>202</v>
      </c>
      <c r="AM37" s="187" t="s">
        <v>202</v>
      </c>
      <c r="AN37" s="187" t="s">
        <v>202</v>
      </c>
      <c r="AO37" s="187" t="s">
        <v>202</v>
      </c>
      <c r="AP37" s="187" t="s">
        <v>202</v>
      </c>
      <c r="AQ37" s="187" t="s">
        <v>202</v>
      </c>
      <c r="AR37" s="187" t="s">
        <v>202</v>
      </c>
      <c r="AS37" s="187" t="s">
        <v>202</v>
      </c>
      <c r="AT37" s="187" t="s">
        <v>202</v>
      </c>
      <c r="AU37" s="187" t="s">
        <v>202</v>
      </c>
      <c r="AV37" s="187" t="s">
        <v>202</v>
      </c>
      <c r="AW37" s="187" t="s">
        <v>202</v>
      </c>
      <c r="AX37" s="187" t="s">
        <v>202</v>
      </c>
    </row>
    <row r="38" spans="2:50" x14ac:dyDescent="0.25">
      <c r="B38" s="185"/>
      <c r="C38" s="185" t="s">
        <v>173</v>
      </c>
      <c r="D38" s="185"/>
      <c r="E38" s="185"/>
      <c r="F38" s="187" t="s">
        <v>202</v>
      </c>
      <c r="G38" s="187" t="s">
        <v>202</v>
      </c>
      <c r="H38" s="187" t="s">
        <v>202</v>
      </c>
      <c r="I38" s="187" t="s">
        <v>202</v>
      </c>
      <c r="J38" s="187" t="s">
        <v>202</v>
      </c>
      <c r="K38" s="187" t="s">
        <v>202</v>
      </c>
      <c r="L38" s="187" t="s">
        <v>202</v>
      </c>
      <c r="M38" s="187" t="s">
        <v>202</v>
      </c>
      <c r="N38" s="187" t="s">
        <v>202</v>
      </c>
      <c r="O38" s="187" t="s">
        <v>202</v>
      </c>
      <c r="P38" s="187" t="s">
        <v>202</v>
      </c>
      <c r="Q38" s="187" t="s">
        <v>202</v>
      </c>
      <c r="R38" s="187" t="s">
        <v>202</v>
      </c>
      <c r="S38" s="187" t="s">
        <v>202</v>
      </c>
      <c r="T38" s="187" t="s">
        <v>202</v>
      </c>
      <c r="U38" s="187" t="s">
        <v>202</v>
      </c>
      <c r="V38" s="187" t="s">
        <v>202</v>
      </c>
      <c r="W38" s="187" t="s">
        <v>202</v>
      </c>
      <c r="X38" s="187" t="s">
        <v>202</v>
      </c>
      <c r="Y38" s="187" t="s">
        <v>202</v>
      </c>
      <c r="Z38" s="187" t="s">
        <v>202</v>
      </c>
      <c r="AA38" s="187" t="s">
        <v>202</v>
      </c>
      <c r="AB38" s="187" t="s">
        <v>202</v>
      </c>
      <c r="AC38" s="187" t="s">
        <v>202</v>
      </c>
      <c r="AD38" s="187" t="s">
        <v>202</v>
      </c>
      <c r="AE38" s="187" t="s">
        <v>202</v>
      </c>
      <c r="AF38" s="187" t="s">
        <v>202</v>
      </c>
      <c r="AG38" s="187" t="s">
        <v>202</v>
      </c>
      <c r="AH38" s="187" t="s">
        <v>202</v>
      </c>
      <c r="AI38" s="187" t="s">
        <v>202</v>
      </c>
      <c r="AJ38" s="187" t="s">
        <v>202</v>
      </c>
      <c r="AK38" s="187" t="s">
        <v>202</v>
      </c>
      <c r="AL38" s="187" t="s">
        <v>202</v>
      </c>
      <c r="AM38" s="187" t="s">
        <v>202</v>
      </c>
      <c r="AN38" s="187" t="s">
        <v>202</v>
      </c>
      <c r="AO38" s="187" t="s">
        <v>202</v>
      </c>
      <c r="AP38" s="187" t="s">
        <v>202</v>
      </c>
      <c r="AQ38" s="187" t="s">
        <v>202</v>
      </c>
      <c r="AR38" s="187" t="s">
        <v>202</v>
      </c>
      <c r="AS38" s="187" t="s">
        <v>202</v>
      </c>
      <c r="AT38" s="187" t="s">
        <v>202</v>
      </c>
      <c r="AU38" s="187" t="s">
        <v>202</v>
      </c>
      <c r="AV38" s="187" t="s">
        <v>202</v>
      </c>
      <c r="AW38" s="187" t="s">
        <v>202</v>
      </c>
      <c r="AX38" s="187" t="s">
        <v>202</v>
      </c>
    </row>
    <row r="39" spans="2:50" x14ac:dyDescent="0.25">
      <c r="B39" s="185"/>
      <c r="C39" s="185"/>
      <c r="D39" s="185" t="s">
        <v>56</v>
      </c>
      <c r="E39" s="185"/>
      <c r="F39" s="187" t="s">
        <v>202</v>
      </c>
      <c r="G39" s="187" t="s">
        <v>202</v>
      </c>
      <c r="H39" s="187" t="s">
        <v>202</v>
      </c>
      <c r="I39" s="187" t="s">
        <v>202</v>
      </c>
      <c r="J39" s="187" t="s">
        <v>202</v>
      </c>
      <c r="K39" s="187" t="s">
        <v>202</v>
      </c>
      <c r="L39" s="187" t="s">
        <v>202</v>
      </c>
      <c r="M39" s="187" t="s">
        <v>202</v>
      </c>
      <c r="N39" s="187" t="s">
        <v>202</v>
      </c>
      <c r="O39" s="187" t="s">
        <v>202</v>
      </c>
      <c r="P39" s="187" t="s">
        <v>202</v>
      </c>
      <c r="Q39" s="187" t="s">
        <v>202</v>
      </c>
      <c r="R39" s="187" t="s">
        <v>202</v>
      </c>
      <c r="S39" s="187" t="s">
        <v>202</v>
      </c>
      <c r="T39" s="187" t="s">
        <v>202</v>
      </c>
      <c r="U39" s="187" t="s">
        <v>202</v>
      </c>
      <c r="V39" s="187" t="s">
        <v>202</v>
      </c>
      <c r="W39" s="187" t="s">
        <v>202</v>
      </c>
      <c r="X39" s="187" t="s">
        <v>202</v>
      </c>
      <c r="Y39" s="187" t="s">
        <v>202</v>
      </c>
      <c r="Z39" s="187" t="s">
        <v>202</v>
      </c>
      <c r="AA39" s="187" t="s">
        <v>202</v>
      </c>
      <c r="AB39" s="187" t="s">
        <v>202</v>
      </c>
      <c r="AC39" s="187" t="s">
        <v>202</v>
      </c>
      <c r="AD39" s="187" t="s">
        <v>202</v>
      </c>
      <c r="AE39" s="187" t="s">
        <v>202</v>
      </c>
      <c r="AF39" s="187" t="s">
        <v>202</v>
      </c>
      <c r="AG39" s="187" t="s">
        <v>202</v>
      </c>
      <c r="AH39" s="187" t="s">
        <v>202</v>
      </c>
      <c r="AI39" s="187" t="s">
        <v>202</v>
      </c>
      <c r="AJ39" s="187" t="s">
        <v>202</v>
      </c>
      <c r="AK39" s="187" t="s">
        <v>202</v>
      </c>
      <c r="AL39" s="187" t="s">
        <v>202</v>
      </c>
      <c r="AM39" s="187" t="s">
        <v>202</v>
      </c>
      <c r="AN39" s="187" t="s">
        <v>202</v>
      </c>
      <c r="AO39" s="187" t="s">
        <v>202</v>
      </c>
      <c r="AP39" s="187" t="s">
        <v>202</v>
      </c>
      <c r="AQ39" s="187" t="s">
        <v>202</v>
      </c>
      <c r="AR39" s="187" t="s">
        <v>202</v>
      </c>
      <c r="AS39" s="187" t="s">
        <v>202</v>
      </c>
      <c r="AT39" s="187" t="s">
        <v>202</v>
      </c>
      <c r="AU39" s="187" t="s">
        <v>202</v>
      </c>
      <c r="AV39" s="187" t="s">
        <v>202</v>
      </c>
      <c r="AW39" s="187" t="s">
        <v>202</v>
      </c>
      <c r="AX39" s="187" t="s">
        <v>202</v>
      </c>
    </row>
    <row r="40" spans="2:50" x14ac:dyDescent="0.25">
      <c r="B40" s="185"/>
      <c r="C40" s="185"/>
      <c r="D40" s="185"/>
      <c r="E40" s="185" t="s">
        <v>60</v>
      </c>
      <c r="F40" s="187" t="s">
        <v>202</v>
      </c>
      <c r="G40" s="187" t="s">
        <v>202</v>
      </c>
      <c r="H40" s="187" t="s">
        <v>202</v>
      </c>
      <c r="I40" s="187" t="s">
        <v>202</v>
      </c>
      <c r="J40" s="187" t="s">
        <v>202</v>
      </c>
      <c r="K40" s="187" t="s">
        <v>202</v>
      </c>
      <c r="L40" s="187" t="s">
        <v>202</v>
      </c>
      <c r="M40" s="187" t="s">
        <v>202</v>
      </c>
      <c r="N40" s="187" t="s">
        <v>202</v>
      </c>
      <c r="O40" s="187" t="s">
        <v>202</v>
      </c>
      <c r="P40" s="187" t="s">
        <v>202</v>
      </c>
      <c r="Q40" s="187" t="s">
        <v>202</v>
      </c>
      <c r="R40" s="187" t="s">
        <v>202</v>
      </c>
      <c r="S40" s="187" t="s">
        <v>202</v>
      </c>
      <c r="T40" s="187" t="s">
        <v>202</v>
      </c>
      <c r="U40" s="187" t="s">
        <v>202</v>
      </c>
      <c r="V40" s="187" t="s">
        <v>202</v>
      </c>
      <c r="W40" s="187" t="s">
        <v>202</v>
      </c>
      <c r="X40" s="187" t="s">
        <v>202</v>
      </c>
      <c r="Y40" s="187" t="s">
        <v>202</v>
      </c>
      <c r="Z40" s="187" t="s">
        <v>202</v>
      </c>
      <c r="AA40" s="187" t="s">
        <v>202</v>
      </c>
      <c r="AB40" s="187" t="s">
        <v>202</v>
      </c>
      <c r="AC40" s="187" t="s">
        <v>202</v>
      </c>
      <c r="AD40" s="187" t="s">
        <v>202</v>
      </c>
      <c r="AE40" s="187" t="s">
        <v>202</v>
      </c>
      <c r="AF40" s="187" t="s">
        <v>202</v>
      </c>
      <c r="AG40" s="187" t="s">
        <v>202</v>
      </c>
      <c r="AH40" s="187" t="s">
        <v>202</v>
      </c>
      <c r="AI40" s="187" t="s">
        <v>202</v>
      </c>
      <c r="AJ40" s="187" t="s">
        <v>202</v>
      </c>
      <c r="AK40" s="187" t="s">
        <v>202</v>
      </c>
      <c r="AL40" s="187" t="s">
        <v>202</v>
      </c>
      <c r="AM40" s="187" t="s">
        <v>202</v>
      </c>
      <c r="AN40" s="187" t="s">
        <v>202</v>
      </c>
      <c r="AO40" s="187" t="s">
        <v>202</v>
      </c>
      <c r="AP40" s="187" t="s">
        <v>202</v>
      </c>
      <c r="AQ40" s="187" t="s">
        <v>202</v>
      </c>
      <c r="AR40" s="187" t="s">
        <v>202</v>
      </c>
      <c r="AS40" s="187" t="s">
        <v>202</v>
      </c>
      <c r="AT40" s="187" t="s">
        <v>202</v>
      </c>
      <c r="AU40" s="187" t="s">
        <v>202</v>
      </c>
      <c r="AV40" s="187" t="s">
        <v>202</v>
      </c>
      <c r="AW40" s="187" t="s">
        <v>202</v>
      </c>
      <c r="AX40" s="187" t="s">
        <v>202</v>
      </c>
    </row>
    <row r="41" spans="2:50" x14ac:dyDescent="0.25">
      <c r="B41" s="185"/>
      <c r="C41" s="185"/>
      <c r="D41" s="185"/>
      <c r="E41" s="185" t="s">
        <v>83</v>
      </c>
      <c r="F41" s="187" t="s">
        <v>202</v>
      </c>
      <c r="G41" s="187" t="s">
        <v>202</v>
      </c>
      <c r="H41" s="187" t="s">
        <v>202</v>
      </c>
      <c r="I41" s="187" t="s">
        <v>202</v>
      </c>
      <c r="J41" s="187" t="s">
        <v>202</v>
      </c>
      <c r="K41" s="187" t="s">
        <v>202</v>
      </c>
      <c r="L41" s="187" t="s">
        <v>202</v>
      </c>
      <c r="M41" s="187" t="s">
        <v>202</v>
      </c>
      <c r="N41" s="187" t="s">
        <v>202</v>
      </c>
      <c r="O41" s="187" t="s">
        <v>202</v>
      </c>
      <c r="P41" s="187" t="s">
        <v>202</v>
      </c>
      <c r="Q41" s="187" t="s">
        <v>202</v>
      </c>
      <c r="R41" s="187" t="s">
        <v>202</v>
      </c>
      <c r="S41" s="187" t="s">
        <v>202</v>
      </c>
      <c r="T41" s="187" t="s">
        <v>202</v>
      </c>
      <c r="U41" s="187" t="s">
        <v>202</v>
      </c>
      <c r="V41" s="187" t="s">
        <v>202</v>
      </c>
      <c r="W41" s="187" t="s">
        <v>202</v>
      </c>
      <c r="X41" s="187" t="s">
        <v>202</v>
      </c>
      <c r="Y41" s="187" t="s">
        <v>202</v>
      </c>
      <c r="Z41" s="187" t="s">
        <v>202</v>
      </c>
      <c r="AA41" s="187" t="s">
        <v>202</v>
      </c>
      <c r="AB41" s="187" t="s">
        <v>202</v>
      </c>
      <c r="AC41" s="187" t="s">
        <v>202</v>
      </c>
      <c r="AD41" s="187" t="s">
        <v>202</v>
      </c>
      <c r="AE41" s="187" t="s">
        <v>202</v>
      </c>
      <c r="AF41" s="187" t="s">
        <v>202</v>
      </c>
      <c r="AG41" s="187" t="s">
        <v>202</v>
      </c>
      <c r="AH41" s="187" t="s">
        <v>202</v>
      </c>
      <c r="AI41" s="187" t="s">
        <v>202</v>
      </c>
      <c r="AJ41" s="187" t="s">
        <v>202</v>
      </c>
      <c r="AK41" s="187" t="s">
        <v>202</v>
      </c>
      <c r="AL41" s="187" t="s">
        <v>202</v>
      </c>
      <c r="AM41" s="187" t="s">
        <v>202</v>
      </c>
      <c r="AN41" s="187" t="s">
        <v>202</v>
      </c>
      <c r="AO41" s="187" t="s">
        <v>202</v>
      </c>
      <c r="AP41" s="187" t="s">
        <v>202</v>
      </c>
      <c r="AQ41" s="187" t="s">
        <v>202</v>
      </c>
      <c r="AR41" s="187" t="s">
        <v>202</v>
      </c>
      <c r="AS41" s="187" t="s">
        <v>202</v>
      </c>
      <c r="AT41" s="187" t="s">
        <v>202</v>
      </c>
      <c r="AU41" s="187" t="s">
        <v>202</v>
      </c>
      <c r="AV41" s="187" t="s">
        <v>202</v>
      </c>
      <c r="AW41" s="187" t="s">
        <v>202</v>
      </c>
      <c r="AX41" s="187" t="s">
        <v>202</v>
      </c>
    </row>
    <row r="42" spans="2:50" x14ac:dyDescent="0.25">
      <c r="B42" s="185"/>
      <c r="C42" s="185"/>
      <c r="D42" s="185"/>
      <c r="E42" s="185" t="s">
        <v>58</v>
      </c>
      <c r="F42" s="187" t="s">
        <v>202</v>
      </c>
      <c r="G42" s="187" t="s">
        <v>202</v>
      </c>
      <c r="H42" s="187" t="s">
        <v>202</v>
      </c>
      <c r="I42" s="187" t="s">
        <v>202</v>
      </c>
      <c r="J42" s="187" t="s">
        <v>202</v>
      </c>
      <c r="K42" s="187" t="s">
        <v>202</v>
      </c>
      <c r="L42" s="187" t="s">
        <v>202</v>
      </c>
      <c r="M42" s="187" t="s">
        <v>202</v>
      </c>
      <c r="N42" s="187" t="s">
        <v>202</v>
      </c>
      <c r="O42" s="187" t="s">
        <v>202</v>
      </c>
      <c r="P42" s="187" t="s">
        <v>202</v>
      </c>
      <c r="Q42" s="187" t="s">
        <v>202</v>
      </c>
      <c r="R42" s="187" t="s">
        <v>202</v>
      </c>
      <c r="S42" s="187" t="s">
        <v>202</v>
      </c>
      <c r="T42" s="187" t="s">
        <v>202</v>
      </c>
      <c r="U42" s="187" t="s">
        <v>202</v>
      </c>
      <c r="V42" s="187" t="s">
        <v>202</v>
      </c>
      <c r="W42" s="187" t="s">
        <v>202</v>
      </c>
      <c r="X42" s="187" t="s">
        <v>202</v>
      </c>
      <c r="Y42" s="187" t="s">
        <v>202</v>
      </c>
      <c r="Z42" s="187" t="s">
        <v>202</v>
      </c>
      <c r="AA42" s="187" t="s">
        <v>202</v>
      </c>
      <c r="AB42" s="187" t="s">
        <v>202</v>
      </c>
      <c r="AC42" s="187" t="s">
        <v>202</v>
      </c>
      <c r="AD42" s="187" t="s">
        <v>202</v>
      </c>
      <c r="AE42" s="187" t="s">
        <v>202</v>
      </c>
      <c r="AF42" s="187" t="s">
        <v>202</v>
      </c>
      <c r="AG42" s="187" t="s">
        <v>202</v>
      </c>
      <c r="AH42" s="187" t="s">
        <v>202</v>
      </c>
      <c r="AI42" s="187" t="s">
        <v>202</v>
      </c>
      <c r="AJ42" s="187" t="s">
        <v>202</v>
      </c>
      <c r="AK42" s="187" t="s">
        <v>202</v>
      </c>
      <c r="AL42" s="187" t="s">
        <v>202</v>
      </c>
      <c r="AM42" s="187" t="s">
        <v>202</v>
      </c>
      <c r="AN42" s="187" t="s">
        <v>202</v>
      </c>
      <c r="AO42" s="187" t="s">
        <v>202</v>
      </c>
      <c r="AP42" s="187" t="s">
        <v>202</v>
      </c>
      <c r="AQ42" s="187" t="s">
        <v>202</v>
      </c>
      <c r="AR42" s="187" t="s">
        <v>202</v>
      </c>
      <c r="AS42" s="187" t="s">
        <v>202</v>
      </c>
      <c r="AT42" s="187" t="s">
        <v>202</v>
      </c>
      <c r="AU42" s="187" t="s">
        <v>202</v>
      </c>
      <c r="AV42" s="187" t="s">
        <v>202</v>
      </c>
      <c r="AW42" s="187" t="s">
        <v>202</v>
      </c>
      <c r="AX42" s="187" t="s">
        <v>202</v>
      </c>
    </row>
    <row r="43" spans="2:50" x14ac:dyDescent="0.25">
      <c r="B43" s="185"/>
      <c r="C43" s="185"/>
      <c r="D43" s="185"/>
      <c r="E43" s="185" t="s">
        <v>191</v>
      </c>
      <c r="F43" s="187" t="s">
        <v>202</v>
      </c>
      <c r="G43" s="187" t="s">
        <v>202</v>
      </c>
      <c r="H43" s="187" t="s">
        <v>202</v>
      </c>
      <c r="I43" s="187" t="s">
        <v>202</v>
      </c>
      <c r="J43" s="187" t="s">
        <v>202</v>
      </c>
      <c r="K43" s="187" t="s">
        <v>202</v>
      </c>
      <c r="L43" s="187" t="s">
        <v>202</v>
      </c>
      <c r="M43" s="187" t="s">
        <v>202</v>
      </c>
      <c r="N43" s="187" t="s">
        <v>202</v>
      </c>
      <c r="O43" s="187" t="s">
        <v>202</v>
      </c>
      <c r="P43" s="187" t="s">
        <v>202</v>
      </c>
      <c r="Q43" s="187" t="s">
        <v>202</v>
      </c>
      <c r="R43" s="187" t="s">
        <v>202</v>
      </c>
      <c r="S43" s="187" t="s">
        <v>202</v>
      </c>
      <c r="T43" s="187" t="s">
        <v>202</v>
      </c>
      <c r="U43" s="187" t="s">
        <v>202</v>
      </c>
      <c r="V43" s="187" t="s">
        <v>202</v>
      </c>
      <c r="W43" s="187" t="s">
        <v>202</v>
      </c>
      <c r="X43" s="187" t="s">
        <v>202</v>
      </c>
      <c r="Y43" s="187" t="s">
        <v>202</v>
      </c>
      <c r="Z43" s="187" t="s">
        <v>202</v>
      </c>
      <c r="AA43" s="187" t="s">
        <v>202</v>
      </c>
      <c r="AB43" s="187" t="s">
        <v>202</v>
      </c>
      <c r="AC43" s="187" t="s">
        <v>202</v>
      </c>
      <c r="AD43" s="187" t="s">
        <v>202</v>
      </c>
      <c r="AE43" s="187" t="s">
        <v>202</v>
      </c>
      <c r="AF43" s="187" t="s">
        <v>202</v>
      </c>
      <c r="AG43" s="187" t="s">
        <v>202</v>
      </c>
      <c r="AH43" s="187" t="s">
        <v>202</v>
      </c>
      <c r="AI43" s="187" t="s">
        <v>202</v>
      </c>
      <c r="AJ43" s="187" t="s">
        <v>202</v>
      </c>
      <c r="AK43" s="187" t="s">
        <v>202</v>
      </c>
      <c r="AL43" s="187" t="s">
        <v>202</v>
      </c>
      <c r="AM43" s="187" t="s">
        <v>202</v>
      </c>
      <c r="AN43" s="187" t="s">
        <v>202</v>
      </c>
      <c r="AO43" s="187" t="s">
        <v>202</v>
      </c>
      <c r="AP43" s="187" t="s">
        <v>202</v>
      </c>
      <c r="AQ43" s="187" t="s">
        <v>202</v>
      </c>
      <c r="AR43" s="187" t="s">
        <v>202</v>
      </c>
      <c r="AS43" s="187" t="s">
        <v>202</v>
      </c>
      <c r="AT43" s="187" t="s">
        <v>202</v>
      </c>
      <c r="AU43" s="187" t="s">
        <v>202</v>
      </c>
      <c r="AV43" s="187" t="s">
        <v>202</v>
      </c>
      <c r="AW43" s="187" t="s">
        <v>202</v>
      </c>
      <c r="AX43" s="187" t="s">
        <v>202</v>
      </c>
    </row>
    <row r="44" spans="2:50" x14ac:dyDescent="0.25">
      <c r="B44" s="185"/>
      <c r="C44" s="185"/>
      <c r="D44" s="185"/>
      <c r="E44" s="185" t="s">
        <v>59</v>
      </c>
      <c r="F44" s="187" t="s">
        <v>202</v>
      </c>
      <c r="G44" s="187" t="s">
        <v>202</v>
      </c>
      <c r="H44" s="187" t="s">
        <v>202</v>
      </c>
      <c r="I44" s="187" t="s">
        <v>202</v>
      </c>
      <c r="J44" s="187" t="s">
        <v>202</v>
      </c>
      <c r="K44" s="187" t="s">
        <v>202</v>
      </c>
      <c r="L44" s="187" t="s">
        <v>202</v>
      </c>
      <c r="M44" s="187" t="s">
        <v>202</v>
      </c>
      <c r="N44" s="187" t="s">
        <v>202</v>
      </c>
      <c r="O44" s="187" t="s">
        <v>202</v>
      </c>
      <c r="P44" s="187" t="s">
        <v>202</v>
      </c>
      <c r="Q44" s="187" t="s">
        <v>202</v>
      </c>
      <c r="R44" s="187" t="s">
        <v>202</v>
      </c>
      <c r="S44" s="187" t="s">
        <v>202</v>
      </c>
      <c r="T44" s="187" t="s">
        <v>202</v>
      </c>
      <c r="U44" s="187" t="s">
        <v>202</v>
      </c>
      <c r="V44" s="187" t="s">
        <v>202</v>
      </c>
      <c r="W44" s="187" t="s">
        <v>202</v>
      </c>
      <c r="X44" s="187" t="s">
        <v>202</v>
      </c>
      <c r="Y44" s="187" t="s">
        <v>202</v>
      </c>
      <c r="Z44" s="187" t="s">
        <v>202</v>
      </c>
      <c r="AA44" s="187" t="s">
        <v>202</v>
      </c>
      <c r="AB44" s="187" t="s">
        <v>202</v>
      </c>
      <c r="AC44" s="187" t="s">
        <v>202</v>
      </c>
      <c r="AD44" s="187" t="s">
        <v>202</v>
      </c>
      <c r="AE44" s="187" t="s">
        <v>202</v>
      </c>
      <c r="AF44" s="187" t="s">
        <v>202</v>
      </c>
      <c r="AG44" s="187" t="s">
        <v>202</v>
      </c>
      <c r="AH44" s="187" t="s">
        <v>202</v>
      </c>
      <c r="AI44" s="187" t="s">
        <v>202</v>
      </c>
      <c r="AJ44" s="187" t="s">
        <v>202</v>
      </c>
      <c r="AK44" s="187" t="s">
        <v>202</v>
      </c>
      <c r="AL44" s="187" t="s">
        <v>202</v>
      </c>
      <c r="AM44" s="187" t="s">
        <v>202</v>
      </c>
      <c r="AN44" s="187" t="s">
        <v>202</v>
      </c>
      <c r="AO44" s="187" t="s">
        <v>202</v>
      </c>
      <c r="AP44" s="187" t="s">
        <v>202</v>
      </c>
      <c r="AQ44" s="187" t="s">
        <v>202</v>
      </c>
      <c r="AR44" s="187" t="s">
        <v>202</v>
      </c>
      <c r="AS44" s="187" t="s">
        <v>202</v>
      </c>
      <c r="AT44" s="187" t="s">
        <v>202</v>
      </c>
      <c r="AU44" s="187" t="s">
        <v>202</v>
      </c>
      <c r="AV44" s="187" t="s">
        <v>202</v>
      </c>
      <c r="AW44" s="187" t="s">
        <v>202</v>
      </c>
      <c r="AX44" s="187" t="s">
        <v>202</v>
      </c>
    </row>
    <row r="45" spans="2:50" x14ac:dyDescent="0.25">
      <c r="B45" s="185"/>
      <c r="C45" s="185"/>
      <c r="D45" s="185" t="s">
        <v>57</v>
      </c>
      <c r="E45" s="185"/>
      <c r="F45" s="187" t="s">
        <v>202</v>
      </c>
      <c r="G45" s="187" t="s">
        <v>202</v>
      </c>
      <c r="H45" s="187" t="s">
        <v>202</v>
      </c>
      <c r="I45" s="187" t="s">
        <v>202</v>
      </c>
      <c r="J45" s="187" t="s">
        <v>202</v>
      </c>
      <c r="K45" s="187" t="s">
        <v>202</v>
      </c>
      <c r="L45" s="187" t="s">
        <v>202</v>
      </c>
      <c r="M45" s="187" t="s">
        <v>202</v>
      </c>
      <c r="N45" s="187" t="s">
        <v>202</v>
      </c>
      <c r="O45" s="187" t="s">
        <v>202</v>
      </c>
      <c r="P45" s="187" t="s">
        <v>202</v>
      </c>
      <c r="Q45" s="187" t="s">
        <v>202</v>
      </c>
      <c r="R45" s="187" t="s">
        <v>202</v>
      </c>
      <c r="S45" s="187" t="s">
        <v>202</v>
      </c>
      <c r="T45" s="187" t="s">
        <v>202</v>
      </c>
      <c r="U45" s="187" t="s">
        <v>202</v>
      </c>
      <c r="V45" s="187" t="s">
        <v>202</v>
      </c>
      <c r="W45" s="187" t="s">
        <v>202</v>
      </c>
      <c r="X45" s="187" t="s">
        <v>202</v>
      </c>
      <c r="Y45" s="187" t="s">
        <v>202</v>
      </c>
      <c r="Z45" s="187" t="s">
        <v>202</v>
      </c>
      <c r="AA45" s="187" t="s">
        <v>202</v>
      </c>
      <c r="AB45" s="187" t="s">
        <v>202</v>
      </c>
      <c r="AC45" s="187" t="s">
        <v>202</v>
      </c>
      <c r="AD45" s="187" t="s">
        <v>202</v>
      </c>
      <c r="AE45" s="187" t="s">
        <v>202</v>
      </c>
      <c r="AF45" s="187" t="s">
        <v>202</v>
      </c>
      <c r="AG45" s="187" t="s">
        <v>202</v>
      </c>
      <c r="AH45" s="187" t="s">
        <v>202</v>
      </c>
      <c r="AI45" s="187" t="s">
        <v>202</v>
      </c>
      <c r="AJ45" s="187" t="s">
        <v>202</v>
      </c>
      <c r="AK45" s="187" t="s">
        <v>202</v>
      </c>
      <c r="AL45" s="187" t="s">
        <v>202</v>
      </c>
      <c r="AM45" s="187" t="s">
        <v>202</v>
      </c>
      <c r="AN45" s="187" t="s">
        <v>202</v>
      </c>
      <c r="AO45" s="187" t="s">
        <v>202</v>
      </c>
      <c r="AP45" s="187" t="s">
        <v>202</v>
      </c>
      <c r="AQ45" s="187" t="s">
        <v>202</v>
      </c>
      <c r="AR45" s="187" t="s">
        <v>202</v>
      </c>
      <c r="AS45" s="187" t="s">
        <v>202</v>
      </c>
      <c r="AT45" s="187" t="s">
        <v>202</v>
      </c>
      <c r="AU45" s="187" t="s">
        <v>202</v>
      </c>
      <c r="AV45" s="187" t="s">
        <v>202</v>
      </c>
      <c r="AW45" s="187" t="s">
        <v>202</v>
      </c>
      <c r="AX45" s="187" t="s">
        <v>202</v>
      </c>
    </row>
    <row r="46" spans="2:50" x14ac:dyDescent="0.25">
      <c r="B46" s="185"/>
      <c r="C46" s="185"/>
      <c r="D46" s="185"/>
      <c r="E46" s="185" t="s">
        <v>60</v>
      </c>
      <c r="F46" s="187" t="s">
        <v>202</v>
      </c>
      <c r="G46" s="187" t="s">
        <v>202</v>
      </c>
      <c r="H46" s="187" t="s">
        <v>202</v>
      </c>
      <c r="I46" s="187" t="s">
        <v>202</v>
      </c>
      <c r="J46" s="187" t="s">
        <v>202</v>
      </c>
      <c r="K46" s="187" t="s">
        <v>202</v>
      </c>
      <c r="L46" s="187" t="s">
        <v>202</v>
      </c>
      <c r="M46" s="187" t="s">
        <v>202</v>
      </c>
      <c r="N46" s="187" t="s">
        <v>202</v>
      </c>
      <c r="O46" s="187" t="s">
        <v>202</v>
      </c>
      <c r="P46" s="187" t="s">
        <v>202</v>
      </c>
      <c r="Q46" s="187" t="s">
        <v>202</v>
      </c>
      <c r="R46" s="187" t="s">
        <v>202</v>
      </c>
      <c r="S46" s="187" t="s">
        <v>202</v>
      </c>
      <c r="T46" s="187" t="s">
        <v>202</v>
      </c>
      <c r="U46" s="187" t="s">
        <v>202</v>
      </c>
      <c r="V46" s="187" t="s">
        <v>202</v>
      </c>
      <c r="W46" s="187" t="s">
        <v>202</v>
      </c>
      <c r="X46" s="187" t="s">
        <v>202</v>
      </c>
      <c r="Y46" s="187" t="s">
        <v>202</v>
      </c>
      <c r="Z46" s="187" t="s">
        <v>202</v>
      </c>
      <c r="AA46" s="187" t="s">
        <v>202</v>
      </c>
      <c r="AB46" s="187" t="s">
        <v>202</v>
      </c>
      <c r="AC46" s="187" t="s">
        <v>202</v>
      </c>
      <c r="AD46" s="187" t="s">
        <v>202</v>
      </c>
      <c r="AE46" s="187" t="s">
        <v>202</v>
      </c>
      <c r="AF46" s="187" t="s">
        <v>202</v>
      </c>
      <c r="AG46" s="187" t="s">
        <v>202</v>
      </c>
      <c r="AH46" s="187" t="s">
        <v>202</v>
      </c>
      <c r="AI46" s="187" t="s">
        <v>202</v>
      </c>
      <c r="AJ46" s="187" t="s">
        <v>202</v>
      </c>
      <c r="AK46" s="187" t="s">
        <v>202</v>
      </c>
      <c r="AL46" s="187" t="s">
        <v>202</v>
      </c>
      <c r="AM46" s="187" t="s">
        <v>202</v>
      </c>
      <c r="AN46" s="187" t="s">
        <v>202</v>
      </c>
      <c r="AO46" s="187" t="s">
        <v>202</v>
      </c>
      <c r="AP46" s="187" t="s">
        <v>202</v>
      </c>
      <c r="AQ46" s="187" t="s">
        <v>202</v>
      </c>
      <c r="AR46" s="187" t="s">
        <v>202</v>
      </c>
      <c r="AS46" s="187" t="s">
        <v>202</v>
      </c>
      <c r="AT46" s="187" t="s">
        <v>202</v>
      </c>
      <c r="AU46" s="187" t="s">
        <v>202</v>
      </c>
      <c r="AV46" s="187" t="s">
        <v>202</v>
      </c>
      <c r="AW46" s="187" t="s">
        <v>202</v>
      </c>
      <c r="AX46" s="187" t="s">
        <v>202</v>
      </c>
    </row>
    <row r="47" spans="2:50" x14ac:dyDescent="0.25">
      <c r="B47" s="185"/>
      <c r="C47" s="185"/>
      <c r="D47" s="185"/>
      <c r="E47" s="185" t="s">
        <v>83</v>
      </c>
      <c r="F47" s="187" t="s">
        <v>202</v>
      </c>
      <c r="G47" s="187" t="s">
        <v>202</v>
      </c>
      <c r="H47" s="187" t="s">
        <v>202</v>
      </c>
      <c r="I47" s="187" t="s">
        <v>202</v>
      </c>
      <c r="J47" s="187" t="s">
        <v>202</v>
      </c>
      <c r="K47" s="187" t="s">
        <v>202</v>
      </c>
      <c r="L47" s="187" t="s">
        <v>202</v>
      </c>
      <c r="M47" s="187" t="s">
        <v>202</v>
      </c>
      <c r="N47" s="187" t="s">
        <v>202</v>
      </c>
      <c r="O47" s="187" t="s">
        <v>202</v>
      </c>
      <c r="P47" s="187" t="s">
        <v>202</v>
      </c>
      <c r="Q47" s="187" t="s">
        <v>202</v>
      </c>
      <c r="R47" s="187" t="s">
        <v>202</v>
      </c>
      <c r="S47" s="187" t="s">
        <v>202</v>
      </c>
      <c r="T47" s="187" t="s">
        <v>202</v>
      </c>
      <c r="U47" s="187" t="s">
        <v>202</v>
      </c>
      <c r="V47" s="187" t="s">
        <v>202</v>
      </c>
      <c r="W47" s="187" t="s">
        <v>202</v>
      </c>
      <c r="X47" s="187" t="s">
        <v>202</v>
      </c>
      <c r="Y47" s="187" t="s">
        <v>202</v>
      </c>
      <c r="Z47" s="187" t="s">
        <v>202</v>
      </c>
      <c r="AA47" s="187" t="s">
        <v>202</v>
      </c>
      <c r="AB47" s="187" t="s">
        <v>202</v>
      </c>
      <c r="AC47" s="187" t="s">
        <v>202</v>
      </c>
      <c r="AD47" s="187" t="s">
        <v>202</v>
      </c>
      <c r="AE47" s="187" t="s">
        <v>202</v>
      </c>
      <c r="AF47" s="187" t="s">
        <v>202</v>
      </c>
      <c r="AG47" s="187" t="s">
        <v>202</v>
      </c>
      <c r="AH47" s="187" t="s">
        <v>202</v>
      </c>
      <c r="AI47" s="187" t="s">
        <v>202</v>
      </c>
      <c r="AJ47" s="187" t="s">
        <v>202</v>
      </c>
      <c r="AK47" s="187" t="s">
        <v>202</v>
      </c>
      <c r="AL47" s="187" t="s">
        <v>202</v>
      </c>
      <c r="AM47" s="187" t="s">
        <v>202</v>
      </c>
      <c r="AN47" s="187" t="s">
        <v>202</v>
      </c>
      <c r="AO47" s="187" t="s">
        <v>202</v>
      </c>
      <c r="AP47" s="187" t="s">
        <v>202</v>
      </c>
      <c r="AQ47" s="187" t="s">
        <v>202</v>
      </c>
      <c r="AR47" s="187" t="s">
        <v>202</v>
      </c>
      <c r="AS47" s="187" t="s">
        <v>202</v>
      </c>
      <c r="AT47" s="187" t="s">
        <v>202</v>
      </c>
      <c r="AU47" s="187" t="s">
        <v>202</v>
      </c>
      <c r="AV47" s="187" t="s">
        <v>202</v>
      </c>
      <c r="AW47" s="187" t="s">
        <v>202</v>
      </c>
      <c r="AX47" s="187" t="s">
        <v>202</v>
      </c>
    </row>
    <row r="48" spans="2:50" x14ac:dyDescent="0.25">
      <c r="B48" s="185"/>
      <c r="C48" s="185"/>
      <c r="D48" s="185"/>
      <c r="E48" s="185" t="s">
        <v>58</v>
      </c>
      <c r="F48" s="187" t="s">
        <v>202</v>
      </c>
      <c r="G48" s="187" t="s">
        <v>202</v>
      </c>
      <c r="H48" s="187" t="s">
        <v>202</v>
      </c>
      <c r="I48" s="187" t="s">
        <v>202</v>
      </c>
      <c r="J48" s="187" t="s">
        <v>202</v>
      </c>
      <c r="K48" s="187" t="s">
        <v>202</v>
      </c>
      <c r="L48" s="187" t="s">
        <v>202</v>
      </c>
      <c r="M48" s="187" t="s">
        <v>202</v>
      </c>
      <c r="N48" s="187" t="s">
        <v>202</v>
      </c>
      <c r="O48" s="187" t="s">
        <v>202</v>
      </c>
      <c r="P48" s="187" t="s">
        <v>202</v>
      </c>
      <c r="Q48" s="187" t="s">
        <v>202</v>
      </c>
      <c r="R48" s="187" t="s">
        <v>202</v>
      </c>
      <c r="S48" s="187" t="s">
        <v>202</v>
      </c>
      <c r="T48" s="187" t="s">
        <v>202</v>
      </c>
      <c r="U48" s="187" t="s">
        <v>202</v>
      </c>
      <c r="V48" s="187" t="s">
        <v>202</v>
      </c>
      <c r="W48" s="187" t="s">
        <v>202</v>
      </c>
      <c r="X48" s="187" t="s">
        <v>202</v>
      </c>
      <c r="Y48" s="187" t="s">
        <v>202</v>
      </c>
      <c r="Z48" s="187" t="s">
        <v>202</v>
      </c>
      <c r="AA48" s="187" t="s">
        <v>202</v>
      </c>
      <c r="AB48" s="187" t="s">
        <v>202</v>
      </c>
      <c r="AC48" s="187" t="s">
        <v>202</v>
      </c>
      <c r="AD48" s="187" t="s">
        <v>202</v>
      </c>
      <c r="AE48" s="187" t="s">
        <v>202</v>
      </c>
      <c r="AF48" s="187" t="s">
        <v>202</v>
      </c>
      <c r="AG48" s="187" t="s">
        <v>202</v>
      </c>
      <c r="AH48" s="187" t="s">
        <v>202</v>
      </c>
      <c r="AI48" s="187" t="s">
        <v>202</v>
      </c>
      <c r="AJ48" s="187" t="s">
        <v>202</v>
      </c>
      <c r="AK48" s="187" t="s">
        <v>202</v>
      </c>
      <c r="AL48" s="187" t="s">
        <v>202</v>
      </c>
      <c r="AM48" s="187" t="s">
        <v>202</v>
      </c>
      <c r="AN48" s="187" t="s">
        <v>202</v>
      </c>
      <c r="AO48" s="187" t="s">
        <v>202</v>
      </c>
      <c r="AP48" s="187" t="s">
        <v>202</v>
      </c>
      <c r="AQ48" s="187" t="s">
        <v>202</v>
      </c>
      <c r="AR48" s="187" t="s">
        <v>202</v>
      </c>
      <c r="AS48" s="187" t="s">
        <v>202</v>
      </c>
      <c r="AT48" s="187" t="s">
        <v>202</v>
      </c>
      <c r="AU48" s="187" t="s">
        <v>202</v>
      </c>
      <c r="AV48" s="187" t="s">
        <v>202</v>
      </c>
      <c r="AW48" s="187" t="s">
        <v>202</v>
      </c>
      <c r="AX48" s="187" t="s">
        <v>202</v>
      </c>
    </row>
    <row r="49" spans="2:50" x14ac:dyDescent="0.25">
      <c r="B49" s="185"/>
      <c r="C49" s="185"/>
      <c r="D49" s="185"/>
      <c r="E49" s="185" t="s">
        <v>191</v>
      </c>
      <c r="F49" s="187" t="s">
        <v>202</v>
      </c>
      <c r="G49" s="187" t="s">
        <v>202</v>
      </c>
      <c r="H49" s="187" t="s">
        <v>202</v>
      </c>
      <c r="I49" s="187" t="s">
        <v>202</v>
      </c>
      <c r="J49" s="187" t="s">
        <v>202</v>
      </c>
      <c r="K49" s="187" t="s">
        <v>202</v>
      </c>
      <c r="L49" s="187" t="s">
        <v>202</v>
      </c>
      <c r="M49" s="187" t="s">
        <v>202</v>
      </c>
      <c r="N49" s="187" t="s">
        <v>202</v>
      </c>
      <c r="O49" s="187" t="s">
        <v>202</v>
      </c>
      <c r="P49" s="187" t="s">
        <v>202</v>
      </c>
      <c r="Q49" s="187" t="s">
        <v>202</v>
      </c>
      <c r="R49" s="187" t="s">
        <v>202</v>
      </c>
      <c r="S49" s="187" t="s">
        <v>202</v>
      </c>
      <c r="T49" s="187" t="s">
        <v>202</v>
      </c>
      <c r="U49" s="187" t="s">
        <v>202</v>
      </c>
      <c r="V49" s="187" t="s">
        <v>202</v>
      </c>
      <c r="W49" s="187" t="s">
        <v>202</v>
      </c>
      <c r="X49" s="187" t="s">
        <v>202</v>
      </c>
      <c r="Y49" s="187" t="s">
        <v>202</v>
      </c>
      <c r="Z49" s="187" t="s">
        <v>202</v>
      </c>
      <c r="AA49" s="187" t="s">
        <v>202</v>
      </c>
      <c r="AB49" s="187" t="s">
        <v>202</v>
      </c>
      <c r="AC49" s="187" t="s">
        <v>202</v>
      </c>
      <c r="AD49" s="187" t="s">
        <v>202</v>
      </c>
      <c r="AE49" s="187" t="s">
        <v>202</v>
      </c>
      <c r="AF49" s="187" t="s">
        <v>202</v>
      </c>
      <c r="AG49" s="187" t="s">
        <v>202</v>
      </c>
      <c r="AH49" s="187" t="s">
        <v>202</v>
      </c>
      <c r="AI49" s="187" t="s">
        <v>202</v>
      </c>
      <c r="AJ49" s="187" t="s">
        <v>202</v>
      </c>
      <c r="AK49" s="187" t="s">
        <v>202</v>
      </c>
      <c r="AL49" s="187" t="s">
        <v>202</v>
      </c>
      <c r="AM49" s="187" t="s">
        <v>202</v>
      </c>
      <c r="AN49" s="187" t="s">
        <v>202</v>
      </c>
      <c r="AO49" s="187" t="s">
        <v>202</v>
      </c>
      <c r="AP49" s="187" t="s">
        <v>202</v>
      </c>
      <c r="AQ49" s="187" t="s">
        <v>202</v>
      </c>
      <c r="AR49" s="187" t="s">
        <v>202</v>
      </c>
      <c r="AS49" s="187" t="s">
        <v>202</v>
      </c>
      <c r="AT49" s="187" t="s">
        <v>202</v>
      </c>
      <c r="AU49" s="187" t="s">
        <v>202</v>
      </c>
      <c r="AV49" s="187" t="s">
        <v>202</v>
      </c>
      <c r="AW49" s="187" t="s">
        <v>202</v>
      </c>
      <c r="AX49" s="187" t="s">
        <v>202</v>
      </c>
    </row>
    <row r="50" spans="2:50" x14ac:dyDescent="0.25">
      <c r="B50" s="185"/>
      <c r="C50" s="185"/>
      <c r="D50" s="185"/>
      <c r="E50" s="185" t="s">
        <v>59</v>
      </c>
      <c r="F50" s="187" t="s">
        <v>202</v>
      </c>
      <c r="G50" s="187" t="s">
        <v>202</v>
      </c>
      <c r="H50" s="187" t="s">
        <v>202</v>
      </c>
      <c r="I50" s="187" t="s">
        <v>202</v>
      </c>
      <c r="J50" s="187" t="s">
        <v>202</v>
      </c>
      <c r="K50" s="187" t="s">
        <v>202</v>
      </c>
      <c r="L50" s="187" t="s">
        <v>202</v>
      </c>
      <c r="M50" s="187" t="s">
        <v>202</v>
      </c>
      <c r="N50" s="187" t="s">
        <v>202</v>
      </c>
      <c r="O50" s="187" t="s">
        <v>202</v>
      </c>
      <c r="P50" s="187" t="s">
        <v>202</v>
      </c>
      <c r="Q50" s="187" t="s">
        <v>202</v>
      </c>
      <c r="R50" s="187" t="s">
        <v>202</v>
      </c>
      <c r="S50" s="187" t="s">
        <v>202</v>
      </c>
      <c r="T50" s="187" t="s">
        <v>202</v>
      </c>
      <c r="U50" s="187" t="s">
        <v>202</v>
      </c>
      <c r="V50" s="187" t="s">
        <v>202</v>
      </c>
      <c r="W50" s="187" t="s">
        <v>202</v>
      </c>
      <c r="X50" s="187" t="s">
        <v>202</v>
      </c>
      <c r="Y50" s="187" t="s">
        <v>202</v>
      </c>
      <c r="Z50" s="187" t="s">
        <v>202</v>
      </c>
      <c r="AA50" s="187" t="s">
        <v>202</v>
      </c>
      <c r="AB50" s="187" t="s">
        <v>202</v>
      </c>
      <c r="AC50" s="187" t="s">
        <v>202</v>
      </c>
      <c r="AD50" s="187" t="s">
        <v>202</v>
      </c>
      <c r="AE50" s="187" t="s">
        <v>202</v>
      </c>
      <c r="AF50" s="187" t="s">
        <v>202</v>
      </c>
      <c r="AG50" s="187" t="s">
        <v>202</v>
      </c>
      <c r="AH50" s="187" t="s">
        <v>202</v>
      </c>
      <c r="AI50" s="187" t="s">
        <v>202</v>
      </c>
      <c r="AJ50" s="187" t="s">
        <v>202</v>
      </c>
      <c r="AK50" s="187" t="s">
        <v>202</v>
      </c>
      <c r="AL50" s="187" t="s">
        <v>202</v>
      </c>
      <c r="AM50" s="187" t="s">
        <v>202</v>
      </c>
      <c r="AN50" s="187" t="s">
        <v>202</v>
      </c>
      <c r="AO50" s="187" t="s">
        <v>202</v>
      </c>
      <c r="AP50" s="187" t="s">
        <v>202</v>
      </c>
      <c r="AQ50" s="187" t="s">
        <v>202</v>
      </c>
      <c r="AR50" s="187" t="s">
        <v>202</v>
      </c>
      <c r="AS50" s="187" t="s">
        <v>202</v>
      </c>
      <c r="AT50" s="187" t="s">
        <v>202</v>
      </c>
      <c r="AU50" s="187" t="s">
        <v>202</v>
      </c>
      <c r="AV50" s="187" t="s">
        <v>202</v>
      </c>
      <c r="AW50" s="187" t="s">
        <v>202</v>
      </c>
      <c r="AX50" s="187" t="s">
        <v>202</v>
      </c>
    </row>
    <row r="51" spans="2:50" x14ac:dyDescent="0.25">
      <c r="B51" s="185"/>
      <c r="C51" s="185" t="s">
        <v>54</v>
      </c>
      <c r="D51" s="185"/>
      <c r="E51" s="185"/>
      <c r="F51" s="187" t="s">
        <v>202</v>
      </c>
      <c r="G51" s="187" t="s">
        <v>202</v>
      </c>
      <c r="H51" s="187" t="s">
        <v>202</v>
      </c>
      <c r="I51" s="187" t="s">
        <v>202</v>
      </c>
      <c r="J51" s="187" t="s">
        <v>202</v>
      </c>
      <c r="K51" s="187" t="s">
        <v>202</v>
      </c>
      <c r="L51" s="187" t="s">
        <v>202</v>
      </c>
      <c r="M51" s="187" t="s">
        <v>202</v>
      </c>
      <c r="N51" s="187" t="s">
        <v>202</v>
      </c>
      <c r="O51" s="187" t="s">
        <v>202</v>
      </c>
      <c r="P51" s="187" t="s">
        <v>202</v>
      </c>
      <c r="Q51" s="187" t="s">
        <v>202</v>
      </c>
      <c r="R51" s="187" t="s">
        <v>202</v>
      </c>
      <c r="S51" s="187" t="s">
        <v>202</v>
      </c>
      <c r="T51" s="187" t="s">
        <v>202</v>
      </c>
      <c r="U51" s="187" t="s">
        <v>202</v>
      </c>
      <c r="V51" s="187" t="s">
        <v>202</v>
      </c>
      <c r="W51" s="187" t="s">
        <v>202</v>
      </c>
      <c r="X51" s="187" t="s">
        <v>202</v>
      </c>
      <c r="Y51" s="187" t="s">
        <v>202</v>
      </c>
      <c r="Z51" s="187" t="s">
        <v>202</v>
      </c>
      <c r="AA51" s="187" t="s">
        <v>202</v>
      </c>
      <c r="AB51" s="187" t="s">
        <v>202</v>
      </c>
      <c r="AC51" s="187" t="s">
        <v>202</v>
      </c>
      <c r="AD51" s="187" t="s">
        <v>202</v>
      </c>
      <c r="AE51" s="187" t="s">
        <v>202</v>
      </c>
      <c r="AF51" s="187" t="s">
        <v>202</v>
      </c>
      <c r="AG51" s="187" t="s">
        <v>202</v>
      </c>
      <c r="AH51" s="187" t="s">
        <v>202</v>
      </c>
      <c r="AI51" s="187" t="s">
        <v>202</v>
      </c>
      <c r="AJ51" s="187" t="s">
        <v>202</v>
      </c>
      <c r="AK51" s="187" t="s">
        <v>202</v>
      </c>
      <c r="AL51" s="187" t="s">
        <v>202</v>
      </c>
      <c r="AM51" s="187" t="s">
        <v>202</v>
      </c>
      <c r="AN51" s="187" t="s">
        <v>202</v>
      </c>
      <c r="AO51" s="187" t="s">
        <v>202</v>
      </c>
      <c r="AP51" s="187" t="s">
        <v>202</v>
      </c>
      <c r="AQ51" s="187" t="s">
        <v>202</v>
      </c>
      <c r="AR51" s="187" t="s">
        <v>202</v>
      </c>
      <c r="AS51" s="187" t="s">
        <v>202</v>
      </c>
      <c r="AT51" s="187" t="s">
        <v>202</v>
      </c>
      <c r="AU51" s="187" t="s">
        <v>202</v>
      </c>
      <c r="AV51" s="187" t="s">
        <v>202</v>
      </c>
      <c r="AW51" s="187" t="s">
        <v>202</v>
      </c>
      <c r="AX51" s="187" t="s">
        <v>202</v>
      </c>
    </row>
    <row r="52" spans="2:50" x14ac:dyDescent="0.25">
      <c r="B52" s="185"/>
      <c r="C52" s="185"/>
      <c r="D52" s="185" t="s">
        <v>56</v>
      </c>
      <c r="E52" s="185"/>
      <c r="F52" s="187" t="s">
        <v>202</v>
      </c>
      <c r="G52" s="187" t="s">
        <v>202</v>
      </c>
      <c r="H52" s="187" t="s">
        <v>202</v>
      </c>
      <c r="I52" s="187" t="s">
        <v>202</v>
      </c>
      <c r="J52" s="187" t="s">
        <v>202</v>
      </c>
      <c r="K52" s="187" t="s">
        <v>202</v>
      </c>
      <c r="L52" s="187" t="s">
        <v>202</v>
      </c>
      <c r="M52" s="187" t="s">
        <v>202</v>
      </c>
      <c r="N52" s="187" t="s">
        <v>202</v>
      </c>
      <c r="O52" s="187" t="s">
        <v>202</v>
      </c>
      <c r="P52" s="187" t="s">
        <v>202</v>
      </c>
      <c r="Q52" s="187" t="s">
        <v>202</v>
      </c>
      <c r="R52" s="187" t="s">
        <v>202</v>
      </c>
      <c r="S52" s="187" t="s">
        <v>202</v>
      </c>
      <c r="T52" s="187" t="s">
        <v>202</v>
      </c>
      <c r="U52" s="187" t="s">
        <v>202</v>
      </c>
      <c r="V52" s="187" t="s">
        <v>202</v>
      </c>
      <c r="W52" s="187" t="s">
        <v>202</v>
      </c>
      <c r="X52" s="187" t="s">
        <v>202</v>
      </c>
      <c r="Y52" s="187" t="s">
        <v>202</v>
      </c>
      <c r="Z52" s="187" t="s">
        <v>202</v>
      </c>
      <c r="AA52" s="187" t="s">
        <v>202</v>
      </c>
      <c r="AB52" s="187" t="s">
        <v>202</v>
      </c>
      <c r="AC52" s="187" t="s">
        <v>202</v>
      </c>
      <c r="AD52" s="187" t="s">
        <v>202</v>
      </c>
      <c r="AE52" s="187" t="s">
        <v>202</v>
      </c>
      <c r="AF52" s="187" t="s">
        <v>202</v>
      </c>
      <c r="AG52" s="187" t="s">
        <v>202</v>
      </c>
      <c r="AH52" s="187" t="s">
        <v>202</v>
      </c>
      <c r="AI52" s="187" t="s">
        <v>202</v>
      </c>
      <c r="AJ52" s="187" t="s">
        <v>202</v>
      </c>
      <c r="AK52" s="187" t="s">
        <v>202</v>
      </c>
      <c r="AL52" s="187" t="s">
        <v>202</v>
      </c>
      <c r="AM52" s="187" t="s">
        <v>202</v>
      </c>
      <c r="AN52" s="187" t="s">
        <v>202</v>
      </c>
      <c r="AO52" s="187" t="s">
        <v>202</v>
      </c>
      <c r="AP52" s="187" t="s">
        <v>202</v>
      </c>
      <c r="AQ52" s="187" t="s">
        <v>202</v>
      </c>
      <c r="AR52" s="187" t="s">
        <v>202</v>
      </c>
      <c r="AS52" s="187" t="s">
        <v>202</v>
      </c>
      <c r="AT52" s="187" t="s">
        <v>202</v>
      </c>
      <c r="AU52" s="187" t="s">
        <v>202</v>
      </c>
      <c r="AV52" s="187" t="s">
        <v>202</v>
      </c>
      <c r="AW52" s="187" t="s">
        <v>202</v>
      </c>
      <c r="AX52" s="187" t="s">
        <v>202</v>
      </c>
    </row>
    <row r="53" spans="2:50" x14ac:dyDescent="0.25">
      <c r="B53" s="185"/>
      <c r="C53" s="185"/>
      <c r="D53" s="185"/>
      <c r="E53" s="185" t="s">
        <v>60</v>
      </c>
      <c r="F53" s="187" t="s">
        <v>202</v>
      </c>
      <c r="G53" s="187" t="s">
        <v>202</v>
      </c>
      <c r="H53" s="187" t="s">
        <v>202</v>
      </c>
      <c r="I53" s="187" t="s">
        <v>202</v>
      </c>
      <c r="J53" s="187" t="s">
        <v>202</v>
      </c>
      <c r="K53" s="187" t="s">
        <v>202</v>
      </c>
      <c r="L53" s="187" t="s">
        <v>202</v>
      </c>
      <c r="M53" s="187" t="s">
        <v>202</v>
      </c>
      <c r="N53" s="187" t="s">
        <v>202</v>
      </c>
      <c r="O53" s="187" t="s">
        <v>202</v>
      </c>
      <c r="P53" s="187" t="s">
        <v>202</v>
      </c>
      <c r="Q53" s="187" t="s">
        <v>202</v>
      </c>
      <c r="R53" s="187" t="s">
        <v>202</v>
      </c>
      <c r="S53" s="187" t="s">
        <v>202</v>
      </c>
      <c r="T53" s="187" t="s">
        <v>202</v>
      </c>
      <c r="U53" s="187" t="s">
        <v>202</v>
      </c>
      <c r="V53" s="187" t="s">
        <v>202</v>
      </c>
      <c r="W53" s="187" t="s">
        <v>202</v>
      </c>
      <c r="X53" s="187" t="s">
        <v>202</v>
      </c>
      <c r="Y53" s="187" t="s">
        <v>202</v>
      </c>
      <c r="Z53" s="187" t="s">
        <v>202</v>
      </c>
      <c r="AA53" s="187" t="s">
        <v>202</v>
      </c>
      <c r="AB53" s="187" t="s">
        <v>202</v>
      </c>
      <c r="AC53" s="187" t="s">
        <v>202</v>
      </c>
      <c r="AD53" s="187" t="s">
        <v>202</v>
      </c>
      <c r="AE53" s="187" t="s">
        <v>202</v>
      </c>
      <c r="AF53" s="187" t="s">
        <v>202</v>
      </c>
      <c r="AG53" s="187" t="s">
        <v>202</v>
      </c>
      <c r="AH53" s="187" t="s">
        <v>202</v>
      </c>
      <c r="AI53" s="187" t="s">
        <v>202</v>
      </c>
      <c r="AJ53" s="187" t="s">
        <v>202</v>
      </c>
      <c r="AK53" s="187" t="s">
        <v>202</v>
      </c>
      <c r="AL53" s="187" t="s">
        <v>202</v>
      </c>
      <c r="AM53" s="187" t="s">
        <v>202</v>
      </c>
      <c r="AN53" s="187" t="s">
        <v>202</v>
      </c>
      <c r="AO53" s="187" t="s">
        <v>202</v>
      </c>
      <c r="AP53" s="187" t="s">
        <v>202</v>
      </c>
      <c r="AQ53" s="187" t="s">
        <v>202</v>
      </c>
      <c r="AR53" s="187" t="s">
        <v>202</v>
      </c>
      <c r="AS53" s="187" t="s">
        <v>202</v>
      </c>
      <c r="AT53" s="187" t="s">
        <v>202</v>
      </c>
      <c r="AU53" s="187" t="s">
        <v>202</v>
      </c>
      <c r="AV53" s="187" t="s">
        <v>202</v>
      </c>
      <c r="AW53" s="187" t="s">
        <v>202</v>
      </c>
      <c r="AX53" s="187" t="s">
        <v>202</v>
      </c>
    </row>
    <row r="54" spans="2:50" x14ac:dyDescent="0.25">
      <c r="B54" s="185"/>
      <c r="C54" s="185"/>
      <c r="D54" s="185"/>
      <c r="E54" s="185" t="s">
        <v>83</v>
      </c>
      <c r="F54" s="187" t="s">
        <v>202</v>
      </c>
      <c r="G54" s="187" t="s">
        <v>202</v>
      </c>
      <c r="H54" s="187" t="s">
        <v>202</v>
      </c>
      <c r="I54" s="187" t="s">
        <v>202</v>
      </c>
      <c r="J54" s="187" t="s">
        <v>202</v>
      </c>
      <c r="K54" s="187" t="s">
        <v>202</v>
      </c>
      <c r="L54" s="187" t="s">
        <v>202</v>
      </c>
      <c r="M54" s="187" t="s">
        <v>202</v>
      </c>
      <c r="N54" s="187" t="s">
        <v>202</v>
      </c>
      <c r="O54" s="187" t="s">
        <v>202</v>
      </c>
      <c r="P54" s="187" t="s">
        <v>202</v>
      </c>
      <c r="Q54" s="187" t="s">
        <v>202</v>
      </c>
      <c r="R54" s="187" t="s">
        <v>202</v>
      </c>
      <c r="S54" s="187" t="s">
        <v>202</v>
      </c>
      <c r="T54" s="187" t="s">
        <v>202</v>
      </c>
      <c r="U54" s="187" t="s">
        <v>202</v>
      </c>
      <c r="V54" s="187" t="s">
        <v>202</v>
      </c>
      <c r="W54" s="187" t="s">
        <v>202</v>
      </c>
      <c r="X54" s="187" t="s">
        <v>202</v>
      </c>
      <c r="Y54" s="187" t="s">
        <v>202</v>
      </c>
      <c r="Z54" s="187" t="s">
        <v>202</v>
      </c>
      <c r="AA54" s="187" t="s">
        <v>202</v>
      </c>
      <c r="AB54" s="187" t="s">
        <v>202</v>
      </c>
      <c r="AC54" s="187" t="s">
        <v>202</v>
      </c>
      <c r="AD54" s="187" t="s">
        <v>202</v>
      </c>
      <c r="AE54" s="187" t="s">
        <v>202</v>
      </c>
      <c r="AF54" s="187" t="s">
        <v>202</v>
      </c>
      <c r="AG54" s="187" t="s">
        <v>202</v>
      </c>
      <c r="AH54" s="187" t="s">
        <v>202</v>
      </c>
      <c r="AI54" s="187" t="s">
        <v>202</v>
      </c>
      <c r="AJ54" s="187" t="s">
        <v>202</v>
      </c>
      <c r="AK54" s="187" t="s">
        <v>202</v>
      </c>
      <c r="AL54" s="187" t="s">
        <v>202</v>
      </c>
      <c r="AM54" s="187" t="s">
        <v>202</v>
      </c>
      <c r="AN54" s="187" t="s">
        <v>202</v>
      </c>
      <c r="AO54" s="187" t="s">
        <v>202</v>
      </c>
      <c r="AP54" s="187" t="s">
        <v>202</v>
      </c>
      <c r="AQ54" s="187" t="s">
        <v>202</v>
      </c>
      <c r="AR54" s="187" t="s">
        <v>202</v>
      </c>
      <c r="AS54" s="187" t="s">
        <v>202</v>
      </c>
      <c r="AT54" s="187" t="s">
        <v>202</v>
      </c>
      <c r="AU54" s="187" t="s">
        <v>202</v>
      </c>
      <c r="AV54" s="187" t="s">
        <v>202</v>
      </c>
      <c r="AW54" s="187" t="s">
        <v>202</v>
      </c>
      <c r="AX54" s="187" t="s">
        <v>202</v>
      </c>
    </row>
    <row r="55" spans="2:50" x14ac:dyDescent="0.25">
      <c r="B55" s="185"/>
      <c r="C55" s="185"/>
      <c r="D55" s="185"/>
      <c r="E55" s="185" t="s">
        <v>58</v>
      </c>
      <c r="F55" s="187" t="s">
        <v>202</v>
      </c>
      <c r="G55" s="187" t="s">
        <v>202</v>
      </c>
      <c r="H55" s="187" t="s">
        <v>202</v>
      </c>
      <c r="I55" s="187" t="s">
        <v>202</v>
      </c>
      <c r="J55" s="187" t="s">
        <v>202</v>
      </c>
      <c r="K55" s="187" t="s">
        <v>202</v>
      </c>
      <c r="L55" s="187" t="s">
        <v>202</v>
      </c>
      <c r="M55" s="187" t="s">
        <v>202</v>
      </c>
      <c r="N55" s="187" t="s">
        <v>202</v>
      </c>
      <c r="O55" s="187" t="s">
        <v>202</v>
      </c>
      <c r="P55" s="187" t="s">
        <v>202</v>
      </c>
      <c r="Q55" s="187" t="s">
        <v>202</v>
      </c>
      <c r="R55" s="187" t="s">
        <v>202</v>
      </c>
      <c r="S55" s="187" t="s">
        <v>202</v>
      </c>
      <c r="T55" s="187" t="s">
        <v>202</v>
      </c>
      <c r="U55" s="187" t="s">
        <v>202</v>
      </c>
      <c r="V55" s="187" t="s">
        <v>202</v>
      </c>
      <c r="W55" s="187" t="s">
        <v>202</v>
      </c>
      <c r="X55" s="187" t="s">
        <v>202</v>
      </c>
      <c r="Y55" s="187" t="s">
        <v>202</v>
      </c>
      <c r="Z55" s="187" t="s">
        <v>202</v>
      </c>
      <c r="AA55" s="187" t="s">
        <v>202</v>
      </c>
      <c r="AB55" s="187" t="s">
        <v>202</v>
      </c>
      <c r="AC55" s="187" t="s">
        <v>202</v>
      </c>
      <c r="AD55" s="187" t="s">
        <v>202</v>
      </c>
      <c r="AE55" s="187" t="s">
        <v>202</v>
      </c>
      <c r="AF55" s="187" t="s">
        <v>202</v>
      </c>
      <c r="AG55" s="187" t="s">
        <v>202</v>
      </c>
      <c r="AH55" s="187" t="s">
        <v>202</v>
      </c>
      <c r="AI55" s="187" t="s">
        <v>202</v>
      </c>
      <c r="AJ55" s="187" t="s">
        <v>202</v>
      </c>
      <c r="AK55" s="187" t="s">
        <v>202</v>
      </c>
      <c r="AL55" s="187" t="s">
        <v>202</v>
      </c>
      <c r="AM55" s="187" t="s">
        <v>202</v>
      </c>
      <c r="AN55" s="187" t="s">
        <v>202</v>
      </c>
      <c r="AO55" s="187" t="s">
        <v>202</v>
      </c>
      <c r="AP55" s="187" t="s">
        <v>202</v>
      </c>
      <c r="AQ55" s="187" t="s">
        <v>202</v>
      </c>
      <c r="AR55" s="187" t="s">
        <v>202</v>
      </c>
      <c r="AS55" s="187" t="s">
        <v>202</v>
      </c>
      <c r="AT55" s="187" t="s">
        <v>202</v>
      </c>
      <c r="AU55" s="187" t="s">
        <v>202</v>
      </c>
      <c r="AV55" s="187" t="s">
        <v>202</v>
      </c>
      <c r="AW55" s="187" t="s">
        <v>202</v>
      </c>
      <c r="AX55" s="187" t="s">
        <v>202</v>
      </c>
    </row>
    <row r="56" spans="2:50" x14ac:dyDescent="0.25">
      <c r="B56" s="185"/>
      <c r="C56" s="185"/>
      <c r="D56" s="185"/>
      <c r="E56" s="185" t="s">
        <v>191</v>
      </c>
      <c r="F56" s="187" t="s">
        <v>202</v>
      </c>
      <c r="G56" s="187" t="s">
        <v>202</v>
      </c>
      <c r="H56" s="187" t="s">
        <v>202</v>
      </c>
      <c r="I56" s="187" t="s">
        <v>202</v>
      </c>
      <c r="J56" s="187" t="s">
        <v>202</v>
      </c>
      <c r="K56" s="187" t="s">
        <v>202</v>
      </c>
      <c r="L56" s="187" t="s">
        <v>202</v>
      </c>
      <c r="M56" s="187" t="s">
        <v>202</v>
      </c>
      <c r="N56" s="187" t="s">
        <v>202</v>
      </c>
      <c r="O56" s="187" t="s">
        <v>202</v>
      </c>
      <c r="P56" s="187" t="s">
        <v>202</v>
      </c>
      <c r="Q56" s="187" t="s">
        <v>202</v>
      </c>
      <c r="R56" s="187" t="s">
        <v>202</v>
      </c>
      <c r="S56" s="187" t="s">
        <v>202</v>
      </c>
      <c r="T56" s="187" t="s">
        <v>202</v>
      </c>
      <c r="U56" s="187" t="s">
        <v>202</v>
      </c>
      <c r="V56" s="187" t="s">
        <v>202</v>
      </c>
      <c r="W56" s="187" t="s">
        <v>202</v>
      </c>
      <c r="X56" s="187" t="s">
        <v>202</v>
      </c>
      <c r="Y56" s="187" t="s">
        <v>202</v>
      </c>
      <c r="Z56" s="187" t="s">
        <v>202</v>
      </c>
      <c r="AA56" s="187" t="s">
        <v>202</v>
      </c>
      <c r="AB56" s="187" t="s">
        <v>202</v>
      </c>
      <c r="AC56" s="187" t="s">
        <v>202</v>
      </c>
      <c r="AD56" s="187" t="s">
        <v>202</v>
      </c>
      <c r="AE56" s="187" t="s">
        <v>202</v>
      </c>
      <c r="AF56" s="187" t="s">
        <v>202</v>
      </c>
      <c r="AG56" s="187" t="s">
        <v>202</v>
      </c>
      <c r="AH56" s="187" t="s">
        <v>202</v>
      </c>
      <c r="AI56" s="187" t="s">
        <v>202</v>
      </c>
      <c r="AJ56" s="187" t="s">
        <v>202</v>
      </c>
      <c r="AK56" s="187" t="s">
        <v>202</v>
      </c>
      <c r="AL56" s="187" t="s">
        <v>202</v>
      </c>
      <c r="AM56" s="187" t="s">
        <v>202</v>
      </c>
      <c r="AN56" s="187" t="s">
        <v>202</v>
      </c>
      <c r="AO56" s="187" t="s">
        <v>202</v>
      </c>
      <c r="AP56" s="187" t="s">
        <v>202</v>
      </c>
      <c r="AQ56" s="187" t="s">
        <v>202</v>
      </c>
      <c r="AR56" s="187" t="s">
        <v>202</v>
      </c>
      <c r="AS56" s="187" t="s">
        <v>202</v>
      </c>
      <c r="AT56" s="187" t="s">
        <v>202</v>
      </c>
      <c r="AU56" s="187" t="s">
        <v>202</v>
      </c>
      <c r="AV56" s="187" t="s">
        <v>202</v>
      </c>
      <c r="AW56" s="187" t="s">
        <v>202</v>
      </c>
      <c r="AX56" s="187" t="s">
        <v>202</v>
      </c>
    </row>
    <row r="57" spans="2:50" x14ac:dyDescent="0.25">
      <c r="B57" s="185"/>
      <c r="C57" s="185"/>
      <c r="D57" s="185"/>
      <c r="E57" s="185" t="s">
        <v>59</v>
      </c>
      <c r="F57" s="187" t="s">
        <v>202</v>
      </c>
      <c r="G57" s="187" t="s">
        <v>202</v>
      </c>
      <c r="H57" s="187" t="s">
        <v>202</v>
      </c>
      <c r="I57" s="187" t="s">
        <v>202</v>
      </c>
      <c r="J57" s="187" t="s">
        <v>202</v>
      </c>
      <c r="K57" s="187" t="s">
        <v>202</v>
      </c>
      <c r="L57" s="187" t="s">
        <v>202</v>
      </c>
      <c r="M57" s="187" t="s">
        <v>202</v>
      </c>
      <c r="N57" s="187" t="s">
        <v>202</v>
      </c>
      <c r="O57" s="187" t="s">
        <v>202</v>
      </c>
      <c r="P57" s="187" t="s">
        <v>202</v>
      </c>
      <c r="Q57" s="187" t="s">
        <v>202</v>
      </c>
      <c r="R57" s="187" t="s">
        <v>202</v>
      </c>
      <c r="S57" s="187" t="s">
        <v>202</v>
      </c>
      <c r="T57" s="187" t="s">
        <v>202</v>
      </c>
      <c r="U57" s="187" t="s">
        <v>202</v>
      </c>
      <c r="V57" s="187" t="s">
        <v>202</v>
      </c>
      <c r="W57" s="187" t="s">
        <v>202</v>
      </c>
      <c r="X57" s="187" t="s">
        <v>202</v>
      </c>
      <c r="Y57" s="187" t="s">
        <v>202</v>
      </c>
      <c r="Z57" s="187" t="s">
        <v>202</v>
      </c>
      <c r="AA57" s="187" t="s">
        <v>202</v>
      </c>
      <c r="AB57" s="187" t="s">
        <v>202</v>
      </c>
      <c r="AC57" s="187" t="s">
        <v>202</v>
      </c>
      <c r="AD57" s="187" t="s">
        <v>202</v>
      </c>
      <c r="AE57" s="187" t="s">
        <v>202</v>
      </c>
      <c r="AF57" s="187" t="s">
        <v>202</v>
      </c>
      <c r="AG57" s="187" t="s">
        <v>202</v>
      </c>
      <c r="AH57" s="187" t="s">
        <v>202</v>
      </c>
      <c r="AI57" s="187" t="s">
        <v>202</v>
      </c>
      <c r="AJ57" s="187" t="s">
        <v>202</v>
      </c>
      <c r="AK57" s="187" t="s">
        <v>202</v>
      </c>
      <c r="AL57" s="187" t="s">
        <v>202</v>
      </c>
      <c r="AM57" s="187" t="s">
        <v>202</v>
      </c>
      <c r="AN57" s="187" t="s">
        <v>202</v>
      </c>
      <c r="AO57" s="187" t="s">
        <v>202</v>
      </c>
      <c r="AP57" s="187" t="s">
        <v>202</v>
      </c>
      <c r="AQ57" s="187" t="s">
        <v>202</v>
      </c>
      <c r="AR57" s="187" t="s">
        <v>202</v>
      </c>
      <c r="AS57" s="187" t="s">
        <v>202</v>
      </c>
      <c r="AT57" s="187" t="s">
        <v>202</v>
      </c>
      <c r="AU57" s="187" t="s">
        <v>202</v>
      </c>
      <c r="AV57" s="187" t="s">
        <v>202</v>
      </c>
      <c r="AW57" s="187" t="s">
        <v>202</v>
      </c>
      <c r="AX57" s="187" t="s">
        <v>202</v>
      </c>
    </row>
    <row r="58" spans="2:50" x14ac:dyDescent="0.25">
      <c r="B58" s="185"/>
      <c r="C58" s="185"/>
      <c r="D58" s="185" t="s">
        <v>57</v>
      </c>
      <c r="E58" s="185"/>
      <c r="F58" s="187" t="s">
        <v>202</v>
      </c>
      <c r="G58" s="187" t="s">
        <v>202</v>
      </c>
      <c r="H58" s="187" t="s">
        <v>202</v>
      </c>
      <c r="I58" s="187" t="s">
        <v>202</v>
      </c>
      <c r="J58" s="187" t="s">
        <v>202</v>
      </c>
      <c r="K58" s="187" t="s">
        <v>202</v>
      </c>
      <c r="L58" s="187" t="s">
        <v>202</v>
      </c>
      <c r="M58" s="187" t="s">
        <v>202</v>
      </c>
      <c r="N58" s="187" t="s">
        <v>202</v>
      </c>
      <c r="O58" s="187" t="s">
        <v>202</v>
      </c>
      <c r="P58" s="187" t="s">
        <v>202</v>
      </c>
      <c r="Q58" s="187" t="s">
        <v>202</v>
      </c>
      <c r="R58" s="187" t="s">
        <v>202</v>
      </c>
      <c r="S58" s="187" t="s">
        <v>202</v>
      </c>
      <c r="T58" s="187" t="s">
        <v>202</v>
      </c>
      <c r="U58" s="187" t="s">
        <v>202</v>
      </c>
      <c r="V58" s="187" t="s">
        <v>202</v>
      </c>
      <c r="W58" s="187" t="s">
        <v>202</v>
      </c>
      <c r="X58" s="187" t="s">
        <v>202</v>
      </c>
      <c r="Y58" s="187" t="s">
        <v>202</v>
      </c>
      <c r="Z58" s="187" t="s">
        <v>202</v>
      </c>
      <c r="AA58" s="187" t="s">
        <v>202</v>
      </c>
      <c r="AB58" s="187" t="s">
        <v>202</v>
      </c>
      <c r="AC58" s="187" t="s">
        <v>202</v>
      </c>
      <c r="AD58" s="187" t="s">
        <v>202</v>
      </c>
      <c r="AE58" s="187" t="s">
        <v>202</v>
      </c>
      <c r="AF58" s="187" t="s">
        <v>202</v>
      </c>
      <c r="AG58" s="187" t="s">
        <v>202</v>
      </c>
      <c r="AH58" s="187" t="s">
        <v>202</v>
      </c>
      <c r="AI58" s="187" t="s">
        <v>202</v>
      </c>
      <c r="AJ58" s="187" t="s">
        <v>202</v>
      </c>
      <c r="AK58" s="187" t="s">
        <v>202</v>
      </c>
      <c r="AL58" s="187" t="s">
        <v>202</v>
      </c>
      <c r="AM58" s="187" t="s">
        <v>202</v>
      </c>
      <c r="AN58" s="187" t="s">
        <v>202</v>
      </c>
      <c r="AO58" s="187" t="s">
        <v>202</v>
      </c>
      <c r="AP58" s="187" t="s">
        <v>202</v>
      </c>
      <c r="AQ58" s="187" t="s">
        <v>202</v>
      </c>
      <c r="AR58" s="187" t="s">
        <v>202</v>
      </c>
      <c r="AS58" s="187" t="s">
        <v>202</v>
      </c>
      <c r="AT58" s="187" t="s">
        <v>202</v>
      </c>
      <c r="AU58" s="187" t="s">
        <v>202</v>
      </c>
      <c r="AV58" s="187" t="s">
        <v>202</v>
      </c>
      <c r="AW58" s="187" t="s">
        <v>202</v>
      </c>
      <c r="AX58" s="187" t="s">
        <v>202</v>
      </c>
    </row>
    <row r="59" spans="2:50" x14ac:dyDescent="0.25">
      <c r="B59" s="185"/>
      <c r="C59" s="185"/>
      <c r="D59" s="185"/>
      <c r="E59" s="185" t="s">
        <v>60</v>
      </c>
      <c r="F59" s="187" t="s">
        <v>202</v>
      </c>
      <c r="G59" s="187" t="s">
        <v>202</v>
      </c>
      <c r="H59" s="187" t="s">
        <v>202</v>
      </c>
      <c r="I59" s="187" t="s">
        <v>202</v>
      </c>
      <c r="J59" s="187" t="s">
        <v>202</v>
      </c>
      <c r="K59" s="187" t="s">
        <v>202</v>
      </c>
      <c r="L59" s="187" t="s">
        <v>202</v>
      </c>
      <c r="M59" s="187" t="s">
        <v>202</v>
      </c>
      <c r="N59" s="187" t="s">
        <v>202</v>
      </c>
      <c r="O59" s="187" t="s">
        <v>202</v>
      </c>
      <c r="P59" s="187" t="s">
        <v>202</v>
      </c>
      <c r="Q59" s="187" t="s">
        <v>202</v>
      </c>
      <c r="R59" s="187" t="s">
        <v>202</v>
      </c>
      <c r="S59" s="187" t="s">
        <v>202</v>
      </c>
      <c r="T59" s="187" t="s">
        <v>202</v>
      </c>
      <c r="U59" s="187" t="s">
        <v>202</v>
      </c>
      <c r="V59" s="187" t="s">
        <v>202</v>
      </c>
      <c r="W59" s="187" t="s">
        <v>202</v>
      </c>
      <c r="X59" s="187" t="s">
        <v>202</v>
      </c>
      <c r="Y59" s="187" t="s">
        <v>202</v>
      </c>
      <c r="Z59" s="187" t="s">
        <v>202</v>
      </c>
      <c r="AA59" s="187" t="s">
        <v>202</v>
      </c>
      <c r="AB59" s="187" t="s">
        <v>202</v>
      </c>
      <c r="AC59" s="187" t="s">
        <v>202</v>
      </c>
      <c r="AD59" s="187" t="s">
        <v>202</v>
      </c>
      <c r="AE59" s="187" t="s">
        <v>202</v>
      </c>
      <c r="AF59" s="187" t="s">
        <v>202</v>
      </c>
      <c r="AG59" s="187" t="s">
        <v>202</v>
      </c>
      <c r="AH59" s="187" t="s">
        <v>202</v>
      </c>
      <c r="AI59" s="187" t="s">
        <v>202</v>
      </c>
      <c r="AJ59" s="187" t="s">
        <v>202</v>
      </c>
      <c r="AK59" s="187" t="s">
        <v>202</v>
      </c>
      <c r="AL59" s="187" t="s">
        <v>202</v>
      </c>
      <c r="AM59" s="187" t="s">
        <v>202</v>
      </c>
      <c r="AN59" s="187" t="s">
        <v>202</v>
      </c>
      <c r="AO59" s="187" t="s">
        <v>202</v>
      </c>
      <c r="AP59" s="187" t="s">
        <v>202</v>
      </c>
      <c r="AQ59" s="187" t="s">
        <v>202</v>
      </c>
      <c r="AR59" s="187" t="s">
        <v>202</v>
      </c>
      <c r="AS59" s="187" t="s">
        <v>202</v>
      </c>
      <c r="AT59" s="187" t="s">
        <v>202</v>
      </c>
      <c r="AU59" s="187" t="s">
        <v>202</v>
      </c>
      <c r="AV59" s="187" t="s">
        <v>202</v>
      </c>
      <c r="AW59" s="187" t="s">
        <v>202</v>
      </c>
      <c r="AX59" s="187" t="s">
        <v>202</v>
      </c>
    </row>
    <row r="60" spans="2:50" x14ac:dyDescent="0.25">
      <c r="B60" s="185"/>
      <c r="C60" s="185"/>
      <c r="D60" s="185"/>
      <c r="E60" s="185" t="s">
        <v>83</v>
      </c>
      <c r="F60" s="187" t="s">
        <v>202</v>
      </c>
      <c r="G60" s="187" t="s">
        <v>202</v>
      </c>
      <c r="H60" s="187" t="s">
        <v>202</v>
      </c>
      <c r="I60" s="187" t="s">
        <v>202</v>
      </c>
      <c r="J60" s="187" t="s">
        <v>202</v>
      </c>
      <c r="K60" s="187" t="s">
        <v>202</v>
      </c>
      <c r="L60" s="187" t="s">
        <v>202</v>
      </c>
      <c r="M60" s="187" t="s">
        <v>202</v>
      </c>
      <c r="N60" s="187" t="s">
        <v>202</v>
      </c>
      <c r="O60" s="187" t="s">
        <v>202</v>
      </c>
      <c r="P60" s="187" t="s">
        <v>202</v>
      </c>
      <c r="Q60" s="187" t="s">
        <v>202</v>
      </c>
      <c r="R60" s="187" t="s">
        <v>202</v>
      </c>
      <c r="S60" s="187" t="s">
        <v>202</v>
      </c>
      <c r="T60" s="187" t="s">
        <v>202</v>
      </c>
      <c r="U60" s="187" t="s">
        <v>202</v>
      </c>
      <c r="V60" s="187" t="s">
        <v>202</v>
      </c>
      <c r="W60" s="187" t="s">
        <v>202</v>
      </c>
      <c r="X60" s="187" t="s">
        <v>202</v>
      </c>
      <c r="Y60" s="187" t="s">
        <v>202</v>
      </c>
      <c r="Z60" s="187" t="s">
        <v>202</v>
      </c>
      <c r="AA60" s="187" t="s">
        <v>202</v>
      </c>
      <c r="AB60" s="187" t="s">
        <v>202</v>
      </c>
      <c r="AC60" s="187" t="s">
        <v>202</v>
      </c>
      <c r="AD60" s="187" t="s">
        <v>202</v>
      </c>
      <c r="AE60" s="187" t="s">
        <v>202</v>
      </c>
      <c r="AF60" s="187" t="s">
        <v>202</v>
      </c>
      <c r="AG60" s="187" t="s">
        <v>202</v>
      </c>
      <c r="AH60" s="187" t="s">
        <v>202</v>
      </c>
      <c r="AI60" s="187" t="s">
        <v>202</v>
      </c>
      <c r="AJ60" s="187" t="s">
        <v>202</v>
      </c>
      <c r="AK60" s="187" t="s">
        <v>202</v>
      </c>
      <c r="AL60" s="187" t="s">
        <v>202</v>
      </c>
      <c r="AM60" s="187" t="s">
        <v>202</v>
      </c>
      <c r="AN60" s="187" t="s">
        <v>202</v>
      </c>
      <c r="AO60" s="187" t="s">
        <v>202</v>
      </c>
      <c r="AP60" s="187" t="s">
        <v>202</v>
      </c>
      <c r="AQ60" s="187" t="s">
        <v>202</v>
      </c>
      <c r="AR60" s="187" t="s">
        <v>202</v>
      </c>
      <c r="AS60" s="187" t="s">
        <v>202</v>
      </c>
      <c r="AT60" s="187" t="s">
        <v>202</v>
      </c>
      <c r="AU60" s="187" t="s">
        <v>202</v>
      </c>
      <c r="AV60" s="187" t="s">
        <v>202</v>
      </c>
      <c r="AW60" s="187" t="s">
        <v>202</v>
      </c>
      <c r="AX60" s="187" t="s">
        <v>202</v>
      </c>
    </row>
    <row r="61" spans="2:50" x14ac:dyDescent="0.25">
      <c r="B61" s="185"/>
      <c r="C61" s="185"/>
      <c r="D61" s="185"/>
      <c r="E61" s="185" t="s">
        <v>58</v>
      </c>
      <c r="F61" s="187" t="s">
        <v>202</v>
      </c>
      <c r="G61" s="187" t="s">
        <v>202</v>
      </c>
      <c r="H61" s="187" t="s">
        <v>202</v>
      </c>
      <c r="I61" s="187" t="s">
        <v>202</v>
      </c>
      <c r="J61" s="187" t="s">
        <v>202</v>
      </c>
      <c r="K61" s="187" t="s">
        <v>202</v>
      </c>
      <c r="L61" s="187" t="s">
        <v>202</v>
      </c>
      <c r="M61" s="187" t="s">
        <v>202</v>
      </c>
      <c r="N61" s="187" t="s">
        <v>202</v>
      </c>
      <c r="O61" s="187" t="s">
        <v>202</v>
      </c>
      <c r="P61" s="187" t="s">
        <v>202</v>
      </c>
      <c r="Q61" s="187" t="s">
        <v>202</v>
      </c>
      <c r="R61" s="187" t="s">
        <v>202</v>
      </c>
      <c r="S61" s="187" t="s">
        <v>202</v>
      </c>
      <c r="T61" s="187" t="s">
        <v>202</v>
      </c>
      <c r="U61" s="187" t="s">
        <v>202</v>
      </c>
      <c r="V61" s="187" t="s">
        <v>202</v>
      </c>
      <c r="W61" s="187" t="s">
        <v>202</v>
      </c>
      <c r="X61" s="187" t="s">
        <v>202</v>
      </c>
      <c r="Y61" s="187" t="s">
        <v>202</v>
      </c>
      <c r="Z61" s="187" t="s">
        <v>202</v>
      </c>
      <c r="AA61" s="187" t="s">
        <v>202</v>
      </c>
      <c r="AB61" s="187" t="s">
        <v>202</v>
      </c>
      <c r="AC61" s="187" t="s">
        <v>202</v>
      </c>
      <c r="AD61" s="187" t="s">
        <v>202</v>
      </c>
      <c r="AE61" s="187" t="s">
        <v>202</v>
      </c>
      <c r="AF61" s="187" t="s">
        <v>202</v>
      </c>
      <c r="AG61" s="187" t="s">
        <v>202</v>
      </c>
      <c r="AH61" s="187" t="s">
        <v>202</v>
      </c>
      <c r="AI61" s="187" t="s">
        <v>202</v>
      </c>
      <c r="AJ61" s="187" t="s">
        <v>202</v>
      </c>
      <c r="AK61" s="187" t="s">
        <v>202</v>
      </c>
      <c r="AL61" s="187" t="s">
        <v>202</v>
      </c>
      <c r="AM61" s="187" t="s">
        <v>202</v>
      </c>
      <c r="AN61" s="187" t="s">
        <v>202</v>
      </c>
      <c r="AO61" s="187" t="s">
        <v>202</v>
      </c>
      <c r="AP61" s="187" t="s">
        <v>202</v>
      </c>
      <c r="AQ61" s="187" t="s">
        <v>202</v>
      </c>
      <c r="AR61" s="187" t="s">
        <v>202</v>
      </c>
      <c r="AS61" s="187" t="s">
        <v>202</v>
      </c>
      <c r="AT61" s="187" t="s">
        <v>202</v>
      </c>
      <c r="AU61" s="187" t="s">
        <v>202</v>
      </c>
      <c r="AV61" s="187" t="s">
        <v>202</v>
      </c>
      <c r="AW61" s="187" t="s">
        <v>202</v>
      </c>
      <c r="AX61" s="187" t="s">
        <v>202</v>
      </c>
    </row>
    <row r="62" spans="2:50" x14ac:dyDescent="0.25">
      <c r="B62" s="185"/>
      <c r="C62" s="185"/>
      <c r="D62" s="185"/>
      <c r="E62" s="185" t="s">
        <v>191</v>
      </c>
      <c r="F62" s="187" t="s">
        <v>202</v>
      </c>
      <c r="G62" s="187" t="s">
        <v>202</v>
      </c>
      <c r="H62" s="187" t="s">
        <v>202</v>
      </c>
      <c r="I62" s="187" t="s">
        <v>202</v>
      </c>
      <c r="J62" s="187" t="s">
        <v>202</v>
      </c>
      <c r="K62" s="187" t="s">
        <v>202</v>
      </c>
      <c r="L62" s="187" t="s">
        <v>202</v>
      </c>
      <c r="M62" s="187" t="s">
        <v>202</v>
      </c>
      <c r="N62" s="187" t="s">
        <v>202</v>
      </c>
      <c r="O62" s="187" t="s">
        <v>202</v>
      </c>
      <c r="P62" s="187" t="s">
        <v>202</v>
      </c>
      <c r="Q62" s="187" t="s">
        <v>202</v>
      </c>
      <c r="R62" s="187" t="s">
        <v>202</v>
      </c>
      <c r="S62" s="187" t="s">
        <v>202</v>
      </c>
      <c r="T62" s="187" t="s">
        <v>202</v>
      </c>
      <c r="U62" s="187" t="s">
        <v>202</v>
      </c>
      <c r="V62" s="187" t="s">
        <v>202</v>
      </c>
      <c r="W62" s="187" t="s">
        <v>202</v>
      </c>
      <c r="X62" s="187" t="s">
        <v>202</v>
      </c>
      <c r="Y62" s="187" t="s">
        <v>202</v>
      </c>
      <c r="Z62" s="187" t="s">
        <v>202</v>
      </c>
      <c r="AA62" s="187" t="s">
        <v>202</v>
      </c>
      <c r="AB62" s="187" t="s">
        <v>202</v>
      </c>
      <c r="AC62" s="187" t="s">
        <v>202</v>
      </c>
      <c r="AD62" s="187" t="s">
        <v>202</v>
      </c>
      <c r="AE62" s="187" t="s">
        <v>202</v>
      </c>
      <c r="AF62" s="187" t="s">
        <v>202</v>
      </c>
      <c r="AG62" s="187" t="s">
        <v>202</v>
      </c>
      <c r="AH62" s="187" t="s">
        <v>202</v>
      </c>
      <c r="AI62" s="187" t="s">
        <v>202</v>
      </c>
      <c r="AJ62" s="187" t="s">
        <v>202</v>
      </c>
      <c r="AK62" s="187" t="s">
        <v>202</v>
      </c>
      <c r="AL62" s="187" t="s">
        <v>202</v>
      </c>
      <c r="AM62" s="187" t="s">
        <v>202</v>
      </c>
      <c r="AN62" s="187" t="s">
        <v>202</v>
      </c>
      <c r="AO62" s="187" t="s">
        <v>202</v>
      </c>
      <c r="AP62" s="187" t="s">
        <v>202</v>
      </c>
      <c r="AQ62" s="187" t="s">
        <v>202</v>
      </c>
      <c r="AR62" s="187" t="s">
        <v>202</v>
      </c>
      <c r="AS62" s="187" t="s">
        <v>202</v>
      </c>
      <c r="AT62" s="187" t="s">
        <v>202</v>
      </c>
      <c r="AU62" s="187" t="s">
        <v>202</v>
      </c>
      <c r="AV62" s="187" t="s">
        <v>202</v>
      </c>
      <c r="AW62" s="187" t="s">
        <v>202</v>
      </c>
      <c r="AX62" s="187" t="s">
        <v>202</v>
      </c>
    </row>
    <row r="63" spans="2:50" x14ac:dyDescent="0.25">
      <c r="B63" s="185"/>
      <c r="C63" s="185"/>
      <c r="D63" s="185"/>
      <c r="E63" s="185" t="s">
        <v>59</v>
      </c>
      <c r="F63" s="187" t="s">
        <v>202</v>
      </c>
      <c r="G63" s="187" t="s">
        <v>202</v>
      </c>
      <c r="H63" s="187" t="s">
        <v>202</v>
      </c>
      <c r="I63" s="187" t="s">
        <v>202</v>
      </c>
      <c r="J63" s="187" t="s">
        <v>202</v>
      </c>
      <c r="K63" s="187" t="s">
        <v>202</v>
      </c>
      <c r="L63" s="187" t="s">
        <v>202</v>
      </c>
      <c r="M63" s="187" t="s">
        <v>202</v>
      </c>
      <c r="N63" s="187" t="s">
        <v>202</v>
      </c>
      <c r="O63" s="187" t="s">
        <v>202</v>
      </c>
      <c r="P63" s="187" t="s">
        <v>202</v>
      </c>
      <c r="Q63" s="187" t="s">
        <v>202</v>
      </c>
      <c r="R63" s="187" t="s">
        <v>202</v>
      </c>
      <c r="S63" s="187" t="s">
        <v>202</v>
      </c>
      <c r="T63" s="187" t="s">
        <v>202</v>
      </c>
      <c r="U63" s="187" t="s">
        <v>202</v>
      </c>
      <c r="V63" s="187" t="s">
        <v>202</v>
      </c>
      <c r="W63" s="187" t="s">
        <v>202</v>
      </c>
      <c r="X63" s="187" t="s">
        <v>202</v>
      </c>
      <c r="Y63" s="187" t="s">
        <v>202</v>
      </c>
      <c r="Z63" s="187" t="s">
        <v>202</v>
      </c>
      <c r="AA63" s="187" t="s">
        <v>202</v>
      </c>
      <c r="AB63" s="187" t="s">
        <v>202</v>
      </c>
      <c r="AC63" s="187" t="s">
        <v>202</v>
      </c>
      <c r="AD63" s="187" t="s">
        <v>202</v>
      </c>
      <c r="AE63" s="187" t="s">
        <v>202</v>
      </c>
      <c r="AF63" s="187" t="s">
        <v>202</v>
      </c>
      <c r="AG63" s="187" t="s">
        <v>202</v>
      </c>
      <c r="AH63" s="187" t="s">
        <v>202</v>
      </c>
      <c r="AI63" s="187" t="s">
        <v>202</v>
      </c>
      <c r="AJ63" s="187" t="s">
        <v>202</v>
      </c>
      <c r="AK63" s="187" t="s">
        <v>202</v>
      </c>
      <c r="AL63" s="187" t="s">
        <v>202</v>
      </c>
      <c r="AM63" s="187" t="s">
        <v>202</v>
      </c>
      <c r="AN63" s="187" t="s">
        <v>202</v>
      </c>
      <c r="AO63" s="187" t="s">
        <v>202</v>
      </c>
      <c r="AP63" s="187" t="s">
        <v>202</v>
      </c>
      <c r="AQ63" s="187" t="s">
        <v>202</v>
      </c>
      <c r="AR63" s="187" t="s">
        <v>202</v>
      </c>
      <c r="AS63" s="187" t="s">
        <v>202</v>
      </c>
      <c r="AT63" s="187" t="s">
        <v>202</v>
      </c>
      <c r="AU63" s="187" t="s">
        <v>202</v>
      </c>
      <c r="AV63" s="187" t="s">
        <v>202</v>
      </c>
      <c r="AW63" s="187" t="s">
        <v>202</v>
      </c>
      <c r="AX63" s="187" t="s">
        <v>202</v>
      </c>
    </row>
    <row r="64" spans="2:50" x14ac:dyDescent="0.25">
      <c r="B64" s="185"/>
      <c r="C64" s="185" t="s">
        <v>206</v>
      </c>
      <c r="D64" s="185"/>
      <c r="E64" s="185"/>
      <c r="F64" s="187" t="s">
        <v>202</v>
      </c>
      <c r="G64" s="187" t="s">
        <v>202</v>
      </c>
      <c r="H64" s="187" t="s">
        <v>202</v>
      </c>
      <c r="I64" s="187" t="s">
        <v>202</v>
      </c>
      <c r="J64" s="187" t="s">
        <v>202</v>
      </c>
      <c r="K64" s="187" t="s">
        <v>202</v>
      </c>
      <c r="L64" s="187" t="s">
        <v>202</v>
      </c>
      <c r="M64" s="187" t="s">
        <v>202</v>
      </c>
      <c r="N64" s="187" t="s">
        <v>202</v>
      </c>
      <c r="O64" s="187" t="s">
        <v>202</v>
      </c>
      <c r="P64" s="187" t="s">
        <v>202</v>
      </c>
      <c r="Q64" s="187" t="s">
        <v>202</v>
      </c>
      <c r="R64" s="187" t="s">
        <v>202</v>
      </c>
      <c r="S64" s="187" t="s">
        <v>202</v>
      </c>
      <c r="T64" s="187" t="s">
        <v>202</v>
      </c>
      <c r="U64" s="187" t="s">
        <v>202</v>
      </c>
      <c r="V64" s="187" t="s">
        <v>202</v>
      </c>
      <c r="W64" s="187" t="s">
        <v>202</v>
      </c>
      <c r="X64" s="187" t="s">
        <v>202</v>
      </c>
      <c r="Y64" s="187" t="s">
        <v>202</v>
      </c>
      <c r="Z64" s="187" t="s">
        <v>202</v>
      </c>
      <c r="AA64" s="187" t="s">
        <v>202</v>
      </c>
      <c r="AB64" s="187" t="s">
        <v>202</v>
      </c>
      <c r="AC64" s="187" t="s">
        <v>202</v>
      </c>
      <c r="AD64" s="187" t="s">
        <v>202</v>
      </c>
      <c r="AE64" s="187" t="s">
        <v>202</v>
      </c>
      <c r="AF64" s="187" t="s">
        <v>202</v>
      </c>
      <c r="AG64" s="187" t="s">
        <v>202</v>
      </c>
      <c r="AH64" s="187" t="s">
        <v>202</v>
      </c>
      <c r="AI64" s="187" t="s">
        <v>202</v>
      </c>
      <c r="AJ64" s="187" t="s">
        <v>202</v>
      </c>
      <c r="AK64" s="187" t="s">
        <v>202</v>
      </c>
      <c r="AL64" s="187" t="s">
        <v>202</v>
      </c>
      <c r="AM64" s="187" t="s">
        <v>202</v>
      </c>
      <c r="AN64" s="187" t="s">
        <v>202</v>
      </c>
      <c r="AO64" s="187" t="s">
        <v>202</v>
      </c>
      <c r="AP64" s="187" t="s">
        <v>202</v>
      </c>
      <c r="AQ64" s="187" t="s">
        <v>202</v>
      </c>
      <c r="AR64" s="187" t="s">
        <v>202</v>
      </c>
      <c r="AS64" s="187" t="s">
        <v>202</v>
      </c>
      <c r="AT64" s="187" t="s">
        <v>202</v>
      </c>
      <c r="AU64" s="187" t="s">
        <v>202</v>
      </c>
      <c r="AV64" s="187" t="s">
        <v>202</v>
      </c>
      <c r="AW64" s="187" t="s">
        <v>202</v>
      </c>
      <c r="AX64" s="187" t="s">
        <v>202</v>
      </c>
    </row>
    <row r="65" spans="2:50" x14ac:dyDescent="0.25">
      <c r="B65" s="185"/>
      <c r="C65" s="185"/>
      <c r="D65" s="185" t="s">
        <v>207</v>
      </c>
      <c r="E65" s="185"/>
      <c r="F65" s="187" t="s">
        <v>202</v>
      </c>
      <c r="G65" s="187" t="s">
        <v>202</v>
      </c>
      <c r="H65" s="187" t="s">
        <v>202</v>
      </c>
      <c r="I65" s="187" t="s">
        <v>202</v>
      </c>
      <c r="J65" s="187" t="s">
        <v>202</v>
      </c>
      <c r="K65" s="187" t="s">
        <v>202</v>
      </c>
      <c r="L65" s="187" t="s">
        <v>202</v>
      </c>
      <c r="M65" s="187" t="s">
        <v>202</v>
      </c>
      <c r="N65" s="187" t="s">
        <v>202</v>
      </c>
      <c r="O65" s="187" t="s">
        <v>202</v>
      </c>
      <c r="P65" s="187" t="s">
        <v>202</v>
      </c>
      <c r="Q65" s="187" t="s">
        <v>202</v>
      </c>
      <c r="R65" s="187" t="s">
        <v>202</v>
      </c>
      <c r="S65" s="187" t="s">
        <v>202</v>
      </c>
      <c r="T65" s="187" t="s">
        <v>202</v>
      </c>
      <c r="U65" s="187" t="s">
        <v>202</v>
      </c>
      <c r="V65" s="187" t="s">
        <v>202</v>
      </c>
      <c r="W65" s="187" t="s">
        <v>202</v>
      </c>
      <c r="X65" s="187" t="s">
        <v>202</v>
      </c>
      <c r="Y65" s="187" t="s">
        <v>202</v>
      </c>
      <c r="Z65" s="187" t="s">
        <v>202</v>
      </c>
      <c r="AA65" s="187" t="s">
        <v>202</v>
      </c>
      <c r="AB65" s="187" t="s">
        <v>202</v>
      </c>
      <c r="AC65" s="187" t="s">
        <v>202</v>
      </c>
      <c r="AD65" s="187" t="s">
        <v>202</v>
      </c>
      <c r="AE65" s="187" t="s">
        <v>202</v>
      </c>
      <c r="AF65" s="187" t="s">
        <v>202</v>
      </c>
      <c r="AG65" s="187" t="s">
        <v>202</v>
      </c>
      <c r="AH65" s="187" t="s">
        <v>202</v>
      </c>
      <c r="AI65" s="187" t="s">
        <v>202</v>
      </c>
      <c r="AJ65" s="187" t="s">
        <v>202</v>
      </c>
      <c r="AK65" s="187" t="s">
        <v>202</v>
      </c>
      <c r="AL65" s="187" t="s">
        <v>202</v>
      </c>
      <c r="AM65" s="187" t="s">
        <v>202</v>
      </c>
      <c r="AN65" s="187" t="s">
        <v>202</v>
      </c>
      <c r="AO65" s="187" t="s">
        <v>202</v>
      </c>
      <c r="AP65" s="187" t="s">
        <v>202</v>
      </c>
      <c r="AQ65" s="187" t="s">
        <v>202</v>
      </c>
      <c r="AR65" s="187" t="s">
        <v>202</v>
      </c>
      <c r="AS65" s="187" t="s">
        <v>202</v>
      </c>
      <c r="AT65" s="187" t="s">
        <v>202</v>
      </c>
      <c r="AU65" s="187" t="s">
        <v>202</v>
      </c>
      <c r="AV65" s="187" t="s">
        <v>202</v>
      </c>
      <c r="AW65" s="187" t="s">
        <v>202</v>
      </c>
      <c r="AX65" s="187" t="s">
        <v>202</v>
      </c>
    </row>
    <row r="66" spans="2:50" x14ac:dyDescent="0.25">
      <c r="B66" s="185"/>
      <c r="C66" s="185"/>
      <c r="D66" s="185" t="s">
        <v>208</v>
      </c>
      <c r="E66" s="185"/>
      <c r="F66" s="187" t="s">
        <v>202</v>
      </c>
      <c r="G66" s="187" t="s">
        <v>202</v>
      </c>
      <c r="H66" s="187" t="s">
        <v>202</v>
      </c>
      <c r="I66" s="187" t="s">
        <v>202</v>
      </c>
      <c r="J66" s="187" t="s">
        <v>202</v>
      </c>
      <c r="K66" s="187" t="s">
        <v>202</v>
      </c>
      <c r="L66" s="187" t="s">
        <v>202</v>
      </c>
      <c r="M66" s="187" t="s">
        <v>202</v>
      </c>
      <c r="N66" s="187" t="s">
        <v>202</v>
      </c>
      <c r="O66" s="187" t="s">
        <v>202</v>
      </c>
      <c r="P66" s="187" t="s">
        <v>202</v>
      </c>
      <c r="Q66" s="187" t="s">
        <v>202</v>
      </c>
      <c r="R66" s="187" t="s">
        <v>202</v>
      </c>
      <c r="S66" s="187" t="s">
        <v>202</v>
      </c>
      <c r="T66" s="187" t="s">
        <v>202</v>
      </c>
      <c r="U66" s="187" t="s">
        <v>202</v>
      </c>
      <c r="V66" s="187" t="s">
        <v>202</v>
      </c>
      <c r="W66" s="187" t="s">
        <v>202</v>
      </c>
      <c r="X66" s="187" t="s">
        <v>202</v>
      </c>
      <c r="Y66" s="187" t="s">
        <v>202</v>
      </c>
      <c r="Z66" s="187" t="s">
        <v>202</v>
      </c>
      <c r="AA66" s="187" t="s">
        <v>202</v>
      </c>
      <c r="AB66" s="187" t="s">
        <v>202</v>
      </c>
      <c r="AC66" s="187" t="s">
        <v>202</v>
      </c>
      <c r="AD66" s="187" t="s">
        <v>202</v>
      </c>
      <c r="AE66" s="187" t="s">
        <v>202</v>
      </c>
      <c r="AF66" s="187" t="s">
        <v>202</v>
      </c>
      <c r="AG66" s="187" t="s">
        <v>202</v>
      </c>
      <c r="AH66" s="187" t="s">
        <v>202</v>
      </c>
      <c r="AI66" s="187" t="s">
        <v>202</v>
      </c>
      <c r="AJ66" s="187" t="s">
        <v>202</v>
      </c>
      <c r="AK66" s="187" t="s">
        <v>202</v>
      </c>
      <c r="AL66" s="187" t="s">
        <v>202</v>
      </c>
      <c r="AM66" s="187" t="s">
        <v>202</v>
      </c>
      <c r="AN66" s="187" t="s">
        <v>202</v>
      </c>
      <c r="AO66" s="187" t="s">
        <v>202</v>
      </c>
      <c r="AP66" s="187" t="s">
        <v>202</v>
      </c>
      <c r="AQ66" s="187" t="s">
        <v>202</v>
      </c>
      <c r="AR66" s="187" t="s">
        <v>202</v>
      </c>
      <c r="AS66" s="187" t="s">
        <v>202</v>
      </c>
      <c r="AT66" s="187" t="s">
        <v>202</v>
      </c>
      <c r="AU66" s="187" t="s">
        <v>202</v>
      </c>
      <c r="AV66" s="187" t="s">
        <v>202</v>
      </c>
      <c r="AW66" s="187" t="s">
        <v>202</v>
      </c>
      <c r="AX66" s="187" t="s">
        <v>202</v>
      </c>
    </row>
    <row r="67" spans="2:50" ht="15.75" thickBot="1" x14ac:dyDescent="0.3">
      <c r="B67" s="186"/>
      <c r="C67" s="186"/>
      <c r="D67" s="186" t="s">
        <v>209</v>
      </c>
      <c r="E67" s="186"/>
      <c r="F67" s="188" t="s">
        <v>202</v>
      </c>
      <c r="G67" s="188" t="s">
        <v>202</v>
      </c>
      <c r="H67" s="188" t="s">
        <v>202</v>
      </c>
      <c r="I67" s="188" t="s">
        <v>202</v>
      </c>
      <c r="J67" s="188" t="s">
        <v>202</v>
      </c>
      <c r="K67" s="188" t="s">
        <v>202</v>
      </c>
      <c r="L67" s="188" t="s">
        <v>202</v>
      </c>
      <c r="M67" s="188" t="s">
        <v>202</v>
      </c>
      <c r="N67" s="188" t="s">
        <v>202</v>
      </c>
      <c r="O67" s="188" t="s">
        <v>202</v>
      </c>
      <c r="P67" s="188" t="s">
        <v>202</v>
      </c>
      <c r="Q67" s="188" t="s">
        <v>202</v>
      </c>
      <c r="R67" s="188" t="s">
        <v>202</v>
      </c>
      <c r="S67" s="188" t="s">
        <v>202</v>
      </c>
      <c r="T67" s="188" t="s">
        <v>202</v>
      </c>
      <c r="U67" s="188" t="s">
        <v>202</v>
      </c>
      <c r="V67" s="188" t="s">
        <v>202</v>
      </c>
      <c r="W67" s="188" t="s">
        <v>202</v>
      </c>
      <c r="X67" s="188" t="s">
        <v>202</v>
      </c>
      <c r="Y67" s="188" t="s">
        <v>202</v>
      </c>
      <c r="Z67" s="188" t="s">
        <v>202</v>
      </c>
      <c r="AA67" s="188" t="s">
        <v>202</v>
      </c>
      <c r="AB67" s="188" t="s">
        <v>202</v>
      </c>
      <c r="AC67" s="188" t="s">
        <v>202</v>
      </c>
      <c r="AD67" s="188" t="s">
        <v>202</v>
      </c>
      <c r="AE67" s="188" t="s">
        <v>202</v>
      </c>
      <c r="AF67" s="188" t="s">
        <v>202</v>
      </c>
      <c r="AG67" s="188" t="s">
        <v>202</v>
      </c>
      <c r="AH67" s="188" t="s">
        <v>202</v>
      </c>
      <c r="AI67" s="188" t="s">
        <v>202</v>
      </c>
      <c r="AJ67" s="188" t="s">
        <v>202</v>
      </c>
      <c r="AK67" s="188" t="s">
        <v>202</v>
      </c>
      <c r="AL67" s="188" t="s">
        <v>202</v>
      </c>
      <c r="AM67" s="188" t="s">
        <v>202</v>
      </c>
      <c r="AN67" s="188" t="s">
        <v>202</v>
      </c>
      <c r="AO67" s="188" t="s">
        <v>202</v>
      </c>
      <c r="AP67" s="188" t="s">
        <v>202</v>
      </c>
      <c r="AQ67" s="188" t="s">
        <v>202</v>
      </c>
      <c r="AR67" s="188" t="s">
        <v>202</v>
      </c>
      <c r="AS67" s="188" t="s">
        <v>202</v>
      </c>
      <c r="AT67" s="188" t="s">
        <v>202</v>
      </c>
      <c r="AU67" s="188" t="s">
        <v>202</v>
      </c>
      <c r="AV67" s="188" t="s">
        <v>202</v>
      </c>
      <c r="AW67" s="188" t="s">
        <v>202</v>
      </c>
      <c r="AX67" s="188" t="s">
        <v>202</v>
      </c>
    </row>
    <row r="68" spans="2:50" x14ac:dyDescent="0.25">
      <c r="B68" s="189" t="str">
        <f>BPAnalitica!$B$50</f>
        <v>Octubre 2020.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Indice</vt:lpstr>
      <vt:lpstr>BPAnalitica</vt:lpstr>
      <vt:lpstr>BPNormalizada</vt:lpstr>
      <vt:lpstr>PII</vt:lpstr>
      <vt:lpstr>EstadoPII</vt:lpstr>
      <vt:lpstr>ARLME</vt:lpstr>
      <vt:lpstr>DET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2014-09-22T15:43:47Z</cp:lastPrinted>
  <dcterms:created xsi:type="dcterms:W3CDTF">2011-11-19T19:27:22Z</dcterms:created>
  <dcterms:modified xsi:type="dcterms:W3CDTF">2020-12-02T16:05:25Z</dcterms:modified>
</cp:coreProperties>
</file>