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0" documentId="13_ncr:1_{7D3D0D3F-6CD4-42B4-A6F2-DEE4D576E770}" xr6:coauthVersionLast="47" xr6:coauthVersionMax="47" xr10:uidLastSave="{00000000-0000-0000-0000-000000000000}"/>
  <bookViews>
    <workbookView xWindow="-120" yWindow="-120" windowWidth="20730" windowHeight="11160" firstSheet="12" activeTab="14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2" l="1"/>
  <c r="F7" i="8"/>
  <c r="F6" i="11"/>
  <c r="F6" i="10"/>
  <c r="G2" i="10"/>
  <c r="F6" i="9"/>
  <c r="F7" i="7"/>
  <c r="F7" i="6"/>
  <c r="F7" i="5"/>
  <c r="F7" i="4"/>
  <c r="G6" i="15" l="1"/>
  <c r="H6" i="15" s="1"/>
  <c r="I6" i="15" s="1"/>
  <c r="J6" i="15" s="1"/>
  <c r="K6" i="15" s="1"/>
  <c r="L6" i="15" s="1"/>
  <c r="F2" i="15"/>
  <c r="G6" i="16"/>
  <c r="H6" i="16" s="1"/>
  <c r="I6" i="16" s="1"/>
  <c r="J6" i="16" s="1"/>
  <c r="K6" i="16" s="1"/>
  <c r="L6" i="16" s="1"/>
  <c r="F2" i="16"/>
  <c r="H6" i="12"/>
  <c r="I6" i="12" s="1"/>
  <c r="J6" i="12" s="1"/>
  <c r="K6" i="12" s="1"/>
  <c r="L6" i="12" s="1"/>
  <c r="M6" i="12" s="1"/>
  <c r="G2" i="12"/>
  <c r="H6" i="9"/>
  <c r="I6" i="9" s="1"/>
  <c r="J6" i="9" s="1"/>
  <c r="K6" i="9" s="1"/>
  <c r="L6" i="9" s="1"/>
  <c r="M6" i="9" s="1"/>
  <c r="G2" i="9"/>
  <c r="H6" i="10"/>
  <c r="I6" i="10" s="1"/>
  <c r="J6" i="10" s="1"/>
  <c r="K6" i="10" s="1"/>
  <c r="L6" i="10" s="1"/>
  <c r="M6" i="10" s="1"/>
  <c r="H6" i="11"/>
  <c r="I6" i="11" s="1"/>
  <c r="J6" i="11" s="1"/>
  <c r="K6" i="11" s="1"/>
  <c r="L6" i="11" s="1"/>
  <c r="M6" i="11" s="1"/>
  <c r="G2" i="11"/>
  <c r="H6" i="8"/>
  <c r="I6" i="8" s="1"/>
  <c r="J6" i="8" s="1"/>
  <c r="K6" i="8" s="1"/>
  <c r="L6" i="8" s="1"/>
  <c r="M6" i="8" s="1"/>
  <c r="G2" i="8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G2" i="5"/>
  <c r="N47" i="4"/>
  <c r="M47" i="4"/>
  <c r="H6" i="4"/>
  <c r="I6" i="4" s="1"/>
  <c r="J6" i="4" s="1"/>
  <c r="K6" i="4" s="1"/>
  <c r="L6" i="4" s="1"/>
  <c r="M6" i="4" s="1"/>
  <c r="G2" i="4"/>
  <c r="M26" i="14"/>
  <c r="L26" i="14"/>
  <c r="G6" i="14"/>
  <c r="H6" i="14" s="1"/>
  <c r="I6" i="14" s="1"/>
  <c r="J6" i="14" s="1"/>
  <c r="K6" i="14" s="1"/>
  <c r="L6" i="14" s="1"/>
  <c r="F2" i="14"/>
  <c r="N32" i="13"/>
  <c r="M32" i="13"/>
  <c r="N25" i="13"/>
  <c r="M25" i="13"/>
  <c r="N19" i="13"/>
  <c r="M19" i="13"/>
  <c r="N13" i="13"/>
  <c r="M13" i="13"/>
  <c r="H6" i="13"/>
  <c r="I6" i="13" s="1"/>
  <c r="J6" i="13" s="1"/>
  <c r="K6" i="13" s="1"/>
  <c r="L6" i="13" s="1"/>
  <c r="M6" i="13" s="1"/>
  <c r="G2" i="13"/>
  <c r="F7" i="3" l="1"/>
  <c r="G7" i="3" s="1"/>
  <c r="H7" i="3" s="1"/>
  <c r="I7" i="3" s="1"/>
  <c r="J7" i="3" s="1"/>
  <c r="K7" i="3" s="1"/>
  <c r="L7" i="3" s="1"/>
  <c r="M7" i="3" s="1"/>
  <c r="N7" i="3" s="1"/>
  <c r="E2" i="3"/>
</calcChain>
</file>

<file path=xl/sharedStrings.xml><?xml version="1.0" encoding="utf-8"?>
<sst xmlns="http://schemas.openxmlformats.org/spreadsheetml/2006/main" count="2419" uniqueCount="1207">
  <si>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</si>
  <si>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</si>
  <si>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</si>
  <si>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</si>
  <si>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</si>
  <si>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</si>
  <si>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</si>
  <si>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</si>
  <si>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</si>
  <si>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</si>
  <si>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</si>
  <si>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</si>
  <si>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</si>
  <si>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</si>
  <si>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</si>
  <si>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</si>
  <si>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</si>
  <si>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</si>
  <si>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</si>
  <si>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</si>
  <si>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</si>
  <si>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</si>
  <si>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</si>
  <si>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</si>
  <si>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</si>
  <si>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</si>
  <si>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</si>
  <si>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</si>
  <si>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</si>
  <si>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</si>
  <si>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</si>
  <si>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</si>
  <si>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</si>
  <si>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</si>
  <si>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</si>
  <si>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</si>
  <si>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</si>
  <si>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</si>
  <si>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</si>
  <si>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</si>
  <si>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</si>
  <si>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</si>
  <si>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</si>
  <si>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</si>
  <si>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</si>
  <si>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</si>
  <si>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</si>
  <si>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</si>
  <si>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</si>
  <si>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</si>
  <si>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</si>
  <si>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</si>
  <si>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</si>
  <si>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</si>
  <si>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</si>
  <si>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</si>
  <si>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</si>
  <si>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</si>
  <si>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</si>
  <si>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</si>
  <si>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</si>
  <si>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</si>
  <si>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</si>
  <si>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</si>
  <si>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</si>
  <si>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</si>
  <si>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</si>
  <si>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</si>
  <si>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</si>
  <si>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</si>
  <si>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</si>
  <si>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</si>
  <si>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</si>
  <si>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</si>
  <si>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</si>
  <si>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</si>
  <si>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</si>
  <si>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</si>
  <si>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</si>
  <si>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</si>
  <si>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</si>
  <si>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</si>
  <si>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</si>
  <si>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</si>
  <si>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</si>
  <si>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</si>
  <si>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</si>
  <si>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</si>
  <si>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</si>
  <si>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</si>
  <si>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</si>
  <si>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</si>
  <si>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</si>
  <si>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</si>
  <si>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</si>
  <si>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</si>
  <si>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</si>
  <si>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</si>
  <si>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</si>
  <si>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</si>
  <si>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</si>
  <si>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</si>
  <si>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</si>
  <si>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</si>
  <si>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</si>
  <si>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</si>
  <si>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</si>
  <si>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</si>
  <si>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</si>
  <si>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</si>
  <si>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</si>
  <si>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</si>
  <si>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</si>
  <si>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</si>
  <si>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</si>
  <si>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</si>
  <si>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</si>
  <si>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</si>
  <si>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</si>
  <si>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</si>
  <si>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</si>
  <si>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</si>
  <si>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</si>
  <si>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</si>
  <si>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</si>
  <si>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</si>
  <si>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</si>
  <si>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</si>
  <si>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</si>
  <si>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</si>
  <si>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</si>
  <si>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</si>
  <si>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</si>
  <si>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</si>
  <si>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</si>
  <si>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</si>
  <si>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</si>
  <si>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</si>
  <si>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</si>
  <si>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</si>
  <si>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</si>
  <si>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</si>
  <si>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</si>
  <si>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</si>
  <si>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</si>
  <si>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</si>
  <si>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</si>
  <si>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</si>
  <si>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</si>
  <si>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</si>
  <si>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</si>
  <si>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</si>
  <si>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</si>
  <si>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</si>
  <si>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</si>
  <si>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</si>
  <si>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</si>
  <si>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</si>
  <si>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</si>
  <si>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</si>
  <si>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</si>
  <si>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</si>
  <si>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</si>
  <si>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</si>
  <si>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</si>
  <si>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</si>
  <si>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</si>
  <si>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</si>
  <si>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</si>
  <si>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</si>
  <si>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</si>
  <si>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</si>
  <si>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</si>
  <si>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</si>
  <si>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</si>
  <si>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</si>
  <si>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</si>
  <si>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</si>
  <si>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</si>
  <si>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</si>
  <si>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</si>
  <si>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</si>
  <si>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</si>
  <si>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</si>
  <si>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</si>
  <si>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</si>
  <si>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</si>
  <si>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</si>
  <si>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</si>
  <si>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</si>
  <si>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</si>
  <si>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</si>
  <si>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</si>
  <si>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</si>
  <si>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</si>
  <si>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</si>
  <si>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</si>
  <si>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</si>
  <si>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</si>
  <si>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</si>
  <si>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</si>
  <si>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</si>
  <si>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</si>
  <si>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</si>
  <si>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</si>
  <si>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</si>
  <si>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</si>
  <si>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</si>
  <si>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</si>
  <si>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</si>
  <si>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</si>
  <si>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</si>
  <si>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</si>
  <si>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</si>
  <si>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</si>
  <si>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</si>
  <si>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</si>
  <si>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</si>
  <si>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</si>
  <si>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</si>
  <si>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</si>
  <si>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</si>
  <si>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</si>
  <si>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</si>
  <si>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</si>
  <si>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</si>
  <si>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</si>
  <si>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</si>
  <si>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</si>
  <si>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</si>
  <si>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</si>
  <si>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</si>
  <si>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</si>
  <si>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</si>
  <si>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</si>
  <si>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</si>
  <si>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</si>
  <si>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</si>
  <si>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</si>
  <si>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</si>
  <si>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</si>
  <si>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</si>
  <si>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</si>
  <si>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</si>
  <si>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</si>
  <si>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</si>
  <si>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</si>
  <si>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</si>
  <si>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</si>
  <si>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</si>
  <si>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</si>
  <si>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</si>
  <si>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</si>
  <si>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</si>
  <si>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</si>
  <si>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</si>
  <si>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</si>
  <si>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</si>
  <si>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</si>
  <si>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</si>
  <si>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</si>
  <si>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</si>
  <si>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</si>
  <si>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</si>
  <si>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</si>
  <si>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</si>
  <si>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</si>
  <si>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</si>
  <si>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</si>
  <si>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</si>
  <si>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</si>
  <si>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</si>
  <si>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</si>
  <si>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</si>
  <si>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</si>
  <si>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</si>
  <si>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</si>
  <si>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</si>
  <si>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</si>
  <si>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</si>
  <si>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</si>
  <si>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</si>
  <si>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</si>
  <si>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</si>
  <si>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</si>
  <si>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</si>
  <si>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</si>
  <si>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</si>
  <si>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</si>
  <si>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</si>
  <si>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</si>
  <si>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</si>
  <si>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</si>
  <si>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</si>
  <si>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</si>
  <si>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</si>
  <si>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</si>
  <si>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</si>
  <si>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</si>
  <si>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</si>
  <si>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</si>
  <si>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</si>
  <si>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</si>
  <si>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</si>
  <si>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</si>
  <si>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</si>
  <si>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</si>
  <si>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</si>
  <si>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</si>
  <si>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</si>
  <si>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</si>
  <si>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</si>
  <si>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</si>
  <si>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</si>
  <si>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</si>
  <si>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</si>
  <si>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</si>
  <si>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</si>
  <si>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</si>
  <si>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</si>
  <si>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</si>
  <si>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</si>
  <si>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</si>
  <si>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</si>
  <si>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</si>
  <si>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</si>
  <si>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</si>
  <si>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</si>
  <si>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</si>
  <si>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</si>
  <si>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</si>
  <si>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</si>
  <si>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</si>
  <si>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</si>
  <si>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</si>
  <si>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</si>
  <si>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</si>
  <si>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</si>
  <si>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</si>
  <si>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</si>
  <si>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</si>
  <si>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</si>
  <si>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</si>
  <si>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</si>
  <si>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</si>
  <si>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</si>
  <si>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</si>
  <si>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</si>
  <si>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</si>
  <si>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</si>
  <si>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</si>
  <si>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</si>
  <si>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</si>
  <si>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</si>
  <si>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</si>
  <si>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</si>
  <si>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</si>
  <si>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</si>
  <si>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</si>
  <si>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</si>
  <si>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</si>
  <si>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</si>
  <si>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</si>
  <si>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</si>
  <si>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</si>
  <si>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</si>
  <si>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</si>
  <si>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</si>
  <si>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</si>
  <si>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</si>
  <si>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</si>
  <si>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</si>
  <si>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</si>
  <si>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</si>
  <si>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</si>
  <si>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</si>
  <si>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</si>
  <si>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</si>
  <si>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</si>
  <si>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</si>
  <si>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</si>
  <si>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</si>
  <si>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</si>
  <si>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</si>
  <si>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</si>
  <si>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</si>
  <si>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</si>
  <si>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</si>
  <si>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</si>
  <si>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</si>
  <si>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</si>
  <si>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</si>
  <si>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</si>
  <si>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</si>
  <si>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</si>
  <si>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</si>
  <si>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</si>
  <si>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</si>
  <si>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</si>
  <si>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</si>
  <si>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</si>
  <si>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</si>
  <si>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</si>
  <si>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</si>
  <si>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</si>
  <si>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</si>
  <si>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</si>
  <si>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</si>
  <si>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</si>
  <si>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</si>
  <si>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</si>
  <si>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</si>
  <si>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</si>
  <si>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</si>
  <si>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</si>
  <si>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</si>
  <si>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</si>
  <si>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</si>
  <si>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</si>
  <si>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</si>
  <si>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</si>
  <si>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</si>
  <si>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</si>
  <si>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</si>
  <si>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</si>
  <si>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</si>
  <si>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</si>
  <si>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</si>
  <si>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</si>
  <si>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</si>
  <si>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</si>
  <si>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</si>
  <si>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</si>
  <si>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</si>
  <si>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</si>
  <si>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</si>
  <si>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</si>
  <si>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</si>
  <si>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</si>
  <si>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</si>
  <si>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</si>
  <si>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</si>
  <si>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</si>
  <si>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</si>
  <si>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</si>
  <si>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</si>
  <si>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</si>
  <si>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</si>
  <si>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</si>
  <si>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</si>
  <si>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</si>
  <si>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</si>
  <si>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</si>
  <si>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</si>
  <si>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</si>
  <si>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</si>
  <si>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</si>
  <si>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</si>
  <si>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</si>
  <si>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</si>
  <si>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</si>
  <si>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</si>
  <si>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</si>
  <si>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</si>
  <si>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</si>
  <si>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</si>
  <si>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</si>
  <si>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</si>
  <si>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</si>
  <si>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</si>
  <si>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</si>
  <si>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</si>
  <si>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</si>
  <si>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</si>
  <si>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</si>
  <si>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</si>
  <si>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</si>
  <si>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</si>
  <si>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</si>
  <si>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</si>
  <si>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</si>
  <si>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</si>
  <si>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</si>
  <si>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</si>
  <si>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</si>
  <si>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</si>
  <si>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</si>
  <si>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</si>
  <si>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</si>
  <si>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</si>
  <si>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</si>
  <si>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</si>
  <si>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</si>
  <si>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</si>
  <si>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</si>
  <si>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</si>
  <si>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</si>
  <si>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</si>
  <si>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</si>
  <si>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</si>
  <si>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</si>
  <si>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</si>
  <si>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</si>
  <si>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</si>
  <si>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</si>
  <si>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</si>
  <si>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</si>
  <si>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</si>
  <si>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</si>
  <si>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</si>
  <si>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</si>
  <si>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</si>
  <si>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</si>
  <si>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</si>
  <si>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</si>
  <si>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</si>
  <si>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</si>
  <si>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</si>
  <si>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</si>
  <si>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</si>
  <si>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</si>
  <si>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</si>
  <si>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</si>
  <si>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</si>
  <si>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</si>
  <si>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</si>
  <si>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</si>
  <si>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</si>
  <si>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</si>
  <si>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</si>
  <si>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</si>
  <si>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</si>
  <si>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</si>
  <si>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</si>
  <si>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</si>
  <si>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</si>
  <si>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</si>
  <si>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</si>
  <si>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</si>
  <si>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</si>
  <si>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</si>
  <si>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</si>
  <si>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</si>
  <si>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</si>
  <si>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</si>
  <si>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</si>
  <si>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</si>
  <si>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</si>
  <si>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</si>
  <si>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</si>
  <si>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</si>
  <si>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</si>
  <si>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</si>
  <si>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</si>
  <si>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</si>
  <si>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</si>
  <si>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</si>
  <si>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</si>
  <si>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</si>
  <si>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</si>
  <si>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</si>
  <si>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</si>
  <si>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</si>
  <si>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</si>
  <si>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</si>
  <si>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</si>
  <si>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</si>
  <si>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</si>
  <si>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</si>
  <si>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</si>
  <si>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</si>
  <si>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</si>
  <si>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</si>
  <si>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</si>
  <si>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</si>
  <si>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</si>
  <si>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</si>
  <si>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</si>
  <si>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</si>
  <si>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</si>
  <si>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</si>
  <si>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</si>
  <si>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</si>
  <si>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</si>
  <si>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</si>
  <si>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</si>
  <si>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</si>
  <si>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</si>
  <si>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</si>
  <si>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</si>
  <si>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</si>
  <si>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</si>
  <si>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</si>
  <si>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</si>
  <si>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</si>
  <si>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</si>
  <si>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</si>
  <si>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</si>
  <si>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</si>
  <si>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</si>
  <si>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</si>
  <si>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</si>
  <si>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</si>
  <si>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</si>
  <si>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</si>
  <si>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</si>
  <si>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</si>
  <si>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</si>
  <si>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</si>
  <si>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</si>
  <si>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</si>
  <si>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</si>
  <si>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</si>
  <si>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</si>
  <si>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</si>
  <si>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</si>
  <si>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</si>
  <si>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</si>
  <si>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</si>
  <si>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</si>
  <si>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</si>
  <si>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</si>
  <si>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</si>
  <si>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</si>
  <si>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</si>
  <si>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</si>
  <si>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</si>
  <si>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</si>
  <si>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</si>
  <si>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</si>
  <si>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</si>
  <si>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</si>
  <si>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</si>
  <si>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</si>
  <si>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</si>
  <si>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</si>
  <si>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</si>
  <si>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</si>
  <si>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</si>
  <si>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</si>
  <si>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</si>
  <si>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</si>
  <si>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</si>
  <si>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</si>
  <si>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</si>
  <si>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</si>
  <si>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</si>
  <si>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</si>
  <si>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</si>
  <si>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</si>
  <si>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</si>
  <si>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</si>
  <si>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</si>
  <si>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</si>
  <si>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</si>
  <si>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</si>
  <si>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</si>
  <si>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</si>
  <si>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</si>
  <si>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</si>
  <si>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</si>
  <si>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</si>
  <si>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</si>
  <si>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</si>
  <si>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</si>
  <si>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</si>
  <si>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</si>
  <si>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</si>
  <si>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</si>
  <si>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</si>
  <si>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</si>
  <si>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</si>
  <si>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</si>
  <si>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</si>
  <si>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</si>
  <si>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</si>
  <si>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</si>
  <si>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</si>
  <si>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</si>
  <si>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</si>
  <si>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</si>
  <si>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</si>
  <si>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</si>
  <si>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</si>
  <si>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</si>
  <si>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</si>
  <si>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</si>
  <si>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</si>
  <si>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</si>
  <si>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</si>
  <si>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</si>
  <si>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</si>
  <si>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</si>
  <si>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</si>
  <si>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</si>
  <si>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</si>
  <si>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</si>
  <si>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</si>
  <si>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</si>
  <si>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</si>
  <si>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</si>
  <si>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</si>
  <si>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</si>
  <si>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</si>
  <si>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</si>
  <si>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</si>
  <si>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</si>
  <si>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</si>
  <si>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</si>
  <si>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</si>
  <si>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</si>
  <si>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</si>
  <si>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</si>
  <si>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</si>
  <si>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</si>
  <si>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</si>
  <si>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</si>
  <si>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</si>
  <si>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</si>
  <si>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</si>
  <si>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</si>
  <si>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</si>
  <si>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</si>
  <si>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</si>
  <si>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</si>
  <si>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</si>
  <si>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</si>
  <si>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</si>
  <si>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</si>
  <si>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NA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</si>
  <si>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</si>
  <si>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</si>
  <si>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</si>
  <si>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</si>
  <si>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</si>
  <si>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</si>
  <si>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</si>
  <si>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</si>
  <si>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</si>
  <si>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</si>
  <si>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</si>
  <si>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</si>
  <si>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</si>
  <si>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</si>
  <si>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</si>
  <si>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</si>
  <si>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</si>
  <si>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</si>
  <si>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</si>
  <si>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</si>
  <si>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</si>
  <si>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</si>
  <si>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</si>
  <si>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</si>
  <si>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</si>
  <si>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</si>
  <si>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</si>
  <si>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</si>
  <si>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</si>
  <si>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</si>
  <si>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</si>
  <si>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</si>
  <si>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</si>
  <si>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</si>
  <si>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</si>
  <si>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</si>
  <si>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</si>
  <si>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</si>
  <si>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</si>
  <si>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</si>
  <si>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</si>
  <si>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</si>
  <si>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</si>
  <si>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</si>
  <si>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</si>
  <si>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</si>
  <si>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</si>
  <si>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</si>
  <si>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</si>
  <si>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</si>
  <si>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</si>
  <si>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</si>
  <si>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</si>
  <si>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</si>
  <si>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</si>
  <si>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</si>
  <si>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</si>
  <si>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</si>
  <si>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</si>
  <si>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</si>
  <si>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</si>
  <si>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</si>
  <si>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</si>
  <si>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</si>
  <si>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</si>
  <si>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</si>
  <si>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</si>
  <si>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</si>
  <si>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</si>
  <si>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</si>
  <si>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</si>
  <si>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</si>
  <si>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</si>
  <si>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</si>
  <si>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</si>
  <si>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</si>
  <si>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</si>
  <si>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</si>
  <si>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</si>
  <si>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</si>
  <si>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</si>
  <si>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</si>
  <si>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</si>
  <si>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</si>
  <si>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</si>
  <si>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</si>
  <si>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</si>
  <si>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</si>
  <si>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</si>
  <si>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</si>
  <si>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</si>
  <si>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</si>
  <si>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</si>
  <si>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</si>
  <si>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</si>
  <si>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</si>
  <si>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</si>
  <si>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</si>
  <si>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</si>
  <si>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</si>
  <si>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</si>
  <si>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</si>
  <si>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</si>
  <si>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</si>
  <si>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</si>
  <si>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</si>
  <si>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</si>
  <si>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</si>
  <si>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</si>
  <si>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</si>
  <si>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</si>
  <si>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</si>
  <si>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</si>
  <si>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</si>
  <si>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</si>
  <si>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</si>
  <si>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</si>
  <si>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</si>
  <si>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</si>
  <si>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</si>
  <si>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</si>
  <si>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</si>
  <si>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</si>
  <si>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</si>
  <si>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</si>
  <si>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</si>
  <si>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</si>
  <si>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</si>
  <si>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</si>
  <si>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</si>
  <si>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</si>
  <si>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</si>
  <si>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</si>
  <si>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</si>
  <si>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</si>
  <si>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</si>
  <si>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</si>
  <si>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</si>
  <si>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</si>
  <si>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</si>
  <si>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</si>
  <si>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</si>
  <si>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</si>
  <si>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</si>
  <si>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</si>
  <si>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</si>
  <si>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</si>
  <si>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</si>
  <si>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</si>
  <si>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</si>
  <si>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</si>
  <si>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</si>
  <si>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</si>
  <si>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</si>
  <si>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</si>
  <si>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</si>
  <si>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</si>
  <si>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</si>
  <si>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</si>
  <si>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</si>
  <si>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</si>
  <si>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</si>
  <si>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</si>
  <si>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</si>
  <si>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</si>
  <si>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</si>
  <si>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</si>
  <si>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</si>
  <si>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</si>
  <si>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</si>
  <si>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</si>
  <si>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</si>
  <si>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</si>
  <si>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</si>
  <si>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</si>
  <si>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</si>
  <si>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</si>
  <si>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</si>
  <si>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</si>
  <si>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</si>
  <si>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</si>
  <si>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</si>
  <si>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</si>
  <si>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</si>
  <si>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</si>
  <si>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</si>
  <si>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</si>
  <si>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</si>
  <si>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</si>
  <si>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</si>
  <si>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</si>
  <si>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</si>
  <si>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</si>
  <si>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</si>
  <si>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</si>
  <si>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</si>
  <si>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</si>
  <si>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</si>
  <si>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</si>
  <si>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</si>
  <si>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</si>
  <si>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</si>
  <si>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</si>
  <si>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</si>
  <si>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</si>
  <si>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</si>
  <si>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</si>
  <si>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</si>
  <si>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</si>
  <si>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</si>
  <si>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</si>
  <si>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</si>
  <si>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</si>
  <si>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</si>
  <si>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</si>
  <si>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</si>
  <si>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</si>
  <si>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</si>
  <si>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</si>
  <si>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</si>
  <si>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</si>
  <si>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</si>
  <si>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</si>
  <si>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</si>
  <si>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</si>
  <si>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</si>
  <si>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</si>
  <si>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</si>
  <si>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</si>
  <si>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</si>
  <si>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</si>
  <si>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</si>
  <si>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</si>
  <si>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</si>
  <si>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</si>
  <si>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</si>
  <si>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</si>
  <si>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</si>
  <si>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</si>
  <si>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</si>
  <si>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</si>
  <si>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</si>
  <si>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</si>
  <si>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</si>
  <si>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</si>
  <si>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</si>
  <si>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</si>
  <si>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</si>
  <si>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</si>
  <si>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</si>
  <si>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</si>
  <si>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</si>
  <si>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</si>
  <si>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</si>
  <si>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</si>
  <si>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</si>
  <si>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</si>
  <si>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</si>
  <si>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</si>
  <si>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</si>
  <si>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</si>
  <si>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</si>
  <si>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</si>
  <si>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</si>
  <si>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</si>
  <si>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</si>
  <si>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</si>
  <si>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</si>
  <si>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</si>
  <si>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</si>
  <si>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</si>
  <si>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</si>
  <si>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</si>
  <si>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</si>
  <si>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</si>
  <si>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</si>
  <si>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</si>
  <si>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</si>
  <si>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</si>
  <si>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</si>
  <si>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</si>
  <si>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</si>
  <si>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</si>
  <si>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</si>
  <si>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</si>
  <si>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</si>
  <si>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</si>
  <si>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</si>
  <si>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</si>
  <si>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</si>
  <si>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</si>
  <si>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</si>
  <si>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</si>
  <si>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</si>
  <si>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</si>
  <si>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</si>
  <si>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</si>
  <si>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</si>
  <si>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</si>
  <si>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</si>
  <si>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</si>
  <si>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</si>
  <si>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</si>
  <si>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</si>
  <si>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</si>
  <si>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</si>
  <si>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</si>
  <si>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</si>
  <si>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</si>
  <si>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</si>
  <si>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</si>
  <si>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</si>
  <si>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</si>
  <si>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</si>
  <si>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</si>
  <si>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</si>
  <si>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</si>
  <si>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</si>
  <si>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</si>
  <si>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</si>
  <si>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</si>
  <si>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</si>
  <si>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</si>
  <si>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</si>
  <si>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</si>
  <si>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</si>
  <si>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</si>
  <si>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</si>
  <si>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</si>
  <si>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</si>
  <si>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</si>
  <si>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</si>
  <si>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</si>
  <si>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</si>
  <si>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</si>
  <si>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</si>
  <si>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</si>
  <si>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</si>
  <si>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</si>
  <si>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</si>
  <si>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</si>
  <si>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</si>
  <si>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</si>
  <si>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</si>
  <si>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</si>
  <si>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</si>
  <si>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</si>
  <si>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</si>
  <si>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</si>
  <si>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</si>
  <si>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</si>
  <si>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</si>
  <si>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</si>
  <si>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</si>
  <si>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</si>
  <si>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</si>
  <si>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</si>
  <si>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</si>
  <si>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</si>
  <si>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</si>
  <si>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</si>
  <si>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</si>
  <si>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</si>
  <si>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</si>
  <si>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</si>
  <si>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</si>
  <si>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</si>
  <si>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</si>
  <si>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</si>
  <si>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</si>
  <si>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</si>
  <si>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</si>
  <si>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</si>
  <si>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</si>
  <si>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</si>
  <si>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</si>
  <si>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</si>
  <si>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</si>
  <si>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</si>
  <si>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</si>
  <si>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</si>
  <si>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</si>
  <si>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</si>
  <si>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</si>
  <si>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</si>
  <si>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</si>
  <si>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</si>
  <si>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</si>
  <si>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</si>
  <si>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</si>
  <si>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</si>
  <si>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</si>
  <si>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</si>
  <si>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</si>
  <si>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</si>
  <si>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</si>
  <si>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</si>
  <si>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</si>
  <si>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</si>
  <si>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</si>
  <si>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</si>
  <si>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</si>
  <si>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</si>
  <si>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</si>
  <si>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</si>
  <si>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</si>
  <si>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</si>
  <si>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</si>
  <si>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</si>
  <si>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</si>
  <si>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</si>
  <si>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</si>
  <si>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</si>
  <si>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</si>
  <si>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</si>
  <si>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</si>
  <si>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</si>
  <si>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</si>
  <si>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</si>
  <si>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</si>
  <si>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</si>
  <si>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</si>
  <si>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</si>
  <si>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</si>
  <si>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</si>
  <si>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</si>
  <si>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</si>
  <si>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</si>
  <si>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</si>
  <si>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</si>
  <si>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</si>
  <si>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</si>
  <si>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</si>
  <si>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</si>
  <si>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</si>
  <si>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</si>
  <si>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</si>
  <si>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</si>
  <si>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</si>
  <si>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</si>
  <si>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</si>
  <si>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</si>
  <si>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</si>
  <si>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</si>
  <si>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</si>
  <si>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</si>
  <si>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</si>
  <si>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</si>
  <si>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</si>
  <si>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</si>
  <si>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</si>
  <si>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</si>
  <si>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</si>
  <si>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</si>
  <si>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</si>
  <si>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</si>
  <si>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</si>
  <si>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</si>
  <si>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</si>
  <si>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</si>
  <si>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</si>
  <si>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</si>
  <si>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</si>
  <si>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</si>
  <si>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</si>
  <si>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</si>
  <si>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</si>
  <si>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</si>
  <si>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</si>
  <si>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</si>
  <si>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</si>
  <si>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</si>
  <si>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</si>
  <si>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</si>
  <si>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</si>
  <si>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>Millones moneda US$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</si>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</sst>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3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2" fontId="25" fillId="5" borderId="9" xfId="3" applyNumberFormat="1" applyFont="1" applyFill="1" applyBorder="1" applyAlignment="1" applyProtection="1">
      <alignment horizontal="right"/>
    </xf>
    <xf numFmtId="165" fontId="54" fillId="0" borderId="26" xfId="0" applyNumberFormat="1" applyFont="1" applyBorder="1" applyAlignment="1" applyProtection="1">
      <alignment horizontal="right"/>
      <protection locked="0"/>
    </xf>
    <xf numFmtId="165" fontId="26" fillId="6" borderId="9" xfId="0" applyNumberFormat="1" applyFont="1" applyFill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2" fontId="26" fillId="0" borderId="9" xfId="3" applyNumberFormat="1" applyFont="1" applyFill="1" applyBorder="1" applyAlignment="1" applyProtection="1">
      <alignment horizontal="right"/>
    </xf>
    <xf numFmtId="165" fontId="54" fillId="0" borderId="9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0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8</xdr:row>
      <xdr:rowOff>130599</xdr:rowOff>
    </xdr:from>
    <xdr:to>
      <xdr:col>15</xdr:col>
      <xdr:colOff>499110</xdr:colOff>
      <xdr:row>14</xdr:row>
      <xdr:rowOff>183939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C82D4174-F864-4423-BB50-30F099C3E3D0}"/>
            </a:ext>
          </a:extLst>
        </xdr:cNvPr>
        <xdr:cNvGrpSpPr/>
      </xdr:nvGrpSpPr>
      <xdr:grpSpPr>
        <a:xfrm>
          <a:off x="1994535" y="1654599"/>
          <a:ext cx="9353550" cy="1196340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C3691085-E8E0-1F02-2757-2C13A028E8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DB5D717F-635C-9EF0-16F3-5342505857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45FF17D-D279-9D02-6E9F-6113D64A5F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495300</xdr:colOff>
      <xdr:row>2</xdr:row>
      <xdr:rowOff>114300</xdr:rowOff>
    </xdr:from>
    <xdr:to>
      <xdr:col>17</xdr:col>
      <xdr:colOff>445116</xdr:colOff>
      <xdr:row>8</xdr:row>
      <xdr:rowOff>11321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F62D0203-9600-4EF6-8449-F5D06C7EB414}"/>
            </a:ext>
          </a:extLst>
        </xdr:cNvPr>
        <xdr:cNvGrpSpPr/>
      </xdr:nvGrpSpPr>
      <xdr:grpSpPr>
        <a:xfrm>
          <a:off x="495300" y="495300"/>
          <a:ext cx="11713191" cy="1040021"/>
          <a:chOff x="135964" y="545913"/>
          <a:chExt cx="12651704" cy="1011156"/>
        </a:xfrm>
      </xdr:grpSpPr>
      <xdr:grpSp>
        <xdr:nvGrpSpPr>
          <xdr:cNvPr id="18" name="Grupo 17">
            <a:extLst>
              <a:ext uri="{FF2B5EF4-FFF2-40B4-BE49-F238E27FC236}">
                <a16:creationId xmlns:a16="http://schemas.microsoft.com/office/drawing/2014/main" id="{2C2BEEE6-DED1-A6CB-924B-D8933AF4E9A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0" name="Grupo 19">
              <a:extLst>
                <a:ext uri="{FF2B5EF4-FFF2-40B4-BE49-F238E27FC236}">
                  <a16:creationId xmlns:a16="http://schemas.microsoft.com/office/drawing/2014/main" id="{0D3A86C2-434D-0E12-388C-C8C0A341BAD4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2" name="Imagen 5">
                <a:extLst>
                  <a:ext uri="{FF2B5EF4-FFF2-40B4-BE49-F238E27FC236}">
                    <a16:creationId xmlns:a16="http://schemas.microsoft.com/office/drawing/2014/main" id="{36A815B8-85E4-2AD0-A32F-B40618910C8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3" name="Imagen 6">
                <a:extLst>
                  <a:ext uri="{FF2B5EF4-FFF2-40B4-BE49-F238E27FC236}">
                    <a16:creationId xmlns:a16="http://schemas.microsoft.com/office/drawing/2014/main" id="{464D41A4-48FA-39A6-2BA4-70561219996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7">
                <a:extLst>
                  <a:ext uri="{FF2B5EF4-FFF2-40B4-BE49-F238E27FC236}">
                    <a16:creationId xmlns:a16="http://schemas.microsoft.com/office/drawing/2014/main" id="{929BADE1-F1EC-A298-2F47-46B0A53644E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1">
                <a:extLst>
                  <a:ext uri="{FF2B5EF4-FFF2-40B4-BE49-F238E27FC236}">
                    <a16:creationId xmlns:a16="http://schemas.microsoft.com/office/drawing/2014/main" id="{FE53247B-85F8-F085-8B55-269A0990A72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0" name="Imagen 29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2956BE8-9BAA-722C-A2F7-682F4E3835D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1" name="Imagen 30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0B78BDA5-D653-8004-D209-363EE44B89EF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1" name="Imagen 20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2344DEC-6D14-3115-E4F7-1539D560CE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9FBEE1-CA56-7BEF-47B9-C1C59D30BC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(Presupuestario)%20-%2016%20al%2023.xlsx" TargetMode="External"/><Relationship Id="rId1" Type="http://schemas.openxmlformats.org/officeDocument/2006/relationships/externalLinkPath" Target="EFP%20El%20Salvador%20Anual%20(Presupuestario)%20-%2016%20al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 Central Presupuestario</v>
          </cell>
        </row>
      </sheetData>
      <sheetData sheetId="1" refreshError="1"/>
      <sheetData sheetId="2">
        <row r="2">
          <cell r="E2" t="str">
            <v>Gobierno Central Presupuestario</v>
          </cell>
        </row>
      </sheetData>
      <sheetData sheetId="3">
        <row r="2">
          <cell r="E2" t="str">
            <v>Gobierno Central Presupuestario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 t="str">
            <v>Gobierno Central Presupuestario</v>
          </cell>
        </row>
      </sheetData>
      <sheetData sheetId="10" refreshError="1"/>
      <sheetData sheetId="11">
        <row r="2">
          <cell r="E2" t="str">
            <v>Gobierno Central Presupuestario</v>
          </cell>
        </row>
      </sheetData>
      <sheetData sheetId="12">
        <row r="2">
          <cell r="E2" t="str">
            <v>Gobierno Central Presupuestario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A4" zoomScaleNormal="100" workbookViewId="0">
      <selection activeCell="Q12" sqref="Q12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4" t="s">
        <v>0</v>
      </c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5"/>
    </row>
    <row r="18" spans="2:17" ht="30.75">
      <c r="B18" s="5"/>
      <c r="C18" s="204" t="s">
        <v>1</v>
      </c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5"/>
    </row>
    <row r="19" spans="2:17" ht="30.75">
      <c r="B19" s="5"/>
      <c r="C19" s="205" t="s">
        <v>2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5"/>
    </row>
    <row r="21" spans="2:17" ht="26.25">
      <c r="F21" s="6" t="s">
        <v>3</v>
      </c>
      <c r="G21" s="7"/>
      <c r="H21" s="7"/>
      <c r="I21" s="7"/>
      <c r="J21" s="7"/>
      <c r="K21" s="8"/>
      <c r="L21" s="8"/>
      <c r="Q21" s="4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1204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728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206" t="s">
        <v>10</v>
      </c>
      <c r="H29" s="206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7" t="s">
        <v>26</v>
      </c>
      <c r="G46" s="207"/>
      <c r="H46" s="207"/>
      <c r="I46" s="207"/>
      <c r="J46" s="207"/>
      <c r="K46" s="207"/>
      <c r="L46" s="207"/>
    </row>
    <row r="47" spans="6:13" ht="25.7" customHeight="1">
      <c r="F47" s="208"/>
      <c r="G47" s="208"/>
      <c r="H47" s="208"/>
      <c r="I47" s="208"/>
      <c r="J47" s="208"/>
      <c r="K47" s="208"/>
      <c r="L47" s="208"/>
    </row>
    <row r="48" spans="6:13" ht="33" customHeight="1">
      <c r="F48" s="208"/>
      <c r="G48" s="208"/>
      <c r="H48" s="208"/>
      <c r="I48" s="208"/>
      <c r="J48" s="208"/>
      <c r="K48" s="208"/>
      <c r="L48" s="208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workbookViewId="0">
      <selection activeCell="E1" sqref="E1:F1048576"/>
    </sheetView>
  </sheetViews>
  <sheetFormatPr baseColWidth="10" defaultRowHeight="15"/>
  <cols>
    <col min="1" max="1" width="6.7109375" style="116" customWidth="1"/>
    <col min="2" max="2" width="12" style="116" customWidth="1"/>
    <col min="3" max="3" width="67.7109375" style="116" customWidth="1"/>
    <col min="4" max="4" width="7.42578125" style="116" customWidth="1"/>
    <col min="5" max="6" width="11.42578125" style="116"/>
    <col min="7" max="9" width="10.7109375" style="116" customWidth="1"/>
    <col min="10" max="10" width="10.5703125" style="116" customWidth="1"/>
    <col min="11" max="14" width="10.7109375" style="116" customWidth="1"/>
    <col min="15" max="260" width="11.42578125" style="116"/>
    <col min="261" max="261" width="84.85546875" style="116" customWidth="1"/>
    <col min="262" max="516" width="11.42578125" style="116"/>
    <col min="517" max="517" width="84.85546875" style="116" customWidth="1"/>
    <col min="518" max="772" width="11.42578125" style="116"/>
    <col min="773" max="773" width="84.85546875" style="116" customWidth="1"/>
    <col min="774" max="1028" width="11.42578125" style="116"/>
    <col min="1029" max="1029" width="84.85546875" style="116" customWidth="1"/>
    <col min="1030" max="1284" width="11.42578125" style="116"/>
    <col min="1285" max="1285" width="84.85546875" style="116" customWidth="1"/>
    <col min="1286" max="1540" width="11.42578125" style="116"/>
    <col min="1541" max="1541" width="84.85546875" style="116" customWidth="1"/>
    <col min="1542" max="1796" width="11.42578125" style="116"/>
    <col min="1797" max="1797" width="84.85546875" style="116" customWidth="1"/>
    <col min="1798" max="2052" width="11.42578125" style="116"/>
    <col min="2053" max="2053" width="84.85546875" style="116" customWidth="1"/>
    <col min="2054" max="2308" width="11.42578125" style="116"/>
    <col min="2309" max="2309" width="84.85546875" style="116" customWidth="1"/>
    <col min="2310" max="2564" width="11.42578125" style="116"/>
    <col min="2565" max="2565" width="84.85546875" style="116" customWidth="1"/>
    <col min="2566" max="2820" width="11.42578125" style="116"/>
    <col min="2821" max="2821" width="84.85546875" style="116" customWidth="1"/>
    <col min="2822" max="3076" width="11.42578125" style="116"/>
    <col min="3077" max="3077" width="84.85546875" style="116" customWidth="1"/>
    <col min="3078" max="3332" width="11.42578125" style="116"/>
    <col min="3333" max="3333" width="84.85546875" style="116" customWidth="1"/>
    <col min="3334" max="3588" width="11.42578125" style="116"/>
    <col min="3589" max="3589" width="84.85546875" style="116" customWidth="1"/>
    <col min="3590" max="3844" width="11.42578125" style="116"/>
    <col min="3845" max="3845" width="84.85546875" style="116" customWidth="1"/>
    <col min="3846" max="4100" width="11.42578125" style="116"/>
    <col min="4101" max="4101" width="84.85546875" style="116" customWidth="1"/>
    <col min="4102" max="4356" width="11.42578125" style="116"/>
    <col min="4357" max="4357" width="84.85546875" style="116" customWidth="1"/>
    <col min="4358" max="4612" width="11.42578125" style="116"/>
    <col min="4613" max="4613" width="84.85546875" style="116" customWidth="1"/>
    <col min="4614" max="4868" width="11.42578125" style="116"/>
    <col min="4869" max="4869" width="84.85546875" style="116" customWidth="1"/>
    <col min="4870" max="5124" width="11.42578125" style="116"/>
    <col min="5125" max="5125" width="84.85546875" style="116" customWidth="1"/>
    <col min="5126" max="5380" width="11.42578125" style="116"/>
    <col min="5381" max="5381" width="84.85546875" style="116" customWidth="1"/>
    <col min="5382" max="5636" width="11.42578125" style="116"/>
    <col min="5637" max="5637" width="84.85546875" style="116" customWidth="1"/>
    <col min="5638" max="5892" width="11.42578125" style="116"/>
    <col min="5893" max="5893" width="84.85546875" style="116" customWidth="1"/>
    <col min="5894" max="6148" width="11.42578125" style="116"/>
    <col min="6149" max="6149" width="84.85546875" style="116" customWidth="1"/>
    <col min="6150" max="6404" width="11.42578125" style="116"/>
    <col min="6405" max="6405" width="84.85546875" style="116" customWidth="1"/>
    <col min="6406" max="6660" width="11.42578125" style="116"/>
    <col min="6661" max="6661" width="84.85546875" style="116" customWidth="1"/>
    <col min="6662" max="6916" width="11.42578125" style="116"/>
    <col min="6917" max="6917" width="84.85546875" style="116" customWidth="1"/>
    <col min="6918" max="7172" width="11.42578125" style="116"/>
    <col min="7173" max="7173" width="84.85546875" style="116" customWidth="1"/>
    <col min="7174" max="7428" width="11.42578125" style="116"/>
    <col min="7429" max="7429" width="84.85546875" style="116" customWidth="1"/>
    <col min="7430" max="7684" width="11.42578125" style="116"/>
    <col min="7685" max="7685" width="84.85546875" style="116" customWidth="1"/>
    <col min="7686" max="7940" width="11.42578125" style="116"/>
    <col min="7941" max="7941" width="84.85546875" style="116" customWidth="1"/>
    <col min="7942" max="8196" width="11.42578125" style="116"/>
    <col min="8197" max="8197" width="84.85546875" style="116" customWidth="1"/>
    <col min="8198" max="8452" width="11.42578125" style="116"/>
    <col min="8453" max="8453" width="84.85546875" style="116" customWidth="1"/>
    <col min="8454" max="8708" width="11.42578125" style="116"/>
    <col min="8709" max="8709" width="84.85546875" style="116" customWidth="1"/>
    <col min="8710" max="8964" width="11.42578125" style="116"/>
    <col min="8965" max="8965" width="84.85546875" style="116" customWidth="1"/>
    <col min="8966" max="9220" width="11.42578125" style="116"/>
    <col min="9221" max="9221" width="84.85546875" style="116" customWidth="1"/>
    <col min="9222" max="9476" width="11.42578125" style="116"/>
    <col min="9477" max="9477" width="84.85546875" style="116" customWidth="1"/>
    <col min="9478" max="9732" width="11.42578125" style="116"/>
    <col min="9733" max="9733" width="84.85546875" style="116" customWidth="1"/>
    <col min="9734" max="9988" width="11.42578125" style="116"/>
    <col min="9989" max="9989" width="84.85546875" style="116" customWidth="1"/>
    <col min="9990" max="10244" width="11.42578125" style="116"/>
    <col min="10245" max="10245" width="84.85546875" style="116" customWidth="1"/>
    <col min="10246" max="10500" width="11.42578125" style="116"/>
    <col min="10501" max="10501" width="84.85546875" style="116" customWidth="1"/>
    <col min="10502" max="10756" width="11.42578125" style="116"/>
    <col min="10757" max="10757" width="84.85546875" style="116" customWidth="1"/>
    <col min="10758" max="11012" width="11.42578125" style="116"/>
    <col min="11013" max="11013" width="84.85546875" style="116" customWidth="1"/>
    <col min="11014" max="11268" width="11.42578125" style="116"/>
    <col min="11269" max="11269" width="84.85546875" style="116" customWidth="1"/>
    <col min="11270" max="11524" width="11.42578125" style="116"/>
    <col min="11525" max="11525" width="84.85546875" style="116" customWidth="1"/>
    <col min="11526" max="11780" width="11.42578125" style="116"/>
    <col min="11781" max="11781" width="84.85546875" style="116" customWidth="1"/>
    <col min="11782" max="12036" width="11.42578125" style="116"/>
    <col min="12037" max="12037" width="84.85546875" style="116" customWidth="1"/>
    <col min="12038" max="12292" width="11.42578125" style="116"/>
    <col min="12293" max="12293" width="84.85546875" style="116" customWidth="1"/>
    <col min="12294" max="12548" width="11.42578125" style="116"/>
    <col min="12549" max="12549" width="84.85546875" style="116" customWidth="1"/>
    <col min="12550" max="12804" width="11.42578125" style="116"/>
    <col min="12805" max="12805" width="84.85546875" style="116" customWidth="1"/>
    <col min="12806" max="13060" width="11.42578125" style="116"/>
    <col min="13061" max="13061" width="84.85546875" style="116" customWidth="1"/>
    <col min="13062" max="13316" width="11.42578125" style="116"/>
    <col min="13317" max="13317" width="84.85546875" style="116" customWidth="1"/>
    <col min="13318" max="13572" width="11.42578125" style="116"/>
    <col min="13573" max="13573" width="84.85546875" style="116" customWidth="1"/>
    <col min="13574" max="13828" width="11.42578125" style="116"/>
    <col min="13829" max="13829" width="84.85546875" style="116" customWidth="1"/>
    <col min="13830" max="14084" width="11.42578125" style="116"/>
    <col min="14085" max="14085" width="84.85546875" style="116" customWidth="1"/>
    <col min="14086" max="14340" width="11.42578125" style="116"/>
    <col min="14341" max="14341" width="84.85546875" style="116" customWidth="1"/>
    <col min="14342" max="14596" width="11.42578125" style="116"/>
    <col min="14597" max="14597" width="84.85546875" style="116" customWidth="1"/>
    <col min="14598" max="14852" width="11.42578125" style="116"/>
    <col min="14853" max="14853" width="84.85546875" style="116" customWidth="1"/>
    <col min="14854" max="15108" width="11.42578125" style="116"/>
    <col min="15109" max="15109" width="84.85546875" style="116" customWidth="1"/>
    <col min="15110" max="15364" width="11.42578125" style="116"/>
    <col min="15365" max="15365" width="84.85546875" style="116" customWidth="1"/>
    <col min="15366" max="15620" width="11.42578125" style="116"/>
    <col min="15621" max="15621" width="84.85546875" style="116" customWidth="1"/>
    <col min="15622" max="15876" width="11.42578125" style="116"/>
    <col min="15877" max="15877" width="84.85546875" style="116" customWidth="1"/>
    <col min="15878" max="16132" width="11.42578125" style="116"/>
    <col min="16133" max="16133" width="84.85546875" style="116" customWidth="1"/>
    <col min="16134" max="16384" width="11.42578125" style="116"/>
  </cols>
  <sheetData>
    <row r="1" spans="2:14">
      <c r="B1" s="12" t="s">
        <v>27</v>
      </c>
    </row>
    <row r="2" spans="2:14" ht="15.75">
      <c r="B2" s="56" t="s">
        <v>28</v>
      </c>
      <c r="C2" s="57"/>
      <c r="D2" s="28"/>
      <c r="E2" s="28"/>
      <c r="F2" s="28"/>
      <c r="G2" s="218" t="str">
        <f>+[2]Indice!H25</f>
        <v>Gobierno Central Presupuestario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789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4.25" customHeight="1">
      <c r="B4" s="19"/>
      <c r="C4" s="20"/>
      <c r="D4" s="21"/>
      <c r="E4" s="230"/>
      <c r="F4" s="230"/>
      <c r="G4" s="214" t="s">
        <v>731</v>
      </c>
      <c r="H4" s="215"/>
      <c r="I4" s="215"/>
      <c r="J4" s="215"/>
      <c r="K4" s="215"/>
      <c r="L4" s="215"/>
      <c r="M4" s="215"/>
      <c r="N4" s="194"/>
    </row>
    <row r="5" spans="2:14" ht="14.25" customHeight="1">
      <c r="B5" s="228" t="s">
        <v>790</v>
      </c>
      <c r="C5" s="229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>
      <c r="B6" s="228"/>
      <c r="C6" s="229"/>
      <c r="D6" s="22"/>
      <c r="E6" s="225">
        <v>2014</v>
      </c>
      <c r="F6" s="225">
        <f>+E6+1</f>
        <v>2015</v>
      </c>
      <c r="G6" s="223">
        <v>2016</v>
      </c>
      <c r="H6" s="225">
        <f>+G6+1</f>
        <v>2017</v>
      </c>
      <c r="I6" s="225">
        <f t="shared" ref="I6:M6" si="0">+H6+1</f>
        <v>2018</v>
      </c>
      <c r="J6" s="225">
        <f t="shared" si="0"/>
        <v>2019</v>
      </c>
      <c r="K6" s="225">
        <f t="shared" si="0"/>
        <v>2020</v>
      </c>
      <c r="L6" s="225">
        <f t="shared" si="0"/>
        <v>2021</v>
      </c>
      <c r="M6" s="225">
        <f t="shared" si="0"/>
        <v>2022</v>
      </c>
      <c r="N6" s="225">
        <v>2023</v>
      </c>
    </row>
    <row r="7" spans="2:14">
      <c r="B7" s="107"/>
      <c r="C7" s="108"/>
      <c r="D7" s="22"/>
      <c r="E7" s="225"/>
      <c r="F7" s="225"/>
      <c r="G7" s="224"/>
      <c r="H7" s="225"/>
      <c r="I7" s="225"/>
      <c r="J7" s="225"/>
      <c r="K7" s="225"/>
      <c r="L7" s="225"/>
      <c r="M7" s="225"/>
      <c r="N7" s="225"/>
    </row>
    <row r="8" spans="2:14">
      <c r="B8" s="95" t="s">
        <v>791</v>
      </c>
      <c r="C8" s="96" t="s">
        <v>792</v>
      </c>
      <c r="D8" s="109" t="s">
        <v>34</v>
      </c>
      <c r="E8" s="141">
        <v>-221.65192964999972</v>
      </c>
      <c r="F8" s="141">
        <v>-176.4</v>
      </c>
      <c r="G8" s="141">
        <v>-203.69019127996</v>
      </c>
      <c r="H8" s="141">
        <v>-266.76545691000001</v>
      </c>
      <c r="I8" s="141">
        <v>-217</v>
      </c>
      <c r="J8" s="141">
        <v>-59.599999999999994</v>
      </c>
      <c r="K8" s="141">
        <v>-148.19999999999993</v>
      </c>
      <c r="L8" s="141">
        <v>-1060.8999999999999</v>
      </c>
      <c r="M8" s="141">
        <v>-683</v>
      </c>
      <c r="N8" s="141">
        <v>-580.29999999999995</v>
      </c>
    </row>
    <row r="9" spans="2:14">
      <c r="B9" s="142" t="s">
        <v>793</v>
      </c>
      <c r="C9" s="143" t="s">
        <v>794</v>
      </c>
      <c r="D9" s="144" t="s">
        <v>34</v>
      </c>
      <c r="E9" s="137">
        <v>-127.92159565000001</v>
      </c>
      <c r="F9" s="137">
        <v>-258.3</v>
      </c>
      <c r="G9" s="137">
        <v>-92.924854519960206</v>
      </c>
      <c r="H9" s="137">
        <v>-31.957522310000002</v>
      </c>
      <c r="I9" s="137">
        <v>-142.1</v>
      </c>
      <c r="J9" s="137">
        <v>-96.6</v>
      </c>
      <c r="K9" s="137">
        <v>-129.6</v>
      </c>
      <c r="L9" s="137">
        <v>-349.4</v>
      </c>
      <c r="M9" s="137">
        <v>-295.5</v>
      </c>
      <c r="N9" s="137">
        <v>-401.5</v>
      </c>
    </row>
    <row r="10" spans="2:14">
      <c r="B10" s="42" t="s">
        <v>795</v>
      </c>
      <c r="C10" s="30" t="s">
        <v>796</v>
      </c>
      <c r="D10" s="114" t="s">
        <v>34</v>
      </c>
      <c r="E10" s="137">
        <v>-125.51299126000001</v>
      </c>
      <c r="F10" s="137"/>
      <c r="G10" s="137">
        <v>-92.981217809960199</v>
      </c>
      <c r="H10" s="137"/>
      <c r="I10" s="137"/>
      <c r="J10" s="137"/>
      <c r="K10" s="137"/>
      <c r="L10" s="137"/>
      <c r="M10" s="137"/>
      <c r="N10" s="137"/>
    </row>
    <row r="11" spans="2:14">
      <c r="B11" s="42" t="s">
        <v>797</v>
      </c>
      <c r="C11" s="30" t="s">
        <v>740</v>
      </c>
      <c r="D11" s="114" t="s">
        <v>34</v>
      </c>
      <c r="E11" s="137">
        <v>9.3596509999999994E-2</v>
      </c>
      <c r="F11" s="137"/>
      <c r="G11" s="137">
        <v>0</v>
      </c>
      <c r="H11" s="137"/>
      <c r="I11" s="137"/>
      <c r="J11" s="137"/>
      <c r="K11" s="137"/>
      <c r="L11" s="137"/>
      <c r="M11" s="137"/>
      <c r="N11" s="137"/>
    </row>
    <row r="12" spans="2:14">
      <c r="B12" s="42" t="s">
        <v>798</v>
      </c>
      <c r="C12" s="30" t="s">
        <v>742</v>
      </c>
      <c r="D12" s="114" t="s">
        <v>34</v>
      </c>
      <c r="E12" s="137">
        <v>0.45831244999999993</v>
      </c>
      <c r="F12" s="137"/>
      <c r="G12" s="137">
        <v>5.6363290000000003E-2</v>
      </c>
      <c r="H12" s="137"/>
      <c r="I12" s="137"/>
      <c r="J12" s="137"/>
      <c r="K12" s="137"/>
      <c r="L12" s="137"/>
      <c r="M12" s="137"/>
      <c r="N12" s="137"/>
    </row>
    <row r="13" spans="2:14">
      <c r="B13" s="42" t="s">
        <v>799</v>
      </c>
      <c r="C13" s="30" t="s">
        <v>744</v>
      </c>
      <c r="D13" s="114" t="s">
        <v>34</v>
      </c>
      <c r="E13" s="137">
        <v>-2.9605133500000003</v>
      </c>
      <c r="F13" s="137"/>
      <c r="G13" s="137">
        <v>0</v>
      </c>
      <c r="H13" s="137"/>
      <c r="I13" s="137"/>
      <c r="J13" s="137"/>
      <c r="K13" s="137"/>
      <c r="L13" s="137"/>
      <c r="M13" s="137"/>
      <c r="N13" s="137"/>
    </row>
    <row r="14" spans="2:14">
      <c r="B14" s="42" t="s">
        <v>800</v>
      </c>
      <c r="C14" s="22" t="s">
        <v>801</v>
      </c>
      <c r="D14" s="114" t="s">
        <v>34</v>
      </c>
      <c r="E14" s="137">
        <v>-470.06384111999967</v>
      </c>
      <c r="F14" s="137">
        <v>-274.2</v>
      </c>
      <c r="G14" s="137">
        <v>-61.333956259999802</v>
      </c>
      <c r="H14" s="137">
        <v>-280.83764145999999</v>
      </c>
      <c r="I14" s="137">
        <v>-225.4</v>
      </c>
      <c r="J14" s="137">
        <v>308.60000000000002</v>
      </c>
      <c r="K14" s="137">
        <v>-699.8</v>
      </c>
      <c r="L14" s="137">
        <v>-687.4</v>
      </c>
      <c r="M14" s="137">
        <v>186</v>
      </c>
      <c r="N14" s="137">
        <v>385.9</v>
      </c>
    </row>
    <row r="15" spans="2:14">
      <c r="B15" s="42" t="s">
        <v>802</v>
      </c>
      <c r="C15" s="30" t="s">
        <v>748</v>
      </c>
      <c r="D15" s="114" t="s">
        <v>34</v>
      </c>
      <c r="E15" s="137">
        <v>0</v>
      </c>
      <c r="F15" s="137"/>
      <c r="G15" s="137">
        <v>0</v>
      </c>
      <c r="H15" s="137"/>
      <c r="I15" s="137"/>
      <c r="J15" s="137"/>
      <c r="K15" s="137"/>
      <c r="L15" s="137"/>
      <c r="M15" s="137"/>
      <c r="N15" s="137"/>
    </row>
    <row r="16" spans="2:14">
      <c r="B16" s="42" t="s">
        <v>803</v>
      </c>
      <c r="C16" s="30" t="s">
        <v>750</v>
      </c>
      <c r="D16" s="114" t="s">
        <v>34</v>
      </c>
      <c r="E16" s="137">
        <v>0</v>
      </c>
      <c r="F16" s="137"/>
      <c r="G16" s="137">
        <v>0</v>
      </c>
      <c r="H16" s="137"/>
      <c r="I16" s="137"/>
      <c r="J16" s="137"/>
      <c r="K16" s="137"/>
      <c r="L16" s="137"/>
      <c r="M16" s="137"/>
      <c r="N16" s="137"/>
    </row>
    <row r="17" spans="2:14">
      <c r="B17" s="42" t="s">
        <v>804</v>
      </c>
      <c r="C17" s="30" t="s">
        <v>752</v>
      </c>
      <c r="D17" s="114" t="s">
        <v>34</v>
      </c>
      <c r="E17" s="137">
        <v>2.7000000000000001E-13</v>
      </c>
      <c r="F17" s="137"/>
      <c r="G17" s="137">
        <v>0</v>
      </c>
      <c r="H17" s="137"/>
      <c r="I17" s="137"/>
      <c r="J17" s="137"/>
      <c r="K17" s="137"/>
      <c r="L17" s="137"/>
      <c r="M17" s="137"/>
      <c r="N17" s="137"/>
    </row>
    <row r="18" spans="2:14">
      <c r="B18" s="42" t="s">
        <v>805</v>
      </c>
      <c r="C18" s="30" t="s">
        <v>754</v>
      </c>
      <c r="D18" s="114" t="s">
        <v>34</v>
      </c>
      <c r="E18" s="137">
        <v>-23.85502413</v>
      </c>
      <c r="F18" s="137"/>
      <c r="G18" s="137">
        <v>0</v>
      </c>
      <c r="H18" s="137"/>
      <c r="I18" s="137"/>
      <c r="J18" s="137"/>
      <c r="K18" s="137"/>
      <c r="L18" s="137"/>
      <c r="M18" s="137"/>
      <c r="N18" s="137"/>
    </row>
    <row r="19" spans="2:14">
      <c r="B19" s="42" t="s">
        <v>806</v>
      </c>
      <c r="C19" s="30" t="s">
        <v>756</v>
      </c>
      <c r="D19" s="114" t="s">
        <v>34</v>
      </c>
      <c r="E19" s="137">
        <v>-1.7412637</v>
      </c>
      <c r="F19" s="137"/>
      <c r="G19" s="137">
        <v>0</v>
      </c>
      <c r="H19" s="137"/>
      <c r="I19" s="137"/>
      <c r="J19" s="137"/>
      <c r="K19" s="137"/>
      <c r="L19" s="137"/>
      <c r="M19" s="137"/>
      <c r="N19" s="137"/>
    </row>
    <row r="20" spans="2:14">
      <c r="B20" s="42" t="s">
        <v>807</v>
      </c>
      <c r="C20" s="30" t="s">
        <v>758</v>
      </c>
      <c r="D20" s="114" t="s">
        <v>34</v>
      </c>
      <c r="E20" s="137">
        <v>0</v>
      </c>
      <c r="F20" s="137"/>
      <c r="G20" s="137">
        <v>0</v>
      </c>
      <c r="H20" s="137"/>
      <c r="I20" s="137"/>
      <c r="J20" s="137"/>
      <c r="K20" s="137"/>
      <c r="L20" s="137"/>
      <c r="M20" s="137"/>
      <c r="N20" s="137"/>
    </row>
    <row r="21" spans="2:14">
      <c r="B21" s="42" t="s">
        <v>808</v>
      </c>
      <c r="C21" s="30" t="s">
        <v>760</v>
      </c>
      <c r="D21" s="114" t="s">
        <v>34</v>
      </c>
      <c r="E21" s="137">
        <v>0</v>
      </c>
      <c r="F21" s="137"/>
      <c r="G21" s="137">
        <v>0</v>
      </c>
      <c r="H21" s="137"/>
      <c r="I21" s="137"/>
      <c r="J21" s="137"/>
      <c r="K21" s="137"/>
      <c r="L21" s="137"/>
      <c r="M21" s="137"/>
      <c r="N21" s="137"/>
    </row>
    <row r="22" spans="2:14">
      <c r="B22" s="42" t="s">
        <v>809</v>
      </c>
      <c r="C22" s="30" t="s">
        <v>762</v>
      </c>
      <c r="D22" s="114" t="s">
        <v>34</v>
      </c>
      <c r="E22" s="137">
        <v>-444.4675532899999</v>
      </c>
      <c r="F22" s="137"/>
      <c r="G22" s="137">
        <v>0</v>
      </c>
      <c r="H22" s="137"/>
      <c r="I22" s="137"/>
      <c r="J22" s="137"/>
      <c r="K22" s="137"/>
      <c r="L22" s="137"/>
      <c r="M22" s="137"/>
      <c r="N22" s="137"/>
    </row>
    <row r="23" spans="2:14">
      <c r="B23" s="42" t="s">
        <v>810</v>
      </c>
      <c r="C23" s="30" t="s">
        <v>444</v>
      </c>
      <c r="D23" s="114" t="s">
        <v>34</v>
      </c>
      <c r="E23" s="137">
        <v>-493.95045357999965</v>
      </c>
      <c r="F23" s="137"/>
      <c r="G23" s="137">
        <v>-143.41592638</v>
      </c>
      <c r="H23" s="137"/>
      <c r="I23" s="137"/>
      <c r="J23" s="137"/>
      <c r="K23" s="137"/>
      <c r="L23" s="137"/>
      <c r="M23" s="137"/>
      <c r="N23" s="137"/>
    </row>
    <row r="24" spans="2:14">
      <c r="B24" s="42" t="s">
        <v>811</v>
      </c>
      <c r="C24" s="30" t="s">
        <v>461</v>
      </c>
      <c r="D24" s="114" t="s">
        <v>34</v>
      </c>
      <c r="E24" s="137">
        <v>23.886612459999995</v>
      </c>
      <c r="F24" s="137"/>
      <c r="G24" s="137">
        <v>82.081970119999994</v>
      </c>
      <c r="H24" s="137"/>
      <c r="I24" s="137"/>
      <c r="J24" s="137"/>
      <c r="K24" s="137"/>
      <c r="L24" s="137"/>
      <c r="M24" s="137"/>
      <c r="N24" s="137"/>
    </row>
    <row r="25" spans="2:14">
      <c r="B25" s="43" t="s">
        <v>812</v>
      </c>
      <c r="C25" s="33" t="s">
        <v>813</v>
      </c>
      <c r="D25" s="128" t="s">
        <v>34</v>
      </c>
      <c r="E25" s="137">
        <v>-376.33350711999992</v>
      </c>
      <c r="F25" s="137">
        <v>-356.1</v>
      </c>
      <c r="G25" s="137">
        <v>49.431380500000003</v>
      </c>
      <c r="H25" s="137">
        <v>-46.029706859999997</v>
      </c>
      <c r="I25" s="137">
        <v>-150.5</v>
      </c>
      <c r="J25" s="137">
        <v>271.60000000000002</v>
      </c>
      <c r="K25" s="137">
        <v>-681.2</v>
      </c>
      <c r="L25" s="137">
        <v>24.1</v>
      </c>
      <c r="M25" s="137">
        <v>573.5</v>
      </c>
      <c r="N25" s="137">
        <v>564.70000000000005</v>
      </c>
    </row>
    <row r="26" spans="2:14">
      <c r="B26" s="42" t="s">
        <v>814</v>
      </c>
      <c r="C26" s="30" t="s">
        <v>768</v>
      </c>
      <c r="D26" s="22" t="s">
        <v>34</v>
      </c>
      <c r="E26" s="137">
        <v>0</v>
      </c>
      <c r="F26" s="137"/>
      <c r="G26" s="137">
        <v>0</v>
      </c>
      <c r="H26" s="137"/>
      <c r="I26" s="137"/>
      <c r="J26" s="137"/>
      <c r="K26" s="137"/>
      <c r="L26" s="137"/>
      <c r="M26" s="137"/>
      <c r="N26" s="137"/>
    </row>
    <row r="27" spans="2:14">
      <c r="B27" s="42" t="s">
        <v>815</v>
      </c>
      <c r="C27" s="30" t="s">
        <v>770</v>
      </c>
      <c r="D27" s="22" t="s">
        <v>34</v>
      </c>
      <c r="E27" s="137">
        <v>-218.08737291</v>
      </c>
      <c r="F27" s="137"/>
      <c r="G27" s="137">
        <v>0</v>
      </c>
      <c r="H27" s="137"/>
      <c r="I27" s="137"/>
      <c r="J27" s="137"/>
      <c r="K27" s="137"/>
      <c r="L27" s="137"/>
      <c r="M27" s="137"/>
      <c r="N27" s="137"/>
    </row>
    <row r="28" spans="2:14">
      <c r="B28" s="42" t="s">
        <v>816</v>
      </c>
      <c r="C28" s="30" t="s">
        <v>772</v>
      </c>
      <c r="D28" s="22" t="s">
        <v>34</v>
      </c>
      <c r="E28" s="137">
        <v>-818.32650049000006</v>
      </c>
      <c r="F28" s="137"/>
      <c r="G28" s="137">
        <v>0</v>
      </c>
      <c r="H28" s="137"/>
      <c r="I28" s="137"/>
      <c r="J28" s="137"/>
      <c r="K28" s="137"/>
      <c r="L28" s="137"/>
      <c r="M28" s="137"/>
      <c r="N28" s="137"/>
    </row>
    <row r="29" spans="2:14">
      <c r="B29" s="42" t="s">
        <v>817</v>
      </c>
      <c r="C29" s="30" t="s">
        <v>774</v>
      </c>
      <c r="D29" s="22" t="s">
        <v>34</v>
      </c>
      <c r="E29" s="137">
        <v>1403.52657626</v>
      </c>
      <c r="F29" s="137"/>
      <c r="G29" s="137">
        <v>0</v>
      </c>
      <c r="H29" s="137"/>
      <c r="I29" s="137"/>
      <c r="J29" s="137"/>
      <c r="K29" s="137"/>
      <c r="L29" s="137"/>
      <c r="M29" s="137"/>
      <c r="N29" s="137"/>
    </row>
    <row r="30" spans="2:14">
      <c r="B30" s="42" t="s">
        <v>818</v>
      </c>
      <c r="C30" s="30" t="s">
        <v>776</v>
      </c>
      <c r="D30" s="22" t="s">
        <v>34</v>
      </c>
      <c r="E30" s="137">
        <v>0</v>
      </c>
      <c r="F30" s="137"/>
      <c r="G30" s="137">
        <v>0</v>
      </c>
      <c r="H30" s="137"/>
      <c r="I30" s="137"/>
      <c r="J30" s="137"/>
      <c r="K30" s="137"/>
      <c r="L30" s="137"/>
      <c r="M30" s="137"/>
      <c r="N30" s="137"/>
    </row>
    <row r="31" spans="2:14">
      <c r="B31" s="42" t="s">
        <v>819</v>
      </c>
      <c r="C31" s="30" t="s">
        <v>820</v>
      </c>
      <c r="D31" s="22" t="s">
        <v>34</v>
      </c>
      <c r="E31" s="137">
        <v>0</v>
      </c>
      <c r="F31" s="137"/>
      <c r="G31" s="137">
        <v>0</v>
      </c>
      <c r="H31" s="137"/>
      <c r="I31" s="137"/>
      <c r="J31" s="137"/>
      <c r="K31" s="137"/>
      <c r="L31" s="137"/>
      <c r="M31" s="137"/>
      <c r="N31" s="137"/>
    </row>
    <row r="32" spans="2:14">
      <c r="B32" s="42" t="s">
        <v>821</v>
      </c>
      <c r="C32" s="30" t="s">
        <v>780</v>
      </c>
      <c r="D32" s="22" t="s">
        <v>34</v>
      </c>
      <c r="E32" s="137">
        <v>0</v>
      </c>
      <c r="F32" s="137"/>
      <c r="G32" s="137">
        <v>0</v>
      </c>
      <c r="H32" s="137"/>
      <c r="I32" s="137"/>
      <c r="J32" s="137"/>
      <c r="K32" s="137"/>
      <c r="L32" s="137"/>
      <c r="M32" s="137"/>
      <c r="N32" s="137"/>
    </row>
    <row r="33" spans="2:14">
      <c r="B33" s="42" t="s">
        <v>822</v>
      </c>
      <c r="C33" s="30" t="s">
        <v>782</v>
      </c>
      <c r="D33" s="22" t="s">
        <v>34</v>
      </c>
      <c r="E33" s="137">
        <v>-743.44620997999994</v>
      </c>
      <c r="F33" s="137"/>
      <c r="G33" s="137">
        <v>0</v>
      </c>
      <c r="H33" s="137"/>
      <c r="I33" s="137"/>
      <c r="J33" s="137"/>
      <c r="K33" s="137"/>
      <c r="L33" s="137"/>
      <c r="M33" s="137"/>
      <c r="N33" s="137"/>
    </row>
    <row r="34" spans="2:14">
      <c r="B34" s="40" t="s">
        <v>823</v>
      </c>
      <c r="C34" s="99" t="s">
        <v>824</v>
      </c>
      <c r="D34" s="22" t="s">
        <v>34</v>
      </c>
      <c r="E34" s="137">
        <v>-1108.93706643</v>
      </c>
      <c r="F34" s="137"/>
      <c r="G34" s="137">
        <v>-604.47200362000001</v>
      </c>
      <c r="H34" s="137"/>
      <c r="I34" s="137"/>
      <c r="J34" s="137"/>
      <c r="K34" s="137"/>
      <c r="L34" s="137"/>
      <c r="M34" s="137"/>
      <c r="N34" s="137"/>
    </row>
    <row r="35" spans="2:14">
      <c r="B35" s="138" t="s">
        <v>825</v>
      </c>
      <c r="C35" s="139" t="s">
        <v>826</v>
      </c>
      <c r="D35" s="22" t="s">
        <v>34</v>
      </c>
      <c r="E35" s="231">
        <v>732.60355931000004</v>
      </c>
      <c r="F35" s="137"/>
      <c r="G35" s="137">
        <v>653.90338412000006</v>
      </c>
      <c r="H35" s="137"/>
      <c r="I35" s="137"/>
      <c r="J35" s="137"/>
      <c r="K35" s="137"/>
      <c r="L35" s="137"/>
      <c r="M35" s="137"/>
      <c r="N35" s="137"/>
    </row>
    <row r="36" spans="2:14">
      <c r="B36" s="42" t="s">
        <v>64</v>
      </c>
      <c r="C36" s="121" t="s">
        <v>95</v>
      </c>
      <c r="D36" s="22" t="s">
        <v>34</v>
      </c>
      <c r="E36" s="140"/>
      <c r="F36" s="140"/>
      <c r="G36" s="140" t="s">
        <v>64</v>
      </c>
      <c r="H36" s="140" t="s">
        <v>64</v>
      </c>
      <c r="I36" s="140" t="s">
        <v>64</v>
      </c>
      <c r="J36" s="140"/>
      <c r="K36" s="140"/>
      <c r="L36" s="140"/>
      <c r="M36" s="140"/>
      <c r="N36" s="140"/>
    </row>
    <row r="37" spans="2:14">
      <c r="B37" s="24" t="s">
        <v>827</v>
      </c>
      <c r="C37" s="49" t="s">
        <v>828</v>
      </c>
      <c r="D37" s="25" t="s">
        <v>34</v>
      </c>
      <c r="E37" s="137">
        <v>-93.730333999999743</v>
      </c>
      <c r="F37" s="137">
        <v>81.900000000000006</v>
      </c>
      <c r="G37" s="137">
        <v>-110.76533676</v>
      </c>
      <c r="H37" s="137">
        <v>-234.80793460000001</v>
      </c>
      <c r="I37" s="137">
        <v>-74.900000000000006</v>
      </c>
      <c r="J37" s="137">
        <v>37</v>
      </c>
      <c r="K37" s="137">
        <v>-18.599999999999909</v>
      </c>
      <c r="L37" s="137">
        <v>-711.5</v>
      </c>
      <c r="M37" s="137">
        <v>-387.5</v>
      </c>
      <c r="N37" s="137">
        <v>-178.8</v>
      </c>
    </row>
  </sheetData>
  <mergeCells count="14">
    <mergeCell ref="L6:L7"/>
    <mergeCell ref="M6:M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AF11A660-3182-48E0-8346-759BF029828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N116"/>
  <sheetViews>
    <sheetView topLeftCell="B1" workbookViewId="0">
      <selection activeCell="E1" sqref="E1:F1048576"/>
    </sheetView>
  </sheetViews>
  <sheetFormatPr baseColWidth="10" defaultRowHeight="15"/>
  <cols>
    <col min="1" max="1" width="7.42578125" style="116" customWidth="1"/>
    <col min="2" max="2" width="13.42578125" style="116" customWidth="1"/>
    <col min="3" max="3" width="62.85546875" style="116" customWidth="1"/>
    <col min="4" max="4" width="4.140625" style="116" customWidth="1"/>
    <col min="5" max="6" width="11.42578125" style="116"/>
    <col min="7" max="14" width="10.7109375" style="116" customWidth="1"/>
    <col min="15" max="260" width="11.42578125" style="116"/>
    <col min="261" max="261" width="57.42578125" style="116" customWidth="1"/>
    <col min="262" max="516" width="11.42578125" style="116"/>
    <col min="517" max="517" width="57.42578125" style="116" customWidth="1"/>
    <col min="518" max="772" width="11.42578125" style="116"/>
    <col min="773" max="773" width="57.42578125" style="116" customWidth="1"/>
    <col min="774" max="1028" width="11.42578125" style="116"/>
    <col min="1029" max="1029" width="57.42578125" style="116" customWidth="1"/>
    <col min="1030" max="1284" width="11.42578125" style="116"/>
    <col min="1285" max="1285" width="57.42578125" style="116" customWidth="1"/>
    <col min="1286" max="1540" width="11.42578125" style="116"/>
    <col min="1541" max="1541" width="57.42578125" style="116" customWidth="1"/>
    <col min="1542" max="1796" width="11.42578125" style="116"/>
    <col min="1797" max="1797" width="57.42578125" style="116" customWidth="1"/>
    <col min="1798" max="2052" width="11.42578125" style="116"/>
    <col min="2053" max="2053" width="57.42578125" style="116" customWidth="1"/>
    <col min="2054" max="2308" width="11.42578125" style="116"/>
    <col min="2309" max="2309" width="57.42578125" style="116" customWidth="1"/>
    <col min="2310" max="2564" width="11.42578125" style="116"/>
    <col min="2565" max="2565" width="57.42578125" style="116" customWidth="1"/>
    <col min="2566" max="2820" width="11.42578125" style="116"/>
    <col min="2821" max="2821" width="57.42578125" style="116" customWidth="1"/>
    <col min="2822" max="3076" width="11.42578125" style="116"/>
    <col min="3077" max="3077" width="57.42578125" style="116" customWidth="1"/>
    <col min="3078" max="3332" width="11.42578125" style="116"/>
    <col min="3333" max="3333" width="57.42578125" style="116" customWidth="1"/>
    <col min="3334" max="3588" width="11.42578125" style="116"/>
    <col min="3589" max="3589" width="57.42578125" style="116" customWidth="1"/>
    <col min="3590" max="3844" width="11.42578125" style="116"/>
    <col min="3845" max="3845" width="57.42578125" style="116" customWidth="1"/>
    <col min="3846" max="4100" width="11.42578125" style="116"/>
    <col min="4101" max="4101" width="57.42578125" style="116" customWidth="1"/>
    <col min="4102" max="4356" width="11.42578125" style="116"/>
    <col min="4357" max="4357" width="57.42578125" style="116" customWidth="1"/>
    <col min="4358" max="4612" width="11.42578125" style="116"/>
    <col min="4613" max="4613" width="57.42578125" style="116" customWidth="1"/>
    <col min="4614" max="4868" width="11.42578125" style="116"/>
    <col min="4869" max="4869" width="57.42578125" style="116" customWidth="1"/>
    <col min="4870" max="5124" width="11.42578125" style="116"/>
    <col min="5125" max="5125" width="57.42578125" style="116" customWidth="1"/>
    <col min="5126" max="5380" width="11.42578125" style="116"/>
    <col min="5381" max="5381" width="57.42578125" style="116" customWidth="1"/>
    <col min="5382" max="5636" width="11.42578125" style="116"/>
    <col min="5637" max="5637" width="57.42578125" style="116" customWidth="1"/>
    <col min="5638" max="5892" width="11.42578125" style="116"/>
    <col min="5893" max="5893" width="57.42578125" style="116" customWidth="1"/>
    <col min="5894" max="6148" width="11.42578125" style="116"/>
    <col min="6149" max="6149" width="57.42578125" style="116" customWidth="1"/>
    <col min="6150" max="6404" width="11.42578125" style="116"/>
    <col min="6405" max="6405" width="57.42578125" style="116" customWidth="1"/>
    <col min="6406" max="6660" width="11.42578125" style="116"/>
    <col min="6661" max="6661" width="57.42578125" style="116" customWidth="1"/>
    <col min="6662" max="6916" width="11.42578125" style="116"/>
    <col min="6917" max="6917" width="57.42578125" style="116" customWidth="1"/>
    <col min="6918" max="7172" width="11.42578125" style="116"/>
    <col min="7173" max="7173" width="57.42578125" style="116" customWidth="1"/>
    <col min="7174" max="7428" width="11.42578125" style="116"/>
    <col min="7429" max="7429" width="57.42578125" style="116" customWidth="1"/>
    <col min="7430" max="7684" width="11.42578125" style="116"/>
    <col min="7685" max="7685" width="57.42578125" style="116" customWidth="1"/>
    <col min="7686" max="7940" width="11.42578125" style="116"/>
    <col min="7941" max="7941" width="57.42578125" style="116" customWidth="1"/>
    <col min="7942" max="8196" width="11.42578125" style="116"/>
    <col min="8197" max="8197" width="57.42578125" style="116" customWidth="1"/>
    <col min="8198" max="8452" width="11.42578125" style="116"/>
    <col min="8453" max="8453" width="57.42578125" style="116" customWidth="1"/>
    <col min="8454" max="8708" width="11.42578125" style="116"/>
    <col min="8709" max="8709" width="57.42578125" style="116" customWidth="1"/>
    <col min="8710" max="8964" width="11.42578125" style="116"/>
    <col min="8965" max="8965" width="57.42578125" style="116" customWidth="1"/>
    <col min="8966" max="9220" width="11.42578125" style="116"/>
    <col min="9221" max="9221" width="57.42578125" style="116" customWidth="1"/>
    <col min="9222" max="9476" width="11.42578125" style="116"/>
    <col min="9477" max="9477" width="57.42578125" style="116" customWidth="1"/>
    <col min="9478" max="9732" width="11.42578125" style="116"/>
    <col min="9733" max="9733" width="57.42578125" style="116" customWidth="1"/>
    <col min="9734" max="9988" width="11.42578125" style="116"/>
    <col min="9989" max="9989" width="57.42578125" style="116" customWidth="1"/>
    <col min="9990" max="10244" width="11.42578125" style="116"/>
    <col min="10245" max="10245" width="57.42578125" style="116" customWidth="1"/>
    <col min="10246" max="10500" width="11.42578125" style="116"/>
    <col min="10501" max="10501" width="57.42578125" style="116" customWidth="1"/>
    <col min="10502" max="10756" width="11.42578125" style="116"/>
    <col min="10757" max="10757" width="57.42578125" style="116" customWidth="1"/>
    <col min="10758" max="11012" width="11.42578125" style="116"/>
    <col min="11013" max="11013" width="57.42578125" style="116" customWidth="1"/>
    <col min="11014" max="11268" width="11.42578125" style="116"/>
    <col min="11269" max="11269" width="57.42578125" style="116" customWidth="1"/>
    <col min="11270" max="11524" width="11.42578125" style="116"/>
    <col min="11525" max="11525" width="57.42578125" style="116" customWidth="1"/>
    <col min="11526" max="11780" width="11.42578125" style="116"/>
    <col min="11781" max="11781" width="57.42578125" style="116" customWidth="1"/>
    <col min="11782" max="12036" width="11.42578125" style="116"/>
    <col min="12037" max="12037" width="57.42578125" style="116" customWidth="1"/>
    <col min="12038" max="12292" width="11.42578125" style="116"/>
    <col min="12293" max="12293" width="57.42578125" style="116" customWidth="1"/>
    <col min="12294" max="12548" width="11.42578125" style="116"/>
    <col min="12549" max="12549" width="57.42578125" style="116" customWidth="1"/>
    <col min="12550" max="12804" width="11.42578125" style="116"/>
    <col min="12805" max="12805" width="57.42578125" style="116" customWidth="1"/>
    <col min="12806" max="13060" width="11.42578125" style="116"/>
    <col min="13061" max="13061" width="57.42578125" style="116" customWidth="1"/>
    <col min="13062" max="13316" width="11.42578125" style="116"/>
    <col min="13317" max="13317" width="57.42578125" style="116" customWidth="1"/>
    <col min="13318" max="13572" width="11.42578125" style="116"/>
    <col min="13573" max="13573" width="57.42578125" style="116" customWidth="1"/>
    <col min="13574" max="13828" width="11.42578125" style="116"/>
    <col min="13829" max="13829" width="57.42578125" style="116" customWidth="1"/>
    <col min="13830" max="14084" width="11.42578125" style="116"/>
    <col min="14085" max="14085" width="57.42578125" style="116" customWidth="1"/>
    <col min="14086" max="14340" width="11.42578125" style="116"/>
    <col min="14341" max="14341" width="57.42578125" style="116" customWidth="1"/>
    <col min="14342" max="14596" width="11.42578125" style="116"/>
    <col min="14597" max="14597" width="57.42578125" style="116" customWidth="1"/>
    <col min="14598" max="14852" width="11.42578125" style="116"/>
    <col min="14853" max="14853" width="57.42578125" style="116" customWidth="1"/>
    <col min="14854" max="15108" width="11.42578125" style="116"/>
    <col min="15109" max="15109" width="57.42578125" style="116" customWidth="1"/>
    <col min="15110" max="15364" width="11.42578125" style="116"/>
    <col min="15365" max="15365" width="57.42578125" style="116" customWidth="1"/>
    <col min="15366" max="15620" width="11.42578125" style="116"/>
    <col min="15621" max="15621" width="57.42578125" style="116" customWidth="1"/>
    <col min="15622" max="15876" width="11.42578125" style="116"/>
    <col min="15877" max="15877" width="57.42578125" style="116" customWidth="1"/>
    <col min="15878" max="16132" width="11.42578125" style="116"/>
    <col min="16133" max="16133" width="57.42578125" style="116" customWidth="1"/>
    <col min="16134" max="16384" width="11.42578125" style="116"/>
  </cols>
  <sheetData>
    <row r="1" spans="2:14">
      <c r="B1" s="12" t="s">
        <v>27</v>
      </c>
    </row>
    <row r="2" spans="2:14" ht="15.75">
      <c r="B2" s="56" t="s">
        <v>28</v>
      </c>
      <c r="C2" s="57"/>
      <c r="D2" s="28"/>
      <c r="E2" s="28"/>
      <c r="F2" s="28"/>
      <c r="G2" s="218">
        <f>+'[2]Otras variaciones en Volumen'!E2:I2</f>
        <v>0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829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4.25" customHeight="1">
      <c r="B4" s="19"/>
      <c r="C4" s="20"/>
      <c r="D4" s="21"/>
      <c r="E4" s="230"/>
      <c r="F4" s="230"/>
      <c r="G4" s="214" t="s">
        <v>731</v>
      </c>
      <c r="H4" s="215"/>
      <c r="I4" s="215"/>
      <c r="J4" s="215"/>
      <c r="K4" s="215"/>
      <c r="L4" s="215"/>
      <c r="M4" s="215"/>
      <c r="N4" s="194"/>
    </row>
    <row r="5" spans="2:14" ht="14.25" customHeight="1">
      <c r="B5" s="226" t="s">
        <v>830</v>
      </c>
      <c r="C5" s="227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>
      <c r="B6" s="226"/>
      <c r="C6" s="227"/>
      <c r="D6" s="22"/>
      <c r="E6" s="225">
        <v>2014</v>
      </c>
      <c r="F6" s="225">
        <f>+E6+1</f>
        <v>2015</v>
      </c>
      <c r="G6" s="225">
        <v>2016</v>
      </c>
      <c r="H6" s="225">
        <f t="shared" ref="H6:M6" si="0">+G6+1</f>
        <v>2017</v>
      </c>
      <c r="I6" s="225">
        <f t="shared" si="0"/>
        <v>2018</v>
      </c>
      <c r="J6" s="225">
        <f t="shared" si="0"/>
        <v>2019</v>
      </c>
      <c r="K6" s="225">
        <f t="shared" si="0"/>
        <v>2020</v>
      </c>
      <c r="L6" s="225">
        <f t="shared" si="0"/>
        <v>2021</v>
      </c>
      <c r="M6" s="225">
        <f t="shared" si="0"/>
        <v>2022</v>
      </c>
      <c r="N6" s="225">
        <v>2023</v>
      </c>
    </row>
    <row r="7" spans="2:14">
      <c r="B7" s="107"/>
      <c r="C7" s="108"/>
      <c r="D7" s="22"/>
      <c r="E7" s="225"/>
      <c r="F7" s="225"/>
      <c r="G7" s="225"/>
      <c r="H7" s="225"/>
      <c r="I7" s="225"/>
      <c r="J7" s="225"/>
      <c r="K7" s="225"/>
      <c r="L7" s="225"/>
      <c r="M7" s="225"/>
      <c r="N7" s="225"/>
    </row>
    <row r="8" spans="2:14">
      <c r="B8" s="95" t="s">
        <v>831</v>
      </c>
      <c r="C8" s="96" t="s">
        <v>832</v>
      </c>
      <c r="D8" s="109" t="s">
        <v>34</v>
      </c>
      <c r="E8" s="145">
        <v>-9571.2645157799998</v>
      </c>
      <c r="F8" s="145">
        <v>-9863.6</v>
      </c>
      <c r="G8" s="145">
        <v>-10012.387590030001</v>
      </c>
      <c r="H8" s="145">
        <v>-10314.34140177</v>
      </c>
      <c r="I8" s="145">
        <v>-10522.9</v>
      </c>
      <c r="J8" s="145">
        <v>-10736.800000000001</v>
      </c>
      <c r="K8" s="145">
        <v>-13348.599999999999</v>
      </c>
      <c r="L8" s="145">
        <v>-14730.7</v>
      </c>
      <c r="M8" s="145">
        <v>-15216.4</v>
      </c>
      <c r="N8" s="145">
        <v>-15620.5</v>
      </c>
    </row>
    <row r="9" spans="2:14">
      <c r="B9" s="102" t="s">
        <v>833</v>
      </c>
      <c r="C9" s="117" t="s">
        <v>834</v>
      </c>
      <c r="D9" s="33" t="s">
        <v>34</v>
      </c>
      <c r="E9" s="146">
        <v>1175.9014081999997</v>
      </c>
      <c r="F9" s="146">
        <v>1209.3</v>
      </c>
      <c r="G9" s="146">
        <v>1258.76574553</v>
      </c>
      <c r="H9" s="146">
        <v>1341.2335128699999</v>
      </c>
      <c r="I9" s="146">
        <v>1368.4</v>
      </c>
      <c r="J9" s="146">
        <v>1463.2</v>
      </c>
      <c r="K9" s="146">
        <v>1440.3000000000002</v>
      </c>
      <c r="L9" s="146">
        <v>1702.5</v>
      </c>
      <c r="M9" s="146">
        <v>2043.5</v>
      </c>
      <c r="N9" s="146">
        <v>2126</v>
      </c>
    </row>
    <row r="10" spans="2:14">
      <c r="B10" s="40" t="s">
        <v>835</v>
      </c>
      <c r="C10" s="99" t="s">
        <v>836</v>
      </c>
      <c r="D10" s="22" t="s">
        <v>34</v>
      </c>
      <c r="E10" s="146">
        <v>817.07096503999969</v>
      </c>
      <c r="F10" s="146">
        <v>827.3</v>
      </c>
      <c r="G10" s="146">
        <v>874.29957089000004</v>
      </c>
      <c r="H10" s="146">
        <v>929.58951624999997</v>
      </c>
      <c r="I10" s="146">
        <v>948.9</v>
      </c>
      <c r="J10" s="146">
        <v>985</v>
      </c>
      <c r="K10" s="146">
        <v>967.80000000000007</v>
      </c>
      <c r="L10" s="146">
        <v>1009.7</v>
      </c>
      <c r="M10" s="146">
        <v>1340.1</v>
      </c>
      <c r="N10" s="146">
        <v>1366</v>
      </c>
    </row>
    <row r="11" spans="2:14">
      <c r="B11" s="42" t="s">
        <v>837</v>
      </c>
      <c r="C11" s="100" t="s">
        <v>409</v>
      </c>
      <c r="D11" s="22" t="s">
        <v>34</v>
      </c>
      <c r="E11" s="137">
        <v>459.51855254512105</v>
      </c>
      <c r="F11" s="137">
        <v>447.6</v>
      </c>
      <c r="G11" s="137">
        <v>468.41967607310499</v>
      </c>
      <c r="H11" s="137">
        <v>478.94313348491198</v>
      </c>
      <c r="I11" s="137">
        <v>500.8</v>
      </c>
      <c r="J11" s="137">
        <v>547.20000000000005</v>
      </c>
      <c r="K11" s="137">
        <v>528.70000000000005</v>
      </c>
      <c r="L11" s="137">
        <v>353.6</v>
      </c>
      <c r="M11" s="137">
        <v>812.6</v>
      </c>
      <c r="N11" s="137">
        <v>777</v>
      </c>
    </row>
    <row r="12" spans="2:14">
      <c r="B12" s="42" t="s">
        <v>838</v>
      </c>
      <c r="C12" s="100" t="s">
        <v>411</v>
      </c>
      <c r="D12" s="22" t="s">
        <v>34</v>
      </c>
      <c r="E12" s="137">
        <v>337.89627577487875</v>
      </c>
      <c r="F12" s="137">
        <v>371.2</v>
      </c>
      <c r="G12" s="137">
        <v>401.65195864689503</v>
      </c>
      <c r="H12" s="137">
        <v>433.69529714508798</v>
      </c>
      <c r="I12" s="137">
        <v>411.8</v>
      </c>
      <c r="J12" s="137">
        <v>401.9</v>
      </c>
      <c r="K12" s="137">
        <v>406.5</v>
      </c>
      <c r="L12" s="137">
        <v>424.1</v>
      </c>
      <c r="M12" s="137">
        <v>513.1</v>
      </c>
      <c r="N12" s="137">
        <v>554.6</v>
      </c>
    </row>
    <row r="13" spans="2:14">
      <c r="B13" s="42" t="s">
        <v>839</v>
      </c>
      <c r="C13" s="100" t="s">
        <v>413</v>
      </c>
      <c r="D13" s="22" t="s">
        <v>34</v>
      </c>
      <c r="E13" s="137">
        <v>19.656136719999999</v>
      </c>
      <c r="F13" s="137">
        <v>8.5</v>
      </c>
      <c r="G13" s="137">
        <v>4.2279361700000004</v>
      </c>
      <c r="H13" s="137">
        <v>16.951085620000001</v>
      </c>
      <c r="I13" s="137">
        <v>36.299999999999997</v>
      </c>
      <c r="J13" s="137">
        <v>35.9</v>
      </c>
      <c r="K13" s="137">
        <v>32.6</v>
      </c>
      <c r="L13" s="137">
        <v>232</v>
      </c>
      <c r="M13" s="137">
        <v>14.4</v>
      </c>
      <c r="N13" s="137">
        <v>34.4</v>
      </c>
    </row>
    <row r="14" spans="2:14">
      <c r="B14" s="42" t="s">
        <v>840</v>
      </c>
      <c r="C14" s="100" t="s">
        <v>415</v>
      </c>
      <c r="D14" s="22" t="s">
        <v>34</v>
      </c>
      <c r="E14" s="137">
        <v>0</v>
      </c>
      <c r="F14" s="137" t="s">
        <v>729</v>
      </c>
      <c r="G14" s="137">
        <v>0</v>
      </c>
      <c r="H14" s="137">
        <v>0</v>
      </c>
      <c r="I14" s="137">
        <v>0</v>
      </c>
      <c r="J14" s="137">
        <v>0</v>
      </c>
      <c r="K14" s="137"/>
      <c r="L14" s="137">
        <v>0</v>
      </c>
      <c r="M14" s="137">
        <v>0</v>
      </c>
      <c r="N14" s="137">
        <v>0</v>
      </c>
    </row>
    <row r="15" spans="2:14">
      <c r="B15" s="40" t="s">
        <v>841</v>
      </c>
      <c r="C15" s="99" t="s">
        <v>416</v>
      </c>
      <c r="D15" s="22" t="s">
        <v>34</v>
      </c>
      <c r="E15" s="146">
        <v>55.867240620000011</v>
      </c>
      <c r="F15" s="146">
        <v>79.599999999999994</v>
      </c>
      <c r="G15" s="146">
        <v>76.938118459999998</v>
      </c>
      <c r="H15" s="146">
        <v>70.417480510000004</v>
      </c>
      <c r="I15" s="146">
        <v>73</v>
      </c>
      <c r="J15" s="146">
        <v>80.400000000000006</v>
      </c>
      <c r="K15" s="146">
        <v>125.1</v>
      </c>
      <c r="L15" s="146">
        <v>202.7</v>
      </c>
      <c r="M15" s="146">
        <v>180.1</v>
      </c>
      <c r="N15" s="146">
        <v>179.2</v>
      </c>
    </row>
    <row r="16" spans="2:14">
      <c r="B16" s="40" t="s">
        <v>842</v>
      </c>
      <c r="C16" s="99" t="s">
        <v>417</v>
      </c>
      <c r="D16" s="22" t="s">
        <v>34</v>
      </c>
      <c r="E16" s="146">
        <v>1.63646172</v>
      </c>
      <c r="F16" s="146">
        <v>1.7</v>
      </c>
      <c r="G16" s="146">
        <v>1.8117872100000001</v>
      </c>
      <c r="H16" s="146">
        <v>1.8543883800000001</v>
      </c>
      <c r="I16" s="146">
        <v>1.9</v>
      </c>
      <c r="J16" s="146">
        <v>1.9</v>
      </c>
      <c r="K16" s="146">
        <v>2</v>
      </c>
      <c r="L16" s="146">
        <v>2.5</v>
      </c>
      <c r="M16" s="146">
        <v>12.1</v>
      </c>
      <c r="N16" s="146">
        <v>17</v>
      </c>
    </row>
    <row r="17" spans="2:14">
      <c r="B17" s="40" t="s">
        <v>843</v>
      </c>
      <c r="C17" s="99" t="s">
        <v>418</v>
      </c>
      <c r="D17" s="22" t="s">
        <v>34</v>
      </c>
      <c r="E17" s="146">
        <v>301.32674082</v>
      </c>
      <c r="F17" s="146">
        <v>300.60000000000002</v>
      </c>
      <c r="G17" s="146">
        <v>305.71626896999999</v>
      </c>
      <c r="H17" s="146">
        <v>339.37212772999999</v>
      </c>
      <c r="I17" s="146">
        <v>344.6</v>
      </c>
      <c r="J17" s="146">
        <v>395.9</v>
      </c>
      <c r="K17" s="146">
        <v>345.4</v>
      </c>
      <c r="L17" s="146">
        <v>487.6</v>
      </c>
      <c r="M17" s="146">
        <v>511.2</v>
      </c>
      <c r="N17" s="146">
        <v>563.79999999999995</v>
      </c>
    </row>
    <row r="18" spans="2:14">
      <c r="B18" s="42" t="s">
        <v>844</v>
      </c>
      <c r="C18" s="100" t="s">
        <v>420</v>
      </c>
      <c r="D18" s="22" t="s">
        <v>34</v>
      </c>
      <c r="E18" s="137">
        <v>301.32674082</v>
      </c>
      <c r="F18" s="137">
        <v>300.60000000000002</v>
      </c>
      <c r="G18" s="137">
        <v>305.71626896999999</v>
      </c>
      <c r="H18" s="137">
        <v>339.37212772999999</v>
      </c>
      <c r="I18" s="137">
        <v>344.6</v>
      </c>
      <c r="J18" s="137">
        <v>395.9</v>
      </c>
      <c r="K18" s="137">
        <v>345.4</v>
      </c>
      <c r="L18" s="137">
        <v>487.6</v>
      </c>
      <c r="M18" s="137">
        <v>511.2</v>
      </c>
      <c r="N18" s="137">
        <v>563.79999999999995</v>
      </c>
    </row>
    <row r="19" spans="2:14">
      <c r="B19" s="42" t="s">
        <v>845</v>
      </c>
      <c r="C19" s="100" t="s">
        <v>422</v>
      </c>
      <c r="D19" s="22" t="s">
        <v>34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/>
      <c r="L19" s="137">
        <v>0</v>
      </c>
      <c r="M19" s="137">
        <v>0</v>
      </c>
      <c r="N19" s="137">
        <v>0</v>
      </c>
    </row>
    <row r="20" spans="2:14">
      <c r="B20" s="42" t="s">
        <v>846</v>
      </c>
      <c r="C20" s="100" t="s">
        <v>424</v>
      </c>
      <c r="D20" s="22" t="s">
        <v>34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/>
      <c r="L20" s="137">
        <v>0</v>
      </c>
      <c r="M20" s="137">
        <v>0</v>
      </c>
      <c r="N20" s="137">
        <v>0</v>
      </c>
    </row>
    <row r="21" spans="2:14">
      <c r="B21" s="42" t="s">
        <v>847</v>
      </c>
      <c r="C21" s="100" t="s">
        <v>426</v>
      </c>
      <c r="D21" s="22" t="s">
        <v>34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/>
      <c r="L21" s="137">
        <v>0</v>
      </c>
      <c r="M21" s="137">
        <v>0</v>
      </c>
      <c r="N21" s="137">
        <v>0</v>
      </c>
    </row>
    <row r="22" spans="2:14">
      <c r="B22" s="118" t="s">
        <v>848</v>
      </c>
      <c r="C22" s="119" t="s">
        <v>849</v>
      </c>
      <c r="D22" s="120" t="s">
        <v>34</v>
      </c>
      <c r="E22" s="146">
        <v>1200.7872518700001</v>
      </c>
      <c r="F22" s="146">
        <v>1242.2</v>
      </c>
      <c r="G22" s="146">
        <v>1449.8454104299999</v>
      </c>
      <c r="H22" s="146">
        <v>1560.0670730899999</v>
      </c>
      <c r="I22" s="146">
        <v>1470.3000000000002</v>
      </c>
      <c r="J22" s="146">
        <v>2037.2</v>
      </c>
      <c r="K22" s="146">
        <v>2255.3999999999996</v>
      </c>
      <c r="L22" s="146">
        <v>3006.3</v>
      </c>
      <c r="M22" s="146">
        <v>5605.7</v>
      </c>
      <c r="N22" s="146">
        <v>6289.6</v>
      </c>
    </row>
    <row r="23" spans="2:14">
      <c r="B23" s="42" t="s">
        <v>850</v>
      </c>
      <c r="C23" s="30" t="s">
        <v>851</v>
      </c>
      <c r="D23" s="22" t="s">
        <v>34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/>
      <c r="L23" s="137">
        <v>0</v>
      </c>
      <c r="M23" s="137">
        <v>0</v>
      </c>
      <c r="N23" s="137">
        <v>0</v>
      </c>
    </row>
    <row r="24" spans="2:14">
      <c r="B24" s="42" t="s">
        <v>852</v>
      </c>
      <c r="C24" s="30" t="s">
        <v>853</v>
      </c>
      <c r="D24" s="22" t="s">
        <v>34</v>
      </c>
      <c r="E24" s="137">
        <v>192.64595370000001</v>
      </c>
      <c r="F24" s="137">
        <v>133.6</v>
      </c>
      <c r="G24" s="137">
        <v>185.17127925</v>
      </c>
      <c r="H24" s="137">
        <v>210.39281844000001</v>
      </c>
      <c r="I24" s="137">
        <v>259</v>
      </c>
      <c r="J24" s="137">
        <v>265.2</v>
      </c>
      <c r="K24" s="137">
        <v>305.89999999999998</v>
      </c>
      <c r="L24" s="137">
        <v>256.10000000000002</v>
      </c>
      <c r="M24" s="137">
        <v>367.3</v>
      </c>
      <c r="N24" s="137">
        <v>358.3</v>
      </c>
    </row>
    <row r="25" spans="2:14">
      <c r="B25" s="42" t="s">
        <v>854</v>
      </c>
      <c r="C25" s="30" t="s">
        <v>855</v>
      </c>
      <c r="D25" s="22" t="s">
        <v>34</v>
      </c>
      <c r="E25" s="137">
        <v>31.97814185</v>
      </c>
      <c r="F25" s="137">
        <v>32</v>
      </c>
      <c r="G25" s="137">
        <v>31.97814185</v>
      </c>
      <c r="H25" s="137">
        <v>60.730241849999999</v>
      </c>
      <c r="I25" s="137">
        <v>60.7</v>
      </c>
      <c r="J25" s="137">
        <v>59.6</v>
      </c>
      <c r="K25" s="137">
        <v>59.6</v>
      </c>
      <c r="L25" s="137">
        <v>59.6</v>
      </c>
      <c r="M25" s="137">
        <v>1864.9</v>
      </c>
      <c r="N25" s="137">
        <v>1792.8</v>
      </c>
    </row>
    <row r="26" spans="2:14">
      <c r="B26" s="42" t="s">
        <v>856</v>
      </c>
      <c r="C26" s="30" t="s">
        <v>857</v>
      </c>
      <c r="D26" s="22" t="s">
        <v>34</v>
      </c>
      <c r="E26" s="137">
        <v>456.73373872000002</v>
      </c>
      <c r="F26" s="137">
        <v>484.5</v>
      </c>
      <c r="G26" s="137">
        <v>492.47570167999999</v>
      </c>
      <c r="H26" s="137">
        <v>500.75445771</v>
      </c>
      <c r="I26" s="137">
        <v>513.70000000000005</v>
      </c>
      <c r="J26" s="137">
        <v>540.70000000000005</v>
      </c>
      <c r="K26" s="137">
        <v>544</v>
      </c>
      <c r="L26" s="137">
        <v>551.1</v>
      </c>
      <c r="M26" s="137">
        <v>570.4</v>
      </c>
      <c r="N26" s="137">
        <v>575.9</v>
      </c>
    </row>
    <row r="27" spans="2:14">
      <c r="B27" s="42" t="s">
        <v>858</v>
      </c>
      <c r="C27" s="30" t="s">
        <v>859</v>
      </c>
      <c r="D27" s="22" t="s">
        <v>34</v>
      </c>
      <c r="E27" s="137">
        <v>20.401767380000003</v>
      </c>
      <c r="F27" s="137">
        <v>35.9</v>
      </c>
      <c r="G27" s="137">
        <v>46.034373739999999</v>
      </c>
      <c r="H27" s="137">
        <v>32.833538869999998</v>
      </c>
      <c r="I27" s="137">
        <v>34.4</v>
      </c>
      <c r="J27" s="137">
        <v>573.9</v>
      </c>
      <c r="K27" s="137">
        <v>574.6</v>
      </c>
      <c r="L27" s="137">
        <v>1357.7</v>
      </c>
      <c r="M27" s="137">
        <v>280.8</v>
      </c>
      <c r="N27" s="137">
        <v>353.2</v>
      </c>
    </row>
    <row r="28" spans="2:14">
      <c r="B28" s="42" t="s">
        <v>860</v>
      </c>
      <c r="C28" s="30" t="s">
        <v>861</v>
      </c>
      <c r="D28" s="22" t="s">
        <v>34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/>
      <c r="L28" s="137">
        <v>0</v>
      </c>
      <c r="M28" s="137">
        <v>0</v>
      </c>
      <c r="N28" s="137">
        <v>0</v>
      </c>
    </row>
    <row r="29" spans="2:14">
      <c r="B29" s="42" t="s">
        <v>862</v>
      </c>
      <c r="C29" s="30" t="s">
        <v>863</v>
      </c>
      <c r="D29" s="22" t="s">
        <v>34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/>
      <c r="L29" s="137">
        <v>0</v>
      </c>
      <c r="M29" s="137">
        <v>0</v>
      </c>
      <c r="N29" s="137">
        <v>0</v>
      </c>
    </row>
    <row r="30" spans="2:14">
      <c r="B30" s="42" t="s">
        <v>864</v>
      </c>
      <c r="C30" s="30" t="s">
        <v>865</v>
      </c>
      <c r="D30" s="22" t="s">
        <v>34</v>
      </c>
      <c r="E30" s="137">
        <v>499.02765022000017</v>
      </c>
      <c r="F30" s="137">
        <v>556.29999999999995</v>
      </c>
      <c r="G30" s="137">
        <v>694.18591390999995</v>
      </c>
      <c r="H30" s="137">
        <v>755.35601622000001</v>
      </c>
      <c r="I30" s="137">
        <v>602.5</v>
      </c>
      <c r="J30" s="137">
        <v>597.79999999999995</v>
      </c>
      <c r="K30" s="137">
        <v>771.3</v>
      </c>
      <c r="L30" s="137">
        <v>781.8</v>
      </c>
      <c r="M30" s="137">
        <v>2522.3000000000002</v>
      </c>
      <c r="N30" s="137">
        <v>3209.4</v>
      </c>
    </row>
    <row r="31" spans="2:14">
      <c r="B31" s="40" t="s">
        <v>866</v>
      </c>
      <c r="C31" s="99" t="s">
        <v>444</v>
      </c>
      <c r="D31" s="22" t="s">
        <v>34</v>
      </c>
      <c r="E31" s="137">
        <v>1185.26549062</v>
      </c>
      <c r="F31" s="137">
        <v>1153.2</v>
      </c>
      <c r="G31" s="146">
        <v>1427.30905596</v>
      </c>
      <c r="H31" s="137">
        <v>1532.11354035</v>
      </c>
      <c r="I31" s="137">
        <v>1440.8000000000002</v>
      </c>
      <c r="J31" s="137">
        <v>1468.1999999999998</v>
      </c>
      <c r="K31" s="137">
        <v>1685.6999999999998</v>
      </c>
      <c r="L31" s="137">
        <v>1653.5</v>
      </c>
      <c r="M31" s="137">
        <v>5066.5</v>
      </c>
      <c r="N31" s="137">
        <v>4958.1000000000004</v>
      </c>
    </row>
    <row r="32" spans="2:14">
      <c r="B32" s="42" t="s">
        <v>867</v>
      </c>
      <c r="C32" s="100" t="s">
        <v>446</v>
      </c>
      <c r="D32" s="22" t="s">
        <v>34</v>
      </c>
      <c r="E32" s="137" t="s">
        <v>1206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/>
      <c r="L32" s="137">
        <v>0</v>
      </c>
      <c r="M32" s="137">
        <v>0</v>
      </c>
      <c r="N32" s="137">
        <v>0</v>
      </c>
    </row>
    <row r="33" spans="2:14">
      <c r="B33" s="42" t="s">
        <v>868</v>
      </c>
      <c r="C33" s="100" t="s">
        <v>448</v>
      </c>
      <c r="D33" s="22" t="s">
        <v>34</v>
      </c>
      <c r="E33" s="137">
        <v>192.64595370000001</v>
      </c>
      <c r="F33" s="137">
        <v>133.6</v>
      </c>
      <c r="G33" s="137">
        <v>185.17127925</v>
      </c>
      <c r="H33" s="137">
        <v>210.39281844000001</v>
      </c>
      <c r="I33" s="137">
        <v>259</v>
      </c>
      <c r="J33" s="137">
        <v>265.2</v>
      </c>
      <c r="K33" s="137">
        <v>305.89999999999998</v>
      </c>
      <c r="L33" s="137">
        <v>256.10000000000002</v>
      </c>
      <c r="M33" s="137">
        <v>367.3</v>
      </c>
      <c r="N33" s="137">
        <v>358.3</v>
      </c>
    </row>
    <row r="34" spans="2:14">
      <c r="B34" s="42" t="s">
        <v>869</v>
      </c>
      <c r="C34" s="100" t="s">
        <v>450</v>
      </c>
      <c r="D34" s="22" t="s">
        <v>34</v>
      </c>
      <c r="E34" s="137">
        <v>31.97814185</v>
      </c>
      <c r="F34" s="137">
        <v>32</v>
      </c>
      <c r="G34" s="137">
        <v>31.97814185</v>
      </c>
      <c r="H34" s="137">
        <v>60.730241849999999</v>
      </c>
      <c r="I34" s="137">
        <v>60.7</v>
      </c>
      <c r="J34" s="137">
        <v>59.6</v>
      </c>
      <c r="K34" s="137">
        <v>59.6</v>
      </c>
      <c r="L34" s="137">
        <v>59.6</v>
      </c>
      <c r="M34" s="137">
        <v>1864.9</v>
      </c>
      <c r="N34" s="137">
        <v>1792.8</v>
      </c>
    </row>
    <row r="35" spans="2:14">
      <c r="B35" s="42" t="s">
        <v>870</v>
      </c>
      <c r="C35" s="100" t="s">
        <v>452</v>
      </c>
      <c r="D35" s="22" t="s">
        <v>34</v>
      </c>
      <c r="E35" s="137">
        <v>456.73373872000002</v>
      </c>
      <c r="F35" s="137">
        <v>484.5</v>
      </c>
      <c r="G35" s="137">
        <v>492.47570167999999</v>
      </c>
      <c r="H35" s="137">
        <v>500.75445771</v>
      </c>
      <c r="I35" s="137">
        <v>513.70000000000005</v>
      </c>
      <c r="J35" s="137">
        <v>540.70000000000005</v>
      </c>
      <c r="K35" s="137">
        <v>544</v>
      </c>
      <c r="L35" s="137">
        <v>551.1</v>
      </c>
      <c r="M35" s="137">
        <v>570.4</v>
      </c>
      <c r="N35" s="137">
        <v>575.9</v>
      </c>
    </row>
    <row r="36" spans="2:14">
      <c r="B36" s="42" t="s">
        <v>871</v>
      </c>
      <c r="C36" s="100" t="s">
        <v>454</v>
      </c>
      <c r="D36" s="22" t="s">
        <v>34</v>
      </c>
      <c r="E36" s="137">
        <v>4.8800061299999999</v>
      </c>
      <c r="F36" s="137">
        <v>18.3</v>
      </c>
      <c r="G36" s="137">
        <v>23.49801927</v>
      </c>
      <c r="H36" s="137">
        <v>4.8800061299999999</v>
      </c>
      <c r="I36" s="137">
        <v>4.9000000000000004</v>
      </c>
      <c r="J36" s="137">
        <v>4.9000000000000004</v>
      </c>
      <c r="K36" s="137">
        <v>4.9000000000000004</v>
      </c>
      <c r="L36" s="137">
        <v>4.9000000000000004</v>
      </c>
      <c r="M36" s="137">
        <v>5</v>
      </c>
      <c r="N36" s="137">
        <v>5</v>
      </c>
    </row>
    <row r="37" spans="2:14">
      <c r="B37" s="42" t="s">
        <v>872</v>
      </c>
      <c r="C37" s="100" t="s">
        <v>873</v>
      </c>
      <c r="D37" s="22" t="s">
        <v>34</v>
      </c>
      <c r="E37" s="137">
        <v>0</v>
      </c>
      <c r="F37" s="137">
        <v>0</v>
      </c>
      <c r="G37" s="137">
        <v>0</v>
      </c>
      <c r="H37" s="137">
        <v>0</v>
      </c>
      <c r="I37" s="137">
        <v>0</v>
      </c>
      <c r="J37" s="137">
        <v>0</v>
      </c>
      <c r="K37" s="137"/>
      <c r="L37" s="137">
        <v>0</v>
      </c>
      <c r="M37" s="137">
        <v>0</v>
      </c>
      <c r="N37" s="137">
        <v>0</v>
      </c>
    </row>
    <row r="38" spans="2:14">
      <c r="B38" s="42" t="s">
        <v>874</v>
      </c>
      <c r="C38" s="100" t="s">
        <v>509</v>
      </c>
      <c r="D38" s="22" t="s">
        <v>34</v>
      </c>
      <c r="E38" s="137"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/>
      <c r="L38" s="137">
        <v>0</v>
      </c>
      <c r="M38" s="137">
        <v>0</v>
      </c>
      <c r="N38" s="137">
        <v>0</v>
      </c>
    </row>
    <row r="39" spans="2:14">
      <c r="B39" s="42" t="s">
        <v>875</v>
      </c>
      <c r="C39" s="100" t="s">
        <v>460</v>
      </c>
      <c r="D39" s="22" t="s">
        <v>34</v>
      </c>
      <c r="E39" s="137">
        <v>499.02765022000017</v>
      </c>
      <c r="F39" s="137">
        <v>484.8</v>
      </c>
      <c r="G39" s="137">
        <v>694.18591390999995</v>
      </c>
      <c r="H39" s="137">
        <v>755.35601622000001</v>
      </c>
      <c r="I39" s="137">
        <v>602.5</v>
      </c>
      <c r="J39" s="137">
        <v>597.79999999999995</v>
      </c>
      <c r="K39" s="137">
        <v>771.3</v>
      </c>
      <c r="L39" s="137">
        <v>781.8</v>
      </c>
      <c r="M39" s="137">
        <v>2258.9</v>
      </c>
      <c r="N39" s="137">
        <v>2226.1</v>
      </c>
    </row>
    <row r="40" spans="2:14">
      <c r="B40" s="40" t="s">
        <v>876</v>
      </c>
      <c r="C40" s="99" t="s">
        <v>461</v>
      </c>
      <c r="D40" s="22" t="s">
        <v>34</v>
      </c>
      <c r="E40" s="137">
        <v>15.521761250000001</v>
      </c>
      <c r="F40" s="137">
        <v>89</v>
      </c>
      <c r="G40" s="146">
        <v>22.536354469999999</v>
      </c>
      <c r="H40" s="137">
        <v>27.95353274</v>
      </c>
      <c r="I40" s="137">
        <v>29.5</v>
      </c>
      <c r="J40" s="137">
        <v>569</v>
      </c>
      <c r="K40" s="137">
        <v>569.70000000000005</v>
      </c>
      <c r="L40" s="137">
        <v>1352.8</v>
      </c>
      <c r="M40" s="137">
        <v>539.20000000000005</v>
      </c>
      <c r="N40" s="137">
        <v>1331.5</v>
      </c>
    </row>
    <row r="41" spans="2:14">
      <c r="B41" s="42" t="s">
        <v>877</v>
      </c>
      <c r="C41" s="100" t="s">
        <v>446</v>
      </c>
      <c r="D41" s="22" t="s">
        <v>34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/>
      <c r="L41" s="137">
        <v>0</v>
      </c>
      <c r="M41" s="137">
        <v>0</v>
      </c>
      <c r="N41" s="137">
        <v>0</v>
      </c>
    </row>
    <row r="42" spans="2:14">
      <c r="B42" s="42" t="s">
        <v>878</v>
      </c>
      <c r="C42" s="100" t="s">
        <v>448</v>
      </c>
      <c r="D42" s="22" t="s">
        <v>34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/>
      <c r="L42" s="137">
        <v>0</v>
      </c>
      <c r="M42" s="137">
        <v>0</v>
      </c>
      <c r="N42" s="137">
        <v>0</v>
      </c>
    </row>
    <row r="43" spans="2:14">
      <c r="B43" s="42" t="s">
        <v>879</v>
      </c>
      <c r="C43" s="100" t="s">
        <v>465</v>
      </c>
      <c r="D43" s="22" t="s">
        <v>34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0</v>
      </c>
      <c r="K43" s="137"/>
      <c r="L43" s="137">
        <v>0</v>
      </c>
      <c r="M43" s="137">
        <v>0</v>
      </c>
      <c r="N43" s="137">
        <v>0</v>
      </c>
    </row>
    <row r="44" spans="2:14">
      <c r="B44" s="42" t="s">
        <v>880</v>
      </c>
      <c r="C44" s="100" t="s">
        <v>467</v>
      </c>
      <c r="D44" s="22" t="s">
        <v>34</v>
      </c>
      <c r="E44" s="137">
        <v>0</v>
      </c>
      <c r="F44" s="137">
        <v>0</v>
      </c>
      <c r="G44" s="137">
        <v>0</v>
      </c>
      <c r="H44" s="137">
        <v>0</v>
      </c>
      <c r="I44" s="137">
        <v>0</v>
      </c>
      <c r="J44" s="137">
        <v>0</v>
      </c>
      <c r="K44" s="137"/>
      <c r="L44" s="137">
        <v>0</v>
      </c>
      <c r="M44" s="137">
        <v>0</v>
      </c>
      <c r="N44" s="137">
        <v>0</v>
      </c>
    </row>
    <row r="45" spans="2:14">
      <c r="B45" s="42" t="s">
        <v>881</v>
      </c>
      <c r="C45" s="100" t="s">
        <v>454</v>
      </c>
      <c r="D45" s="22" t="s">
        <v>34</v>
      </c>
      <c r="E45" s="137">
        <v>15.521761250000001</v>
      </c>
      <c r="F45" s="137">
        <v>17.5</v>
      </c>
      <c r="G45" s="137">
        <v>22.536354469999999</v>
      </c>
      <c r="H45" s="137">
        <v>27.95353274</v>
      </c>
      <c r="I45" s="137">
        <v>29.5</v>
      </c>
      <c r="J45" s="137">
        <v>569</v>
      </c>
      <c r="K45" s="137">
        <v>569.70000000000005</v>
      </c>
      <c r="L45" s="137">
        <v>1352.8</v>
      </c>
      <c r="M45" s="137">
        <v>275.8</v>
      </c>
      <c r="N45" s="137">
        <v>348.2</v>
      </c>
    </row>
    <row r="46" spans="2:14">
      <c r="B46" s="42" t="s">
        <v>882</v>
      </c>
      <c r="C46" s="100" t="s">
        <v>883</v>
      </c>
      <c r="D46" s="22" t="s">
        <v>34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/>
      <c r="L46" s="137">
        <v>0</v>
      </c>
      <c r="M46" s="137">
        <v>0</v>
      </c>
      <c r="N46" s="137">
        <v>0</v>
      </c>
    </row>
    <row r="47" spans="2:14">
      <c r="B47" s="42" t="s">
        <v>884</v>
      </c>
      <c r="C47" s="100" t="s">
        <v>472</v>
      </c>
      <c r="D47" s="22" t="s">
        <v>34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7"/>
      <c r="L47" s="137">
        <v>0</v>
      </c>
      <c r="M47" s="137">
        <v>0</v>
      </c>
      <c r="N47" s="137">
        <v>0</v>
      </c>
    </row>
    <row r="48" spans="2:14">
      <c r="B48" s="42" t="s">
        <v>885</v>
      </c>
      <c r="C48" s="100" t="s">
        <v>474</v>
      </c>
      <c r="D48" s="22" t="s">
        <v>34</v>
      </c>
      <c r="E48" s="137">
        <v>0</v>
      </c>
      <c r="F48" s="137">
        <v>71.5</v>
      </c>
      <c r="G48" s="137">
        <v>0</v>
      </c>
      <c r="H48" s="137">
        <v>0</v>
      </c>
      <c r="I48" s="137">
        <v>0</v>
      </c>
      <c r="J48" s="137">
        <v>0</v>
      </c>
      <c r="K48" s="137"/>
      <c r="L48" s="137">
        <v>0</v>
      </c>
      <c r="M48" s="137">
        <v>263.39999999999998</v>
      </c>
      <c r="N48" s="137">
        <v>983.3</v>
      </c>
    </row>
    <row r="49" spans="2:14">
      <c r="B49" s="118" t="s">
        <v>886</v>
      </c>
      <c r="C49" s="119" t="s">
        <v>887</v>
      </c>
      <c r="D49" s="120" t="s">
        <v>34</v>
      </c>
      <c r="E49" s="146">
        <v>11947.95317585</v>
      </c>
      <c r="F49" s="146">
        <v>12315.1</v>
      </c>
      <c r="G49" s="146">
        <v>12720.99874599</v>
      </c>
      <c r="H49" s="146">
        <v>13215.64198773</v>
      </c>
      <c r="I49" s="146">
        <v>13361.6</v>
      </c>
      <c r="J49" s="146">
        <v>14237.2</v>
      </c>
      <c r="K49" s="146">
        <v>17044.3</v>
      </c>
      <c r="L49" s="146">
        <v>19439.5</v>
      </c>
      <c r="M49" s="146">
        <v>22865.599999999999</v>
      </c>
      <c r="N49" s="146">
        <v>24036.1</v>
      </c>
    </row>
    <row r="50" spans="2:14">
      <c r="B50" s="42" t="s">
        <v>888</v>
      </c>
      <c r="C50" s="30" t="s">
        <v>889</v>
      </c>
      <c r="D50" s="22" t="s">
        <v>34</v>
      </c>
      <c r="E50" s="137"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/>
      <c r="L50" s="137">
        <v>0</v>
      </c>
      <c r="M50" s="137">
        <v>0</v>
      </c>
      <c r="N50" s="137">
        <v>0</v>
      </c>
    </row>
    <row r="51" spans="2:14">
      <c r="B51" s="42" t="s">
        <v>890</v>
      </c>
      <c r="C51" s="30" t="s">
        <v>891</v>
      </c>
      <c r="D51" s="22" t="s">
        <v>34</v>
      </c>
      <c r="E51" s="137">
        <v>0</v>
      </c>
      <c r="F51" s="137">
        <v>0</v>
      </c>
      <c r="G51" s="137">
        <v>0</v>
      </c>
      <c r="H51" s="137">
        <v>0</v>
      </c>
      <c r="I51" s="137">
        <v>0</v>
      </c>
      <c r="J51" s="137">
        <v>0</v>
      </c>
      <c r="K51" s="137"/>
      <c r="L51" s="137">
        <v>0</v>
      </c>
      <c r="M51" s="137">
        <v>0</v>
      </c>
      <c r="N51" s="137">
        <v>0</v>
      </c>
    </row>
    <row r="52" spans="2:14">
      <c r="B52" s="42" t="s">
        <v>892</v>
      </c>
      <c r="C52" s="30" t="s">
        <v>893</v>
      </c>
      <c r="D52" s="22" t="s">
        <v>34</v>
      </c>
      <c r="E52" s="137">
        <v>7369.9513285399998</v>
      </c>
      <c r="F52" s="137">
        <v>7832.5</v>
      </c>
      <c r="G52" s="137">
        <v>8199.0199403200004</v>
      </c>
      <c r="H52" s="137">
        <v>8543.9284974700004</v>
      </c>
      <c r="I52" s="137">
        <v>8702.1</v>
      </c>
      <c r="J52" s="137">
        <v>9180.6</v>
      </c>
      <c r="K52" s="137">
        <v>11229</v>
      </c>
      <c r="L52" s="137">
        <v>11812.1</v>
      </c>
      <c r="M52" s="137">
        <v>11861.9</v>
      </c>
      <c r="N52" s="137">
        <v>2847.8</v>
      </c>
    </row>
    <row r="53" spans="2:14">
      <c r="B53" s="42" t="s">
        <v>894</v>
      </c>
      <c r="C53" s="30" t="s">
        <v>895</v>
      </c>
      <c r="D53" s="22" t="s">
        <v>34</v>
      </c>
      <c r="E53" s="137">
        <v>3649.9085206699997</v>
      </c>
      <c r="F53" s="137">
        <v>3583.8</v>
      </c>
      <c r="G53" s="137">
        <v>3464.66977133</v>
      </c>
      <c r="H53" s="137">
        <v>3370.6069908300001</v>
      </c>
      <c r="I53" s="137">
        <v>3581.1</v>
      </c>
      <c r="J53" s="137">
        <v>3607</v>
      </c>
      <c r="K53" s="137">
        <v>4101.3999999999996</v>
      </c>
      <c r="L53" s="137">
        <v>4913.3</v>
      </c>
      <c r="M53" s="137">
        <v>5382.9</v>
      </c>
      <c r="N53" s="137">
        <v>15080.6</v>
      </c>
    </row>
    <row r="54" spans="2:14">
      <c r="B54" s="42" t="s">
        <v>896</v>
      </c>
      <c r="C54" s="30" t="s">
        <v>897</v>
      </c>
      <c r="D54" s="22" t="s">
        <v>34</v>
      </c>
      <c r="E54" s="137"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/>
      <c r="L54" s="137">
        <v>0</v>
      </c>
      <c r="M54" s="137">
        <v>0</v>
      </c>
      <c r="N54" s="137">
        <v>7</v>
      </c>
    </row>
    <row r="55" spans="2:14">
      <c r="B55" s="42" t="s">
        <v>898</v>
      </c>
      <c r="C55" s="30" t="s">
        <v>899</v>
      </c>
      <c r="D55" s="22" t="s">
        <v>34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/>
      <c r="L55" s="137">
        <v>0</v>
      </c>
      <c r="M55" s="137">
        <v>0</v>
      </c>
      <c r="N55" s="137">
        <v>0</v>
      </c>
    </row>
    <row r="56" spans="2:14">
      <c r="B56" s="42" t="s">
        <v>900</v>
      </c>
      <c r="C56" s="100" t="s">
        <v>489</v>
      </c>
      <c r="D56" s="22" t="s">
        <v>34</v>
      </c>
      <c r="E56" s="137"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/>
      <c r="L56" s="137">
        <v>0</v>
      </c>
      <c r="M56" s="137">
        <v>0</v>
      </c>
      <c r="N56" s="137">
        <v>0</v>
      </c>
    </row>
    <row r="57" spans="2:14">
      <c r="B57" s="42" t="s">
        <v>901</v>
      </c>
      <c r="C57" s="100" t="s">
        <v>491</v>
      </c>
      <c r="D57" s="22" t="s">
        <v>34</v>
      </c>
      <c r="E57" s="137">
        <v>0</v>
      </c>
      <c r="F57" s="137">
        <v>0</v>
      </c>
      <c r="G57" s="137">
        <v>0</v>
      </c>
      <c r="H57" s="137">
        <v>0</v>
      </c>
      <c r="I57" s="137">
        <v>0</v>
      </c>
      <c r="J57" s="137">
        <v>0</v>
      </c>
      <c r="K57" s="137"/>
      <c r="L57" s="137">
        <v>0</v>
      </c>
      <c r="M57" s="137">
        <v>0</v>
      </c>
      <c r="N57" s="137">
        <v>0</v>
      </c>
    </row>
    <row r="58" spans="2:14">
      <c r="B58" s="42" t="s">
        <v>902</v>
      </c>
      <c r="C58" s="100" t="s">
        <v>493</v>
      </c>
      <c r="D58" s="22" t="s">
        <v>34</v>
      </c>
      <c r="E58" s="137">
        <v>0</v>
      </c>
      <c r="F58" s="137">
        <v>0</v>
      </c>
      <c r="G58" s="137">
        <v>0</v>
      </c>
      <c r="H58" s="137">
        <v>0</v>
      </c>
      <c r="I58" s="137">
        <v>0</v>
      </c>
      <c r="J58" s="137">
        <v>0</v>
      </c>
      <c r="K58" s="137"/>
      <c r="L58" s="137">
        <v>0</v>
      </c>
      <c r="M58" s="137">
        <v>0</v>
      </c>
      <c r="N58" s="137">
        <v>0</v>
      </c>
    </row>
    <row r="59" spans="2:14">
      <c r="B59" s="42" t="s">
        <v>903</v>
      </c>
      <c r="C59" s="100" t="s">
        <v>495</v>
      </c>
      <c r="D59" s="22" t="s">
        <v>34</v>
      </c>
      <c r="E59" s="137">
        <v>0</v>
      </c>
      <c r="F59" s="137">
        <v>0</v>
      </c>
      <c r="G59" s="137">
        <v>0</v>
      </c>
      <c r="H59" s="137">
        <v>0</v>
      </c>
      <c r="I59" s="137">
        <v>0</v>
      </c>
      <c r="J59" s="137">
        <v>0</v>
      </c>
      <c r="K59" s="137"/>
      <c r="L59" s="137">
        <v>0</v>
      </c>
      <c r="M59" s="137">
        <v>0</v>
      </c>
      <c r="N59" s="137">
        <v>0</v>
      </c>
    </row>
    <row r="60" spans="2:14">
      <c r="B60" s="42" t="s">
        <v>904</v>
      </c>
      <c r="C60" s="100" t="s">
        <v>905</v>
      </c>
      <c r="D60" s="22" t="s">
        <v>34</v>
      </c>
      <c r="E60" s="137"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/>
      <c r="L60" s="137">
        <v>0</v>
      </c>
      <c r="M60" s="137">
        <v>0</v>
      </c>
      <c r="N60" s="137">
        <v>0</v>
      </c>
    </row>
    <row r="61" spans="2:14">
      <c r="B61" s="42" t="s">
        <v>906</v>
      </c>
      <c r="C61" s="30" t="s">
        <v>907</v>
      </c>
      <c r="D61" s="22" t="s">
        <v>34</v>
      </c>
      <c r="E61" s="137">
        <v>0</v>
      </c>
      <c r="F61" s="137">
        <v>0</v>
      </c>
      <c r="G61" s="137">
        <v>0</v>
      </c>
      <c r="H61" s="137">
        <v>0</v>
      </c>
      <c r="I61" s="137">
        <v>0</v>
      </c>
      <c r="J61" s="137">
        <v>0</v>
      </c>
      <c r="K61" s="137"/>
      <c r="L61" s="137">
        <v>0</v>
      </c>
      <c r="M61" s="137">
        <v>0</v>
      </c>
      <c r="N61" s="137">
        <v>0</v>
      </c>
    </row>
    <row r="62" spans="2:14">
      <c r="B62" s="42" t="s">
        <v>908</v>
      </c>
      <c r="C62" s="30" t="s">
        <v>909</v>
      </c>
      <c r="D62" s="22" t="s">
        <v>34</v>
      </c>
      <c r="E62" s="137">
        <v>928.0933266400001</v>
      </c>
      <c r="F62" s="137">
        <v>898.8</v>
      </c>
      <c r="G62" s="137">
        <v>1057.3090343399999</v>
      </c>
      <c r="H62" s="137">
        <v>1301.10649943</v>
      </c>
      <c r="I62" s="137">
        <v>1078.4000000000001</v>
      </c>
      <c r="J62" s="137">
        <v>1449.6</v>
      </c>
      <c r="K62" s="137">
        <v>1713.9</v>
      </c>
      <c r="L62" s="137">
        <v>2714.1</v>
      </c>
      <c r="M62" s="137">
        <v>5620.8</v>
      </c>
      <c r="N62" s="137">
        <v>6100.7</v>
      </c>
    </row>
    <row r="63" spans="2:14">
      <c r="B63" s="40" t="s">
        <v>910</v>
      </c>
      <c r="C63" s="99" t="s">
        <v>502</v>
      </c>
      <c r="D63" s="22" t="s">
        <v>34</v>
      </c>
      <c r="E63" s="146">
        <v>2557.2186655200003</v>
      </c>
      <c r="F63" s="146">
        <v>2986.2</v>
      </c>
      <c r="G63" s="146">
        <v>3228.16533101</v>
      </c>
      <c r="H63" s="146">
        <v>3180.4891423399999</v>
      </c>
      <c r="I63" s="146">
        <v>3056.1</v>
      </c>
      <c r="J63" s="146">
        <v>3133.1</v>
      </c>
      <c r="K63" s="146">
        <v>4553</v>
      </c>
      <c r="L63" s="146">
        <v>6301.7000000000007</v>
      </c>
      <c r="M63" s="146">
        <v>9725.6</v>
      </c>
      <c r="N63" s="146">
        <v>10866.5</v>
      </c>
    </row>
    <row r="64" spans="2:14">
      <c r="B64" s="42" t="s">
        <v>911</v>
      </c>
      <c r="C64" s="100" t="s">
        <v>448</v>
      </c>
      <c r="D64" s="22" t="s">
        <v>34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/>
      <c r="L64" s="137">
        <v>0</v>
      </c>
      <c r="M64" s="137">
        <v>0</v>
      </c>
      <c r="N64" s="137">
        <v>0</v>
      </c>
    </row>
    <row r="65" spans="2:14">
      <c r="B65" s="42" t="s">
        <v>912</v>
      </c>
      <c r="C65" s="100" t="s">
        <v>450</v>
      </c>
      <c r="D65" s="22" t="s">
        <v>34</v>
      </c>
      <c r="E65" s="137">
        <v>1609.99332854</v>
      </c>
      <c r="F65" s="137">
        <v>2072.5</v>
      </c>
      <c r="G65" s="137">
        <v>2439.0619403199998</v>
      </c>
      <c r="H65" s="137">
        <v>2182.8854974699998</v>
      </c>
      <c r="I65" s="137">
        <v>2341.1</v>
      </c>
      <c r="J65" s="137">
        <v>2522.6</v>
      </c>
      <c r="K65" s="137">
        <v>3571</v>
      </c>
      <c r="L65" s="137">
        <v>4154.1000000000004</v>
      </c>
      <c r="M65" s="137">
        <v>4851.8</v>
      </c>
      <c r="N65" s="137">
        <v>2727.8</v>
      </c>
    </row>
    <row r="66" spans="2:14">
      <c r="B66" s="42" t="s">
        <v>913</v>
      </c>
      <c r="C66" s="100" t="s">
        <v>452</v>
      </c>
      <c r="D66" s="22" t="s">
        <v>34</v>
      </c>
      <c r="E66" s="137">
        <v>32.89986227</v>
      </c>
      <c r="F66" s="137">
        <v>34.799999999999997</v>
      </c>
      <c r="G66" s="137">
        <v>34.481498520000002</v>
      </c>
      <c r="H66" s="137">
        <v>34.687676070000002</v>
      </c>
      <c r="I66" s="137">
        <v>30.1</v>
      </c>
      <c r="J66" s="137">
        <v>26.5</v>
      </c>
      <c r="K66" s="137">
        <v>26</v>
      </c>
      <c r="L66" s="137">
        <v>35.1</v>
      </c>
      <c r="M66" s="137">
        <v>46.3</v>
      </c>
      <c r="N66" s="137">
        <v>2947.6</v>
      </c>
    </row>
    <row r="67" spans="2:14">
      <c r="B67" s="42" t="s">
        <v>914</v>
      </c>
      <c r="C67" s="100" t="s">
        <v>454</v>
      </c>
      <c r="D67" s="22" t="s">
        <v>34</v>
      </c>
      <c r="E67" s="137">
        <v>0</v>
      </c>
      <c r="F67" s="137">
        <v>0</v>
      </c>
      <c r="G67" s="137">
        <v>0</v>
      </c>
      <c r="H67" s="137">
        <v>0</v>
      </c>
      <c r="I67" s="137">
        <v>0</v>
      </c>
      <c r="J67" s="137">
        <v>0</v>
      </c>
      <c r="K67" s="137"/>
      <c r="L67" s="137">
        <v>0</v>
      </c>
      <c r="M67" s="137">
        <v>0</v>
      </c>
      <c r="N67" s="137">
        <v>7</v>
      </c>
    </row>
    <row r="68" spans="2:14">
      <c r="B68" s="42" t="s">
        <v>915</v>
      </c>
      <c r="C68" s="100" t="s">
        <v>456</v>
      </c>
      <c r="D68" s="22" t="s">
        <v>34</v>
      </c>
      <c r="E68" s="137"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/>
      <c r="L68" s="137">
        <v>0</v>
      </c>
      <c r="M68" s="137">
        <v>0</v>
      </c>
      <c r="N68" s="137">
        <v>0</v>
      </c>
    </row>
    <row r="69" spans="2:14">
      <c r="B69" s="42" t="s">
        <v>916</v>
      </c>
      <c r="C69" s="100" t="s">
        <v>509</v>
      </c>
      <c r="D69" s="22" t="s">
        <v>34</v>
      </c>
      <c r="E69" s="137">
        <v>0</v>
      </c>
      <c r="F69" s="137">
        <v>0</v>
      </c>
      <c r="G69" s="137">
        <v>0</v>
      </c>
      <c r="H69" s="137">
        <v>0</v>
      </c>
      <c r="I69" s="137">
        <v>0</v>
      </c>
      <c r="J69" s="137">
        <v>0</v>
      </c>
      <c r="K69" s="137"/>
      <c r="L69" s="137">
        <v>0</v>
      </c>
      <c r="M69" s="137">
        <v>0</v>
      </c>
      <c r="N69" s="137">
        <v>0</v>
      </c>
    </row>
    <row r="70" spans="2:14">
      <c r="B70" s="42" t="s">
        <v>917</v>
      </c>
      <c r="C70" s="100" t="s">
        <v>460</v>
      </c>
      <c r="D70" s="22" t="s">
        <v>34</v>
      </c>
      <c r="E70" s="137">
        <v>914.32547471000009</v>
      </c>
      <c r="F70" s="137">
        <v>878.9</v>
      </c>
      <c r="G70" s="137">
        <v>754.62189217000002</v>
      </c>
      <c r="H70" s="137">
        <v>962.91596879999997</v>
      </c>
      <c r="I70" s="137">
        <v>684.9</v>
      </c>
      <c r="J70" s="137">
        <v>584</v>
      </c>
      <c r="K70" s="137">
        <v>956</v>
      </c>
      <c r="L70" s="137">
        <v>2112.5</v>
      </c>
      <c r="M70" s="137">
        <v>4827.5</v>
      </c>
      <c r="N70" s="137">
        <v>5184.1000000000004</v>
      </c>
    </row>
    <row r="71" spans="2:14">
      <c r="B71" s="40" t="s">
        <v>918</v>
      </c>
      <c r="C71" s="99" t="s">
        <v>511</v>
      </c>
      <c r="D71" s="22" t="s">
        <v>34</v>
      </c>
      <c r="E71" s="137">
        <v>9390.7345103299995</v>
      </c>
      <c r="F71" s="137">
        <v>9328.9</v>
      </c>
      <c r="G71" s="146">
        <v>9492.8334149799994</v>
      </c>
      <c r="H71" s="137">
        <v>10035.152845389999</v>
      </c>
      <c r="I71" s="137">
        <v>10305.5</v>
      </c>
      <c r="J71" s="137">
        <v>11104.1</v>
      </c>
      <c r="K71" s="146">
        <v>12491.3</v>
      </c>
      <c r="L71" s="146">
        <v>13137.800000000001</v>
      </c>
      <c r="M71" s="146">
        <v>13140</v>
      </c>
      <c r="N71" s="146">
        <v>13169.6</v>
      </c>
    </row>
    <row r="72" spans="2:14">
      <c r="B72" s="42" t="s">
        <v>919</v>
      </c>
      <c r="C72" s="100" t="s">
        <v>920</v>
      </c>
      <c r="D72" s="22" t="s">
        <v>34</v>
      </c>
      <c r="E72" s="146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/>
      <c r="L72" s="137">
        <v>0</v>
      </c>
      <c r="M72" s="137">
        <v>0</v>
      </c>
      <c r="N72" s="137">
        <v>0</v>
      </c>
    </row>
    <row r="73" spans="2:14">
      <c r="B73" s="42" t="s">
        <v>921</v>
      </c>
      <c r="C73" s="100" t="s">
        <v>448</v>
      </c>
      <c r="D73" s="22" t="s">
        <v>34</v>
      </c>
      <c r="E73" s="137">
        <v>0</v>
      </c>
      <c r="F73" s="137">
        <v>0</v>
      </c>
      <c r="G73" s="137">
        <v>0</v>
      </c>
      <c r="H73" s="137">
        <v>0</v>
      </c>
      <c r="I73" s="137">
        <v>0</v>
      </c>
      <c r="J73" s="137">
        <v>0</v>
      </c>
      <c r="K73" s="137"/>
      <c r="L73" s="137">
        <v>0</v>
      </c>
      <c r="M73" s="137">
        <v>0</v>
      </c>
      <c r="N73" s="137">
        <v>0</v>
      </c>
    </row>
    <row r="74" spans="2:14">
      <c r="B74" s="42" t="s">
        <v>922</v>
      </c>
      <c r="C74" s="100" t="s">
        <v>516</v>
      </c>
      <c r="D74" s="22" t="s">
        <v>34</v>
      </c>
      <c r="E74" s="137">
        <v>5759.9579999999996</v>
      </c>
      <c r="F74" s="137">
        <v>5760</v>
      </c>
      <c r="G74" s="137">
        <v>5759.9579999999996</v>
      </c>
      <c r="H74" s="137">
        <v>6361.0429999999997</v>
      </c>
      <c r="I74" s="137">
        <v>6361</v>
      </c>
      <c r="J74" s="137">
        <v>6658</v>
      </c>
      <c r="K74" s="137">
        <v>7658</v>
      </c>
      <c r="L74" s="137">
        <v>7658</v>
      </c>
      <c r="M74" s="137">
        <v>7010.1</v>
      </c>
      <c r="N74" s="137">
        <v>120</v>
      </c>
    </row>
    <row r="75" spans="2:14">
      <c r="B75" s="42" t="s">
        <v>923</v>
      </c>
      <c r="C75" s="100" t="s">
        <v>518</v>
      </c>
      <c r="D75" s="22" t="s">
        <v>34</v>
      </c>
      <c r="E75" s="137">
        <v>3617.0086583999996</v>
      </c>
      <c r="F75" s="137">
        <v>3549.1</v>
      </c>
      <c r="G75" s="137">
        <v>3430.1882728099999</v>
      </c>
      <c r="H75" s="137">
        <v>3335.9193147599999</v>
      </c>
      <c r="I75" s="137">
        <v>3551</v>
      </c>
      <c r="J75" s="137">
        <v>3580.5</v>
      </c>
      <c r="K75" s="137">
        <v>4075.4</v>
      </c>
      <c r="L75" s="137">
        <v>4878.2</v>
      </c>
      <c r="M75" s="137">
        <v>5336.6</v>
      </c>
      <c r="N75" s="137">
        <v>12133</v>
      </c>
    </row>
    <row r="76" spans="2:14">
      <c r="B76" s="42" t="s">
        <v>924</v>
      </c>
      <c r="C76" s="100" t="s">
        <v>520</v>
      </c>
      <c r="D76" s="22" t="s">
        <v>34</v>
      </c>
      <c r="E76" s="137">
        <v>0</v>
      </c>
      <c r="F76" s="137">
        <v>0</v>
      </c>
      <c r="G76" s="137">
        <v>0</v>
      </c>
      <c r="H76" s="137">
        <v>0</v>
      </c>
      <c r="I76" s="137">
        <v>0</v>
      </c>
      <c r="J76" s="137">
        <v>0</v>
      </c>
      <c r="K76" s="137"/>
      <c r="L76" s="137">
        <v>0</v>
      </c>
      <c r="M76" s="137">
        <v>0</v>
      </c>
      <c r="N76" s="137">
        <v>0</v>
      </c>
    </row>
    <row r="77" spans="2:14">
      <c r="B77" s="42" t="s">
        <v>925</v>
      </c>
      <c r="C77" s="100" t="s">
        <v>470</v>
      </c>
      <c r="D77" s="22" t="s">
        <v>34</v>
      </c>
      <c r="E77" s="137">
        <v>0</v>
      </c>
      <c r="F77" s="137">
        <v>0</v>
      </c>
      <c r="G77" s="137">
        <v>0</v>
      </c>
      <c r="H77" s="137">
        <v>0</v>
      </c>
      <c r="I77" s="137">
        <v>0</v>
      </c>
      <c r="J77" s="137">
        <v>0</v>
      </c>
      <c r="K77" s="137"/>
      <c r="L77" s="137">
        <v>0</v>
      </c>
      <c r="M77" s="137">
        <v>0</v>
      </c>
      <c r="N77" s="137">
        <v>0</v>
      </c>
    </row>
    <row r="78" spans="2:14">
      <c r="B78" s="42" t="s">
        <v>926</v>
      </c>
      <c r="C78" s="100" t="s">
        <v>927</v>
      </c>
      <c r="D78" s="22" t="s">
        <v>34</v>
      </c>
      <c r="E78" s="137">
        <v>0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/>
      <c r="L78" s="137">
        <v>0</v>
      </c>
      <c r="M78" s="137">
        <v>0</v>
      </c>
      <c r="N78" s="137">
        <v>0</v>
      </c>
    </row>
    <row r="79" spans="2:14">
      <c r="B79" s="24" t="s">
        <v>928</v>
      </c>
      <c r="C79" s="106" t="s">
        <v>525</v>
      </c>
      <c r="D79" s="25" t="s">
        <v>34</v>
      </c>
      <c r="E79" s="137">
        <v>13.767851929999999</v>
      </c>
      <c r="F79" s="137">
        <v>19.899999999999999</v>
      </c>
      <c r="G79" s="137">
        <v>302.68714217000002</v>
      </c>
      <c r="H79" s="137">
        <v>338.19053063000001</v>
      </c>
      <c r="I79" s="137">
        <v>393.5</v>
      </c>
      <c r="J79" s="137">
        <v>865.6</v>
      </c>
      <c r="K79" s="137">
        <v>757.9</v>
      </c>
      <c r="L79" s="137">
        <v>601.6</v>
      </c>
      <c r="M79" s="137">
        <v>793.3</v>
      </c>
      <c r="N79" s="137">
        <v>916.6</v>
      </c>
    </row>
    <row r="80" spans="2:14">
      <c r="B80" s="42" t="s">
        <v>64</v>
      </c>
      <c r="C80" s="41" t="s">
        <v>95</v>
      </c>
      <c r="D80" s="22" t="s">
        <v>34</v>
      </c>
      <c r="E80" s="140"/>
      <c r="F80" s="140" t="s">
        <v>64</v>
      </c>
      <c r="G80" s="140" t="s">
        <v>64</v>
      </c>
      <c r="H80" s="140" t="s">
        <v>64</v>
      </c>
      <c r="I80" s="140" t="s">
        <v>64</v>
      </c>
      <c r="J80" s="140"/>
      <c r="K80" s="140" t="s">
        <v>64</v>
      </c>
      <c r="L80" s="140" t="s">
        <v>64</v>
      </c>
      <c r="M80" s="140" t="s">
        <v>64</v>
      </c>
      <c r="N80" s="140" t="s">
        <v>64</v>
      </c>
    </row>
    <row r="81" spans="2:14">
      <c r="B81" s="147" t="s">
        <v>929</v>
      </c>
      <c r="C81" s="148" t="s">
        <v>930</v>
      </c>
      <c r="D81" s="112" t="s">
        <v>34</v>
      </c>
      <c r="E81" s="137">
        <v>-10747.165923979999</v>
      </c>
      <c r="F81" s="137">
        <v>-11072.8</v>
      </c>
      <c r="G81" s="137">
        <v>-11271.15333556</v>
      </c>
      <c r="H81" s="137">
        <v>-11655.574914639999</v>
      </c>
      <c r="I81" s="137">
        <v>-11891.3</v>
      </c>
      <c r="J81" s="137">
        <v>-12200</v>
      </c>
      <c r="K81" s="137">
        <v>-14788.9</v>
      </c>
      <c r="L81" s="137">
        <v>-16433.2</v>
      </c>
      <c r="M81" s="137">
        <v>-17259.900000000001</v>
      </c>
      <c r="N81" s="137">
        <v>-17746.5</v>
      </c>
    </row>
    <row r="82" spans="2:14">
      <c r="B82" s="42" t="s">
        <v>64</v>
      </c>
      <c r="C82" s="149" t="s">
        <v>931</v>
      </c>
      <c r="D82" s="22"/>
      <c r="E82" s="140"/>
      <c r="F82" s="140"/>
      <c r="G82" s="140" t="s">
        <v>64</v>
      </c>
      <c r="H82" s="140" t="s">
        <v>64</v>
      </c>
      <c r="I82" s="140" t="s">
        <v>64</v>
      </c>
      <c r="J82" s="140"/>
      <c r="K82" s="140"/>
      <c r="L82" s="140"/>
      <c r="M82" s="140"/>
      <c r="N82" s="140"/>
    </row>
    <row r="83" spans="2:14">
      <c r="B83" s="42" t="s">
        <v>932</v>
      </c>
      <c r="C83" s="30" t="s">
        <v>933</v>
      </c>
      <c r="D83" s="22" t="s">
        <v>34</v>
      </c>
      <c r="E83" s="137"/>
      <c r="F83" s="137"/>
      <c r="G83" s="137"/>
      <c r="H83" s="137"/>
      <c r="I83" s="137">
        <v>0</v>
      </c>
      <c r="J83" s="137">
        <v>0</v>
      </c>
      <c r="K83" s="137"/>
      <c r="L83" s="137" t="s">
        <v>729</v>
      </c>
      <c r="M83" s="137" t="s">
        <v>729</v>
      </c>
      <c r="N83" s="137" t="s">
        <v>729</v>
      </c>
    </row>
    <row r="84" spans="2:14">
      <c r="B84" s="42" t="s">
        <v>934</v>
      </c>
      <c r="C84" s="100" t="s">
        <v>935</v>
      </c>
      <c r="D84" s="22" t="s">
        <v>34</v>
      </c>
      <c r="E84" s="137"/>
      <c r="F84" s="137"/>
      <c r="G84" s="137"/>
      <c r="H84" s="137"/>
      <c r="I84" s="137">
        <v>0</v>
      </c>
      <c r="J84" s="137">
        <v>0</v>
      </c>
      <c r="K84" s="137"/>
      <c r="L84" s="137" t="s">
        <v>729</v>
      </c>
      <c r="M84" s="137" t="s">
        <v>729</v>
      </c>
      <c r="N84" s="137" t="s">
        <v>729</v>
      </c>
    </row>
    <row r="85" spans="2:14">
      <c r="B85" s="42" t="s">
        <v>936</v>
      </c>
      <c r="C85" s="100" t="s">
        <v>937</v>
      </c>
      <c r="D85" s="22" t="s">
        <v>34</v>
      </c>
      <c r="E85" s="137"/>
      <c r="F85" s="137"/>
      <c r="G85" s="137"/>
      <c r="H85" s="137"/>
      <c r="I85" s="137">
        <v>0</v>
      </c>
      <c r="J85" s="137">
        <v>0</v>
      </c>
      <c r="K85" s="137"/>
      <c r="L85" s="137" t="s">
        <v>729</v>
      </c>
      <c r="M85" s="137" t="s">
        <v>729</v>
      </c>
      <c r="N85" s="137" t="s">
        <v>729</v>
      </c>
    </row>
    <row r="86" spans="2:14">
      <c r="B86" s="42" t="s">
        <v>938</v>
      </c>
      <c r="C86" s="100" t="s">
        <v>939</v>
      </c>
      <c r="D86" s="22" t="s">
        <v>34</v>
      </c>
      <c r="E86" s="137"/>
      <c r="F86" s="137"/>
      <c r="G86" s="137"/>
      <c r="H86" s="137"/>
      <c r="I86" s="137">
        <v>0</v>
      </c>
      <c r="J86" s="137">
        <v>0</v>
      </c>
      <c r="K86" s="137"/>
      <c r="L86" s="137" t="s">
        <v>729</v>
      </c>
      <c r="M86" s="137" t="s">
        <v>729</v>
      </c>
      <c r="N86" s="137" t="s">
        <v>729</v>
      </c>
    </row>
    <row r="87" spans="2:14">
      <c r="B87" s="42" t="s">
        <v>940</v>
      </c>
      <c r="C87" s="30" t="s">
        <v>941</v>
      </c>
      <c r="D87" s="22" t="s">
        <v>34</v>
      </c>
      <c r="E87" s="137">
        <v>11947.95317585</v>
      </c>
      <c r="F87" s="137">
        <v>12315.1</v>
      </c>
      <c r="G87" s="137">
        <v>12720.99874599</v>
      </c>
      <c r="H87" s="137">
        <v>13215.64198773</v>
      </c>
      <c r="I87" s="137">
        <v>13361.6</v>
      </c>
      <c r="J87" s="137">
        <v>0</v>
      </c>
      <c r="K87" s="137"/>
      <c r="L87" s="137">
        <v>19439.599999999999</v>
      </c>
      <c r="M87" s="137" t="s">
        <v>729</v>
      </c>
      <c r="N87" s="137" t="s">
        <v>729</v>
      </c>
    </row>
    <row r="88" spans="2:14">
      <c r="B88" s="42" t="s">
        <v>942</v>
      </c>
      <c r="C88" s="100" t="s">
        <v>943</v>
      </c>
      <c r="D88" s="22" t="s">
        <v>34</v>
      </c>
      <c r="E88" s="137">
        <v>11947.95317585</v>
      </c>
      <c r="F88" s="137">
        <v>12315.1</v>
      </c>
      <c r="G88" s="137">
        <v>12720.99874599</v>
      </c>
      <c r="H88" s="137">
        <v>13215.64198773</v>
      </c>
      <c r="I88" s="137">
        <v>13361.6</v>
      </c>
      <c r="J88" s="137">
        <v>0</v>
      </c>
      <c r="K88" s="137"/>
      <c r="L88" s="137">
        <v>19439.599999999999</v>
      </c>
      <c r="M88" s="137" t="s">
        <v>729</v>
      </c>
      <c r="N88" s="137" t="s">
        <v>729</v>
      </c>
    </row>
    <row r="89" spans="2:14">
      <c r="B89" s="42" t="s">
        <v>944</v>
      </c>
      <c r="C89" s="100" t="s">
        <v>945</v>
      </c>
      <c r="D89" s="22" t="s">
        <v>34</v>
      </c>
      <c r="E89" s="137">
        <v>11019.859849209999</v>
      </c>
      <c r="F89" s="137">
        <v>11416.3</v>
      </c>
      <c r="G89" s="137">
        <v>11663.68971165</v>
      </c>
      <c r="H89" s="137">
        <v>11914.5354883</v>
      </c>
      <c r="I89" s="137">
        <v>12283.3</v>
      </c>
      <c r="J89" s="137">
        <v>0</v>
      </c>
      <c r="K89" s="137"/>
      <c r="L89" s="137">
        <v>16725.5</v>
      </c>
      <c r="M89" s="137" t="s">
        <v>729</v>
      </c>
      <c r="N89" s="137" t="s">
        <v>729</v>
      </c>
    </row>
    <row r="90" spans="2:14">
      <c r="B90" s="42" t="s">
        <v>946</v>
      </c>
      <c r="C90" s="100" t="s">
        <v>947</v>
      </c>
      <c r="D90" s="22" t="s">
        <v>34</v>
      </c>
      <c r="E90" s="137">
        <v>11019.859849209999</v>
      </c>
      <c r="F90" s="137">
        <v>11416.3</v>
      </c>
      <c r="G90" s="137">
        <v>11663.68971165</v>
      </c>
      <c r="H90" s="137">
        <v>11914.5354883</v>
      </c>
      <c r="I90" s="137">
        <v>12283.3</v>
      </c>
      <c r="J90" s="137">
        <v>0</v>
      </c>
      <c r="K90" s="137"/>
      <c r="L90" s="137">
        <v>16725.5</v>
      </c>
      <c r="M90" s="137" t="s">
        <v>729</v>
      </c>
      <c r="N90" s="137" t="s">
        <v>729</v>
      </c>
    </row>
    <row r="91" spans="2:14">
      <c r="B91" s="42" t="s">
        <v>948</v>
      </c>
      <c r="C91" s="30" t="s">
        <v>949</v>
      </c>
      <c r="D91" s="22" t="s">
        <v>34</v>
      </c>
      <c r="E91" s="137"/>
      <c r="F91" s="137"/>
      <c r="G91" s="137"/>
      <c r="H91" s="137"/>
      <c r="I91" s="137">
        <v>0</v>
      </c>
      <c r="J91" s="137">
        <v>0</v>
      </c>
      <c r="K91" s="137"/>
      <c r="L91" s="137" t="s">
        <v>729</v>
      </c>
      <c r="M91" s="137" t="s">
        <v>729</v>
      </c>
      <c r="N91" s="137" t="s">
        <v>729</v>
      </c>
    </row>
    <row r="92" spans="2:14">
      <c r="B92" s="42" t="s">
        <v>950</v>
      </c>
      <c r="C92" s="100" t="s">
        <v>951</v>
      </c>
      <c r="D92" s="22" t="s">
        <v>34</v>
      </c>
      <c r="E92" s="137"/>
      <c r="F92" s="137"/>
      <c r="G92" s="137"/>
      <c r="H92" s="137"/>
      <c r="I92" s="137">
        <v>0</v>
      </c>
      <c r="J92" s="137">
        <v>0</v>
      </c>
      <c r="K92" s="137"/>
      <c r="L92" s="137" t="s">
        <v>729</v>
      </c>
      <c r="M92" s="137" t="s">
        <v>729</v>
      </c>
      <c r="N92" s="137" t="s">
        <v>729</v>
      </c>
    </row>
    <row r="93" spans="2:14">
      <c r="B93" s="42" t="s">
        <v>952</v>
      </c>
      <c r="C93" s="100" t="s">
        <v>953</v>
      </c>
      <c r="D93" s="22" t="s">
        <v>34</v>
      </c>
      <c r="E93" s="137"/>
      <c r="F93" s="137"/>
      <c r="G93" s="137"/>
      <c r="H93" s="137"/>
      <c r="I93" s="137">
        <v>0</v>
      </c>
      <c r="J93" s="137">
        <v>0</v>
      </c>
      <c r="K93" s="137"/>
      <c r="L93" s="137" t="s">
        <v>729</v>
      </c>
      <c r="M93" s="137" t="s">
        <v>729</v>
      </c>
      <c r="N93" s="137" t="s">
        <v>729</v>
      </c>
    </row>
    <row r="94" spans="2:14">
      <c r="B94" s="42" t="s">
        <v>954</v>
      </c>
      <c r="C94" s="100" t="s">
        <v>955</v>
      </c>
      <c r="D94" s="22" t="s">
        <v>34</v>
      </c>
      <c r="E94" s="137"/>
      <c r="F94" s="137"/>
      <c r="G94" s="137"/>
      <c r="H94" s="137"/>
      <c r="I94" s="137">
        <v>0</v>
      </c>
      <c r="J94" s="137">
        <v>0</v>
      </c>
      <c r="K94" s="137"/>
      <c r="L94" s="137" t="s">
        <v>729</v>
      </c>
      <c r="M94" s="137" t="s">
        <v>729</v>
      </c>
      <c r="N94" s="137" t="s">
        <v>729</v>
      </c>
    </row>
    <row r="95" spans="2:14">
      <c r="B95" s="42" t="s">
        <v>956</v>
      </c>
      <c r="C95" s="30" t="s">
        <v>957</v>
      </c>
      <c r="D95" s="22" t="s">
        <v>34</v>
      </c>
      <c r="E95" s="137"/>
      <c r="F95" s="137"/>
      <c r="G95" s="137"/>
      <c r="H95" s="137"/>
      <c r="I95" s="137">
        <v>0</v>
      </c>
      <c r="J95" s="137">
        <v>0</v>
      </c>
      <c r="K95" s="137"/>
      <c r="L95" s="137" t="s">
        <v>729</v>
      </c>
      <c r="M95" s="137" t="s">
        <v>729</v>
      </c>
      <c r="N95" s="137" t="s">
        <v>729</v>
      </c>
    </row>
    <row r="96" spans="2:14">
      <c r="B96" s="42" t="s">
        <v>958</v>
      </c>
      <c r="C96" s="30" t="s">
        <v>959</v>
      </c>
      <c r="D96" s="22" t="s">
        <v>34</v>
      </c>
      <c r="E96" s="137"/>
      <c r="F96" s="137"/>
      <c r="G96" s="137"/>
      <c r="H96" s="137"/>
      <c r="I96" s="137">
        <v>0</v>
      </c>
      <c r="J96" s="137">
        <v>0</v>
      </c>
      <c r="K96" s="137"/>
      <c r="L96" s="137" t="s">
        <v>729</v>
      </c>
      <c r="M96" s="137" t="s">
        <v>729</v>
      </c>
      <c r="N96" s="137" t="s">
        <v>729</v>
      </c>
    </row>
    <row r="97" spans="2:14">
      <c r="B97" s="42" t="s">
        <v>960</v>
      </c>
      <c r="C97" s="100" t="s">
        <v>961</v>
      </c>
      <c r="D97" s="22" t="s">
        <v>34</v>
      </c>
      <c r="E97" s="137"/>
      <c r="F97" s="137"/>
      <c r="G97" s="137"/>
      <c r="H97" s="137"/>
      <c r="I97" s="137">
        <v>0</v>
      </c>
      <c r="J97" s="137">
        <v>0</v>
      </c>
      <c r="K97" s="137"/>
      <c r="L97" s="137" t="s">
        <v>729</v>
      </c>
      <c r="M97" s="137" t="s">
        <v>729</v>
      </c>
      <c r="N97" s="137" t="s">
        <v>729</v>
      </c>
    </row>
    <row r="98" spans="2:14">
      <c r="B98" s="42" t="s">
        <v>962</v>
      </c>
      <c r="C98" s="100" t="s">
        <v>963</v>
      </c>
      <c r="D98" s="22" t="s">
        <v>34</v>
      </c>
      <c r="E98" s="137"/>
      <c r="F98" s="137"/>
      <c r="G98" s="137"/>
      <c r="H98" s="137"/>
      <c r="I98" s="137">
        <v>0</v>
      </c>
      <c r="J98" s="137">
        <v>0</v>
      </c>
      <c r="K98" s="137"/>
      <c r="L98" s="137" t="s">
        <v>729</v>
      </c>
      <c r="M98" s="137" t="s">
        <v>729</v>
      </c>
      <c r="N98" s="137" t="s">
        <v>729</v>
      </c>
    </row>
    <row r="99" spans="2:14">
      <c r="B99" s="42" t="s">
        <v>964</v>
      </c>
      <c r="C99" s="100" t="s">
        <v>965</v>
      </c>
      <c r="D99" s="22" t="s">
        <v>34</v>
      </c>
      <c r="E99" s="137"/>
      <c r="F99" s="137"/>
      <c r="G99" s="137"/>
      <c r="H99" s="137"/>
      <c r="I99" s="137">
        <v>0</v>
      </c>
      <c r="J99" s="137">
        <v>0</v>
      </c>
      <c r="K99" s="137"/>
      <c r="L99" s="137" t="s">
        <v>729</v>
      </c>
      <c r="M99" s="137" t="s">
        <v>729</v>
      </c>
      <c r="N99" s="137" t="s">
        <v>729</v>
      </c>
    </row>
    <row r="100" spans="2:14">
      <c r="B100" s="42" t="s">
        <v>966</v>
      </c>
      <c r="C100" s="30" t="s">
        <v>967</v>
      </c>
      <c r="D100" s="22" t="s">
        <v>34</v>
      </c>
      <c r="E100" s="137"/>
      <c r="F100" s="137"/>
      <c r="G100" s="137"/>
      <c r="H100" s="137"/>
      <c r="I100" s="137">
        <v>0</v>
      </c>
      <c r="J100" s="137">
        <v>0</v>
      </c>
      <c r="K100" s="137"/>
      <c r="L100" s="137" t="s">
        <v>729</v>
      </c>
      <c r="M100" s="137" t="s">
        <v>729</v>
      </c>
      <c r="N100" s="137" t="s">
        <v>729</v>
      </c>
    </row>
    <row r="101" spans="2:14">
      <c r="B101" s="43" t="s">
        <v>968</v>
      </c>
      <c r="C101" s="32" t="s">
        <v>969</v>
      </c>
      <c r="D101" s="33" t="s">
        <v>34</v>
      </c>
      <c r="E101" s="137"/>
      <c r="F101" s="137"/>
      <c r="G101" s="137"/>
      <c r="H101" s="137"/>
      <c r="I101" s="137">
        <v>0</v>
      </c>
      <c r="J101" s="137">
        <v>0</v>
      </c>
      <c r="K101" s="137"/>
      <c r="L101" s="137" t="s">
        <v>729</v>
      </c>
      <c r="M101" s="137" t="s">
        <v>729</v>
      </c>
      <c r="N101" s="137" t="s">
        <v>729</v>
      </c>
    </row>
    <row r="102" spans="2:14">
      <c r="B102" s="42" t="s">
        <v>64</v>
      </c>
      <c r="C102" s="149" t="s">
        <v>970</v>
      </c>
      <c r="D102" s="22"/>
      <c r="E102" s="137">
        <v>-10012.4</v>
      </c>
      <c r="F102" s="137" t="s">
        <v>64</v>
      </c>
      <c r="G102" s="137" t="s">
        <v>64</v>
      </c>
      <c r="H102" s="137" t="s">
        <v>64</v>
      </c>
      <c r="I102" s="137" t="s">
        <v>64</v>
      </c>
      <c r="J102" s="137"/>
      <c r="K102" s="137" t="s">
        <v>64</v>
      </c>
      <c r="L102" s="137" t="s">
        <v>64</v>
      </c>
      <c r="M102" s="137" t="s">
        <v>64</v>
      </c>
      <c r="N102" s="137" t="s">
        <v>64</v>
      </c>
    </row>
    <row r="103" spans="2:14">
      <c r="B103" s="42" t="s">
        <v>971</v>
      </c>
      <c r="C103" s="30" t="s">
        <v>972</v>
      </c>
      <c r="D103" s="22" t="s">
        <v>34</v>
      </c>
      <c r="E103" s="137">
        <v>1277.4000000000001</v>
      </c>
      <c r="F103" s="137">
        <v>1162.7</v>
      </c>
      <c r="G103" s="137">
        <v>1204.5</v>
      </c>
      <c r="H103" s="137">
        <v>1277.4000000000001</v>
      </c>
      <c r="I103" s="137">
        <v>1341.2</v>
      </c>
      <c r="J103" s="137">
        <v>1396.9</v>
      </c>
      <c r="K103" s="137">
        <v>1463.5</v>
      </c>
      <c r="L103" s="137">
        <v>1499.4</v>
      </c>
      <c r="M103" s="137">
        <v>1757.2</v>
      </c>
      <c r="N103" s="137">
        <v>2043.5</v>
      </c>
    </row>
    <row r="104" spans="2:14">
      <c r="B104" s="42" t="s">
        <v>973</v>
      </c>
      <c r="C104" s="30" t="s">
        <v>974</v>
      </c>
      <c r="D104" s="22" t="s">
        <v>34</v>
      </c>
      <c r="E104" s="137">
        <v>1973</v>
      </c>
      <c r="F104" s="137">
        <v>1212.4000000000001</v>
      </c>
      <c r="G104" s="137">
        <v>1791.6</v>
      </c>
      <c r="H104" s="137">
        <v>1973</v>
      </c>
      <c r="I104" s="137">
        <v>2210.1999999999998</v>
      </c>
      <c r="J104" s="137">
        <v>2066.6</v>
      </c>
      <c r="K104" s="137">
        <v>2632.1</v>
      </c>
      <c r="L104" s="137">
        <v>4015.9</v>
      </c>
      <c r="M104" s="137">
        <v>5378.8</v>
      </c>
      <c r="N104" s="137">
        <v>6385.6</v>
      </c>
    </row>
    <row r="105" spans="2:14">
      <c r="B105" s="42" t="s">
        <v>975</v>
      </c>
      <c r="C105" s="30" t="s">
        <v>976</v>
      </c>
      <c r="D105" s="22" t="s">
        <v>34</v>
      </c>
      <c r="E105" s="137">
        <v>13262.8</v>
      </c>
      <c r="F105" s="137">
        <v>11948</v>
      </c>
      <c r="G105" s="137">
        <v>12859.7</v>
      </c>
      <c r="H105" s="137">
        <v>13262.8</v>
      </c>
      <c r="I105" s="137">
        <v>13865.7</v>
      </c>
      <c r="J105" s="137">
        <v>13958.1</v>
      </c>
      <c r="K105" s="137">
        <v>14832.3</v>
      </c>
      <c r="L105" s="137">
        <v>18804.7</v>
      </c>
      <c r="M105" s="137">
        <v>21650.6</v>
      </c>
      <c r="N105" s="137">
        <v>23645.5</v>
      </c>
    </row>
    <row r="106" spans="2:14">
      <c r="B106" s="43" t="s">
        <v>977</v>
      </c>
      <c r="C106" s="32" t="s">
        <v>978</v>
      </c>
      <c r="D106" s="33" t="s">
        <v>34</v>
      </c>
      <c r="E106" s="137"/>
      <c r="F106" s="137"/>
      <c r="G106" s="137"/>
      <c r="H106" s="137">
        <v>0</v>
      </c>
      <c r="I106" s="137">
        <v>0</v>
      </c>
      <c r="J106" s="137">
        <v>0</v>
      </c>
      <c r="K106" s="137">
        <v>0</v>
      </c>
      <c r="L106" s="137" t="s">
        <v>729</v>
      </c>
      <c r="M106" s="137" t="s">
        <v>729</v>
      </c>
      <c r="N106" s="137" t="s">
        <v>729</v>
      </c>
    </row>
    <row r="107" spans="2:14">
      <c r="B107" s="42" t="s">
        <v>64</v>
      </c>
      <c r="C107" s="149" t="s">
        <v>979</v>
      </c>
      <c r="D107" s="22"/>
      <c r="E107" s="140"/>
      <c r="F107" s="140"/>
      <c r="G107" s="140" t="s">
        <v>64</v>
      </c>
      <c r="H107" s="140" t="s">
        <v>64</v>
      </c>
      <c r="I107" s="140" t="s">
        <v>64</v>
      </c>
      <c r="J107" s="137">
        <v>0</v>
      </c>
      <c r="K107" s="140"/>
      <c r="L107" s="140"/>
      <c r="M107" s="140"/>
      <c r="N107" s="140"/>
    </row>
    <row r="108" spans="2:14">
      <c r="B108" s="42" t="s">
        <v>980</v>
      </c>
      <c r="C108" s="30" t="s">
        <v>981</v>
      </c>
      <c r="D108" s="22" t="s">
        <v>34</v>
      </c>
      <c r="E108" s="137"/>
      <c r="F108" s="137"/>
      <c r="G108" s="137"/>
      <c r="H108" s="137"/>
      <c r="I108" s="137"/>
      <c r="J108" s="137">
        <v>0</v>
      </c>
      <c r="K108" s="137"/>
      <c r="L108" s="137"/>
      <c r="M108" s="137"/>
      <c r="N108" s="137"/>
    </row>
    <row r="109" spans="2:14">
      <c r="B109" s="42" t="s">
        <v>982</v>
      </c>
      <c r="C109" s="100" t="s">
        <v>983</v>
      </c>
      <c r="D109" s="22" t="s">
        <v>34</v>
      </c>
      <c r="E109" s="137"/>
      <c r="F109" s="137"/>
      <c r="G109" s="137"/>
      <c r="H109" s="137"/>
      <c r="I109" s="137"/>
      <c r="J109" s="137">
        <v>0</v>
      </c>
      <c r="K109" s="137"/>
      <c r="L109" s="137"/>
      <c r="M109" s="137"/>
      <c r="N109" s="137"/>
    </row>
    <row r="110" spans="2:14">
      <c r="B110" s="42" t="s">
        <v>984</v>
      </c>
      <c r="C110" s="30" t="s">
        <v>985</v>
      </c>
      <c r="D110" s="22" t="s">
        <v>34</v>
      </c>
      <c r="E110" s="137"/>
      <c r="F110" s="137"/>
      <c r="G110" s="137"/>
      <c r="H110" s="137"/>
      <c r="I110" s="137"/>
      <c r="J110" s="137">
        <v>0</v>
      </c>
      <c r="K110" s="137"/>
      <c r="L110" s="137" t="s">
        <v>729</v>
      </c>
      <c r="M110" s="137" t="s">
        <v>729</v>
      </c>
      <c r="N110" s="137" t="s">
        <v>729</v>
      </c>
    </row>
    <row r="111" spans="2:14">
      <c r="B111" s="42" t="s">
        <v>986</v>
      </c>
      <c r="C111" s="30" t="s">
        <v>987</v>
      </c>
      <c r="D111" s="22" t="s">
        <v>34</v>
      </c>
      <c r="E111" s="137"/>
      <c r="F111" s="137"/>
      <c r="G111" s="137"/>
      <c r="H111" s="137"/>
      <c r="I111" s="137"/>
      <c r="J111" s="137">
        <v>0</v>
      </c>
      <c r="K111" s="137"/>
      <c r="L111" s="137" t="s">
        <v>729</v>
      </c>
      <c r="M111" s="137" t="s">
        <v>729</v>
      </c>
      <c r="N111" s="137" t="s">
        <v>729</v>
      </c>
    </row>
    <row r="112" spans="2:14">
      <c r="B112" s="42" t="s">
        <v>988</v>
      </c>
      <c r="C112" s="100" t="s">
        <v>989</v>
      </c>
      <c r="D112" s="22" t="s">
        <v>34</v>
      </c>
      <c r="E112" s="137"/>
      <c r="F112" s="137"/>
      <c r="G112" s="137"/>
      <c r="H112" s="137"/>
      <c r="I112" s="137"/>
      <c r="J112" s="137">
        <v>0</v>
      </c>
      <c r="K112" s="137"/>
      <c r="L112" s="137" t="s">
        <v>729</v>
      </c>
      <c r="M112" s="137" t="s">
        <v>729</v>
      </c>
      <c r="N112" s="137" t="s">
        <v>729</v>
      </c>
    </row>
    <row r="113" spans="2:14">
      <c r="B113" s="42" t="s">
        <v>990</v>
      </c>
      <c r="C113" s="30" t="s">
        <v>991</v>
      </c>
      <c r="D113" s="22" t="s">
        <v>34</v>
      </c>
      <c r="E113" s="137"/>
      <c r="F113" s="137"/>
      <c r="G113" s="137"/>
      <c r="H113" s="137"/>
      <c r="I113" s="137"/>
      <c r="J113" s="137">
        <v>0</v>
      </c>
      <c r="K113" s="137"/>
      <c r="L113" s="137"/>
      <c r="M113" s="137"/>
      <c r="N113" s="137"/>
    </row>
    <row r="114" spans="2:14">
      <c r="B114" s="42" t="s">
        <v>992</v>
      </c>
      <c r="C114" s="30" t="s">
        <v>993</v>
      </c>
      <c r="D114" s="22" t="s">
        <v>34</v>
      </c>
      <c r="E114" s="137"/>
      <c r="F114" s="137"/>
      <c r="G114" s="137"/>
      <c r="H114" s="137"/>
      <c r="I114" s="137"/>
      <c r="J114" s="137">
        <v>0</v>
      </c>
      <c r="K114" s="137"/>
      <c r="L114" s="137"/>
      <c r="M114" s="137"/>
      <c r="N114" s="137"/>
    </row>
    <row r="115" spans="2:14">
      <c r="B115" s="24" t="s">
        <v>994</v>
      </c>
      <c r="C115" s="106" t="s">
        <v>995</v>
      </c>
      <c r="D115" s="25" t="s">
        <v>34</v>
      </c>
      <c r="E115" s="137"/>
      <c r="F115" s="137"/>
      <c r="G115" s="137"/>
      <c r="H115" s="137"/>
      <c r="I115" s="137"/>
      <c r="J115" s="137">
        <v>0</v>
      </c>
      <c r="K115" s="137"/>
      <c r="L115" s="137"/>
      <c r="M115" s="137"/>
      <c r="N115" s="137"/>
    </row>
    <row r="116" spans="2:14" s="150" customFormat="1">
      <c r="B116" s="151"/>
      <c r="C116" s="152"/>
      <c r="D116" s="152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</row>
  </sheetData>
  <mergeCells count="14">
    <mergeCell ref="L6:L7"/>
    <mergeCell ref="M6:M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F6D25E29-51EF-4751-8FA7-C69F630E5DC3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E1" sqref="E1:F1048576"/>
    </sheetView>
  </sheetViews>
  <sheetFormatPr baseColWidth="10" defaultColWidth="11.42578125" defaultRowHeight="15"/>
  <cols>
    <col min="1" max="1" width="4.7109375" style="116" customWidth="1"/>
    <col min="2" max="2" width="13.140625" style="116" customWidth="1"/>
    <col min="3" max="3" width="70.7109375" style="116" customWidth="1"/>
    <col min="4" max="4" width="5" style="116" customWidth="1"/>
    <col min="5" max="6" width="11.42578125" style="55"/>
    <col min="7" max="8" width="10.7109375" style="55" customWidth="1"/>
    <col min="9" max="14" width="10.7109375" style="122" customWidth="1"/>
    <col min="15" max="16384" width="11.42578125" style="116"/>
  </cols>
  <sheetData>
    <row r="1" spans="2:14" customFormat="1">
      <c r="B1" s="12" t="s">
        <v>27</v>
      </c>
    </row>
    <row r="2" spans="2:14" ht="15.75">
      <c r="B2" s="56" t="s">
        <v>28</v>
      </c>
      <c r="C2" s="57"/>
      <c r="D2" s="28"/>
      <c r="E2" s="28"/>
      <c r="F2" s="28"/>
      <c r="G2" s="218" t="str">
        <f>+[2]Indice!H25</f>
        <v>Gobierno Central Presupuestario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563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5" customHeight="1">
      <c r="B4" s="19"/>
      <c r="C4" s="20"/>
      <c r="D4" s="21"/>
      <c r="E4" s="230"/>
      <c r="F4" s="230"/>
      <c r="G4" s="214" t="s">
        <v>727</v>
      </c>
      <c r="H4" s="215"/>
      <c r="I4" s="215"/>
      <c r="J4" s="215"/>
      <c r="K4" s="215"/>
      <c r="L4" s="215"/>
      <c r="M4" s="215"/>
      <c r="N4" s="194"/>
    </row>
    <row r="5" spans="2:14" ht="15" customHeight="1">
      <c r="B5" s="228" t="s">
        <v>564</v>
      </c>
      <c r="C5" s="229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 ht="15" customHeight="1">
      <c r="B6" s="228"/>
      <c r="C6" s="229"/>
      <c r="D6" s="22"/>
      <c r="E6" s="23"/>
      <c r="F6" s="23"/>
      <c r="G6" s="219">
        <v>2016</v>
      </c>
      <c r="H6" s="219">
        <f t="shared" ref="H6:M6" si="0">+G6+1</f>
        <v>2017</v>
      </c>
      <c r="I6" s="219">
        <f t="shared" si="0"/>
        <v>2018</v>
      </c>
      <c r="J6" s="219">
        <f t="shared" si="0"/>
        <v>2019</v>
      </c>
      <c r="K6" s="219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</row>
    <row r="7" spans="2:14">
      <c r="B7" s="107"/>
      <c r="C7" s="108"/>
      <c r="D7" s="22"/>
      <c r="E7" s="132">
        <v>2014</v>
      </c>
      <c r="F7" s="132">
        <f>+E7+1</f>
        <v>2015</v>
      </c>
      <c r="G7" s="220"/>
      <c r="H7" s="220"/>
      <c r="I7" s="220"/>
      <c r="J7" s="220"/>
      <c r="K7" s="220"/>
      <c r="L7" s="222"/>
      <c r="M7" s="222"/>
      <c r="N7" s="222"/>
    </row>
    <row r="8" spans="2:14">
      <c r="B8" s="95" t="s">
        <v>565</v>
      </c>
      <c r="C8" s="123" t="s">
        <v>566</v>
      </c>
      <c r="D8" s="124" t="s">
        <v>34</v>
      </c>
      <c r="E8" s="97">
        <v>4326.9799999999996</v>
      </c>
      <c r="F8" s="97">
        <v>4345</v>
      </c>
      <c r="G8" s="97">
        <v>4477.5</v>
      </c>
      <c r="H8" s="97">
        <v>4873.2</v>
      </c>
      <c r="I8" s="97">
        <v>5144.5</v>
      </c>
      <c r="J8" s="97">
        <v>5473.3</v>
      </c>
      <c r="K8" s="97">
        <v>7375.5</v>
      </c>
      <c r="L8" s="97">
        <v>7655.7000000000007</v>
      </c>
      <c r="M8" s="97">
        <v>8174.6</v>
      </c>
      <c r="N8" s="97">
        <v>7996.6</v>
      </c>
    </row>
    <row r="9" spans="2:14" s="126" customFormat="1">
      <c r="B9" s="40" t="s">
        <v>567</v>
      </c>
      <c r="C9" s="99" t="s">
        <v>568</v>
      </c>
      <c r="D9" s="28" t="s">
        <v>34</v>
      </c>
      <c r="E9" s="125">
        <v>1646.8799999999999</v>
      </c>
      <c r="F9" s="125">
        <v>1268.7</v>
      </c>
      <c r="G9" s="125">
        <v>1040.3</v>
      </c>
      <c r="H9" s="125">
        <v>1584.5</v>
      </c>
      <c r="I9" s="125">
        <v>1510.4</v>
      </c>
      <c r="J9" s="125">
        <v>1627.1000000000001</v>
      </c>
      <c r="K9" s="125">
        <v>2740.1000000000004</v>
      </c>
      <c r="L9" s="125">
        <v>2138.5</v>
      </c>
      <c r="M9" s="125">
        <v>1410.6</v>
      </c>
      <c r="N9" s="125">
        <v>1829</v>
      </c>
    </row>
    <row r="10" spans="2:14">
      <c r="B10" s="42" t="s">
        <v>569</v>
      </c>
      <c r="C10" s="100" t="s">
        <v>570</v>
      </c>
      <c r="D10" s="114" t="s">
        <v>34</v>
      </c>
      <c r="E10" s="69">
        <v>509.1</v>
      </c>
      <c r="F10" s="69">
        <v>648.9</v>
      </c>
      <c r="G10" s="69">
        <v>221.1</v>
      </c>
      <c r="H10" s="69">
        <v>788.1</v>
      </c>
      <c r="I10" s="69">
        <v>678.4</v>
      </c>
      <c r="J10" s="69">
        <v>702.6</v>
      </c>
      <c r="K10" s="69">
        <v>1767.9</v>
      </c>
      <c r="L10" s="69">
        <v>1089.0999999999999</v>
      </c>
      <c r="M10" s="69">
        <v>338.4</v>
      </c>
      <c r="N10" s="69">
        <v>373.8</v>
      </c>
    </row>
    <row r="11" spans="2:14">
      <c r="B11" s="42" t="s">
        <v>571</v>
      </c>
      <c r="C11" s="100" t="s">
        <v>572</v>
      </c>
      <c r="D11" s="114" t="s">
        <v>34</v>
      </c>
      <c r="E11" s="69">
        <v>0</v>
      </c>
      <c r="F11" s="69">
        <v>6.5</v>
      </c>
      <c r="G11" s="69">
        <v>43.4</v>
      </c>
      <c r="H11" s="69">
        <v>17.3</v>
      </c>
      <c r="I11" s="69">
        <v>10.6</v>
      </c>
      <c r="J11" s="69">
        <v>7.6</v>
      </c>
      <c r="K11" s="69">
        <v>18.7</v>
      </c>
      <c r="L11" s="69">
        <v>40.5</v>
      </c>
      <c r="M11" s="69">
        <v>0</v>
      </c>
      <c r="N11" s="69">
        <v>0.9</v>
      </c>
    </row>
    <row r="12" spans="2:14">
      <c r="B12" s="42" t="s">
        <v>573</v>
      </c>
      <c r="C12" s="100" t="s">
        <v>574</v>
      </c>
      <c r="D12" s="114" t="s">
        <v>34</v>
      </c>
      <c r="E12" s="69">
        <v>1.9</v>
      </c>
      <c r="F12" s="69">
        <v>1.2</v>
      </c>
      <c r="G12" s="69">
        <v>38.4</v>
      </c>
      <c r="H12" s="69">
        <v>1.4</v>
      </c>
      <c r="I12" s="69">
        <v>1.3</v>
      </c>
      <c r="J12" s="69">
        <v>1.7</v>
      </c>
      <c r="K12" s="69">
        <v>3</v>
      </c>
      <c r="L12" s="69">
        <v>14.3</v>
      </c>
      <c r="M12" s="69">
        <v>7.5</v>
      </c>
      <c r="N12" s="69">
        <v>3.8</v>
      </c>
    </row>
    <row r="13" spans="2:14">
      <c r="B13" s="42" t="s">
        <v>575</v>
      </c>
      <c r="C13" s="100" t="s">
        <v>576</v>
      </c>
      <c r="D13" s="114" t="s">
        <v>34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/>
      <c r="L13" s="69">
        <v>0</v>
      </c>
      <c r="M13" s="69">
        <v>0</v>
      </c>
      <c r="N13" s="69">
        <v>0</v>
      </c>
    </row>
    <row r="14" spans="2:14">
      <c r="B14" s="42" t="s">
        <v>577</v>
      </c>
      <c r="C14" s="100" t="s">
        <v>578</v>
      </c>
      <c r="D14" s="114" t="s">
        <v>34</v>
      </c>
      <c r="E14" s="98">
        <v>2.2999999999999998</v>
      </c>
      <c r="F14" s="98">
        <v>0</v>
      </c>
      <c r="G14" s="98">
        <v>0.8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  <c r="N14" s="98">
        <v>9.5</v>
      </c>
    </row>
    <row r="15" spans="2:14">
      <c r="B15" s="42" t="s">
        <v>579</v>
      </c>
      <c r="C15" s="100" t="s">
        <v>580</v>
      </c>
      <c r="D15" s="114" t="s">
        <v>34</v>
      </c>
      <c r="E15" s="69">
        <v>145.38</v>
      </c>
      <c r="F15" s="69">
        <v>57.6</v>
      </c>
      <c r="G15" s="69">
        <v>44.7</v>
      </c>
      <c r="H15" s="69">
        <v>66.2</v>
      </c>
      <c r="I15" s="69">
        <v>102.6</v>
      </c>
      <c r="J15" s="69">
        <v>162.5</v>
      </c>
      <c r="K15" s="69">
        <v>205.3</v>
      </c>
      <c r="L15" s="69">
        <v>51.6</v>
      </c>
      <c r="M15" s="69">
        <v>48.1</v>
      </c>
      <c r="N15" s="69">
        <v>102.1</v>
      </c>
    </row>
    <row r="16" spans="2:14">
      <c r="B16" s="42" t="s">
        <v>581</v>
      </c>
      <c r="C16" s="100" t="s">
        <v>582</v>
      </c>
      <c r="D16" s="114" t="s">
        <v>34</v>
      </c>
      <c r="E16" s="69">
        <v>584.9</v>
      </c>
      <c r="F16" s="69">
        <v>554.5</v>
      </c>
      <c r="G16" s="69">
        <v>597.29999999999995</v>
      </c>
      <c r="H16" s="69">
        <v>675.9</v>
      </c>
      <c r="I16" s="69">
        <v>717.5</v>
      </c>
      <c r="J16" s="69">
        <v>752.7</v>
      </c>
      <c r="K16" s="69">
        <v>745.2</v>
      </c>
      <c r="L16" s="69">
        <v>943</v>
      </c>
      <c r="M16" s="69">
        <v>1016.6</v>
      </c>
      <c r="N16" s="69">
        <v>1188</v>
      </c>
    </row>
    <row r="17" spans="2:14">
      <c r="B17" s="43" t="s">
        <v>583</v>
      </c>
      <c r="C17" s="127" t="s">
        <v>584</v>
      </c>
      <c r="D17" s="128" t="s">
        <v>34</v>
      </c>
      <c r="E17" s="69">
        <v>403.3</v>
      </c>
      <c r="F17" s="69">
        <v>0</v>
      </c>
      <c r="G17" s="69">
        <v>94.6</v>
      </c>
      <c r="H17" s="69">
        <v>35.6</v>
      </c>
      <c r="I17" s="69">
        <v>0</v>
      </c>
      <c r="J17" s="69">
        <v>0</v>
      </c>
      <c r="K17" s="69"/>
      <c r="L17" s="69">
        <v>0</v>
      </c>
      <c r="M17" s="69">
        <v>0</v>
      </c>
      <c r="N17" s="69">
        <v>150.9</v>
      </c>
    </row>
    <row r="18" spans="2:14" s="126" customFormat="1">
      <c r="B18" s="40" t="s">
        <v>585</v>
      </c>
      <c r="C18" s="99" t="s">
        <v>586</v>
      </c>
      <c r="D18" s="199" t="s">
        <v>34</v>
      </c>
      <c r="E18" s="200">
        <v>151.9</v>
      </c>
      <c r="F18" s="200">
        <v>155.19999999999999</v>
      </c>
      <c r="G18" s="200">
        <v>150</v>
      </c>
      <c r="H18" s="200">
        <v>159.80000000000001</v>
      </c>
      <c r="I18" s="200">
        <v>170.3</v>
      </c>
      <c r="J18" s="200">
        <v>189.6</v>
      </c>
      <c r="K18" s="200">
        <v>170.1</v>
      </c>
      <c r="L18" s="200">
        <v>252.6</v>
      </c>
      <c r="M18" s="200">
        <v>278.39999999999998</v>
      </c>
      <c r="N18" s="200">
        <v>329</v>
      </c>
    </row>
    <row r="19" spans="2:14">
      <c r="B19" s="42" t="s">
        <v>587</v>
      </c>
      <c r="C19" s="100" t="s">
        <v>588</v>
      </c>
      <c r="D19" s="114" t="s">
        <v>34</v>
      </c>
      <c r="E19" s="69">
        <v>151.9</v>
      </c>
      <c r="F19" s="69">
        <v>155.19999999999999</v>
      </c>
      <c r="G19" s="69">
        <v>150</v>
      </c>
      <c r="H19" s="69">
        <v>159.80000000000001</v>
      </c>
      <c r="I19" s="69">
        <v>170.3</v>
      </c>
      <c r="J19" s="69">
        <v>189.6</v>
      </c>
      <c r="K19" s="69">
        <v>170.1</v>
      </c>
      <c r="L19" s="69">
        <v>252.6</v>
      </c>
      <c r="M19" s="69">
        <v>278.39999999999998</v>
      </c>
      <c r="N19" s="69">
        <v>293.60000000000002</v>
      </c>
    </row>
    <row r="20" spans="2:14">
      <c r="B20" s="42" t="s">
        <v>589</v>
      </c>
      <c r="C20" s="100" t="s">
        <v>590</v>
      </c>
      <c r="D20" s="114" t="s">
        <v>34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>
        <v>0</v>
      </c>
      <c r="N20" s="69">
        <v>0</v>
      </c>
    </row>
    <row r="21" spans="2:14">
      <c r="B21" s="42" t="s">
        <v>591</v>
      </c>
      <c r="C21" s="100" t="s">
        <v>592</v>
      </c>
      <c r="D21" s="114" t="s">
        <v>34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  <c r="N21" s="69">
        <v>0</v>
      </c>
    </row>
    <row r="22" spans="2:14">
      <c r="B22" s="42" t="s">
        <v>593</v>
      </c>
      <c r="C22" s="100" t="s">
        <v>594</v>
      </c>
      <c r="D22" s="114" t="s">
        <v>34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>
        <v>0</v>
      </c>
      <c r="M22" s="69">
        <v>0</v>
      </c>
      <c r="N22" s="69">
        <v>31.5</v>
      </c>
    </row>
    <row r="23" spans="2:14">
      <c r="B23" s="43" t="s">
        <v>595</v>
      </c>
      <c r="C23" s="104" t="s">
        <v>596</v>
      </c>
      <c r="D23" s="128" t="s">
        <v>34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  <c r="N23" s="73">
        <v>3.9</v>
      </c>
    </row>
    <row r="24" spans="2:14" s="126" customFormat="1">
      <c r="B24" s="40" t="s">
        <v>597</v>
      </c>
      <c r="C24" s="99" t="s">
        <v>598</v>
      </c>
      <c r="D24" s="199" t="s">
        <v>34</v>
      </c>
      <c r="E24" s="201">
        <v>640</v>
      </c>
      <c r="F24" s="201">
        <v>677.4</v>
      </c>
      <c r="G24" s="201">
        <v>714.4</v>
      </c>
      <c r="H24" s="201">
        <v>731</v>
      </c>
      <c r="I24" s="201">
        <v>754.8</v>
      </c>
      <c r="J24" s="201">
        <v>789.90000000000009</v>
      </c>
      <c r="K24" s="201">
        <v>795</v>
      </c>
      <c r="L24" s="201">
        <v>974.5</v>
      </c>
      <c r="M24" s="201">
        <v>1130.7</v>
      </c>
      <c r="N24" s="201">
        <v>1327.5</v>
      </c>
    </row>
    <row r="25" spans="2:14">
      <c r="B25" s="42" t="s">
        <v>599</v>
      </c>
      <c r="C25" s="100" t="s">
        <v>600</v>
      </c>
      <c r="D25" s="114" t="s">
        <v>34</v>
      </c>
      <c r="E25" s="69">
        <v>265.8</v>
      </c>
      <c r="F25" s="69">
        <v>346.2</v>
      </c>
      <c r="G25" s="69">
        <v>301.7</v>
      </c>
      <c r="H25" s="69">
        <v>351.1</v>
      </c>
      <c r="I25" s="69">
        <v>377.9</v>
      </c>
      <c r="J25" s="69">
        <v>385.1</v>
      </c>
      <c r="K25" s="69">
        <v>376.6</v>
      </c>
      <c r="L25" s="69">
        <v>512.29999999999995</v>
      </c>
      <c r="M25" s="69">
        <v>515.29999999999995</v>
      </c>
      <c r="N25" s="69">
        <v>535.9</v>
      </c>
    </row>
    <row r="26" spans="2:14">
      <c r="B26" s="42" t="s">
        <v>601</v>
      </c>
      <c r="C26" s="100" t="s">
        <v>602</v>
      </c>
      <c r="D26" s="114" t="s">
        <v>34</v>
      </c>
      <c r="E26" s="98">
        <v>3.6</v>
      </c>
      <c r="F26" s="98">
        <v>4.2</v>
      </c>
      <c r="G26" s="98">
        <v>4.2</v>
      </c>
      <c r="H26" s="98">
        <v>3.6</v>
      </c>
      <c r="I26" s="98">
        <v>3.6</v>
      </c>
      <c r="J26" s="98">
        <v>3.5</v>
      </c>
      <c r="K26" s="98">
        <v>4.7</v>
      </c>
      <c r="L26" s="98">
        <v>4.7</v>
      </c>
      <c r="M26" s="98">
        <v>20</v>
      </c>
      <c r="N26" s="98">
        <v>24.3</v>
      </c>
    </row>
    <row r="27" spans="2:14">
      <c r="B27" s="42" t="s">
        <v>603</v>
      </c>
      <c r="C27" s="100" t="s">
        <v>604</v>
      </c>
      <c r="D27" s="114" t="s">
        <v>34</v>
      </c>
      <c r="E27" s="69">
        <v>301.3</v>
      </c>
      <c r="F27" s="69">
        <v>272.10000000000002</v>
      </c>
      <c r="G27" s="69">
        <v>329.5</v>
      </c>
      <c r="H27" s="69">
        <v>304.7</v>
      </c>
      <c r="I27" s="69">
        <v>313</v>
      </c>
      <c r="J27" s="69">
        <v>332.5</v>
      </c>
      <c r="K27" s="69">
        <v>333.7</v>
      </c>
      <c r="L27" s="69">
        <v>364.4</v>
      </c>
      <c r="M27" s="69">
        <v>509.6</v>
      </c>
      <c r="N27" s="69">
        <v>497.9</v>
      </c>
    </row>
    <row r="28" spans="2:14">
      <c r="B28" s="42" t="s">
        <v>605</v>
      </c>
      <c r="C28" s="100" t="s">
        <v>606</v>
      </c>
      <c r="D28" s="114" t="s">
        <v>34</v>
      </c>
      <c r="E28" s="69">
        <v>40.299999999999997</v>
      </c>
      <c r="F28" s="69">
        <v>53.6</v>
      </c>
      <c r="G28" s="69">
        <v>72.8</v>
      </c>
      <c r="H28" s="69">
        <v>70.099999999999994</v>
      </c>
      <c r="I28" s="69">
        <v>58.9</v>
      </c>
      <c r="J28" s="69">
        <v>67.2</v>
      </c>
      <c r="K28" s="69">
        <v>77</v>
      </c>
      <c r="L28" s="69">
        <v>88.9</v>
      </c>
      <c r="M28" s="69">
        <v>73.599999999999994</v>
      </c>
      <c r="N28" s="69">
        <v>143.9</v>
      </c>
    </row>
    <row r="29" spans="2:14">
      <c r="B29" s="42" t="s">
        <v>607</v>
      </c>
      <c r="C29" s="100" t="s">
        <v>608</v>
      </c>
      <c r="D29" s="114" t="s">
        <v>34</v>
      </c>
      <c r="E29" s="69">
        <v>0.4</v>
      </c>
      <c r="F29" s="69">
        <v>1.3</v>
      </c>
      <c r="G29" s="69">
        <v>6.1</v>
      </c>
      <c r="H29" s="69">
        <v>1.5</v>
      </c>
      <c r="I29" s="69">
        <v>1.4</v>
      </c>
      <c r="J29" s="69">
        <v>1.6</v>
      </c>
      <c r="K29" s="69">
        <v>3</v>
      </c>
      <c r="L29" s="69">
        <v>3.1</v>
      </c>
      <c r="M29" s="69">
        <v>0.4</v>
      </c>
      <c r="N29" s="69">
        <v>0</v>
      </c>
    </row>
    <row r="30" spans="2:14">
      <c r="B30" s="43" t="s">
        <v>609</v>
      </c>
      <c r="C30" s="104" t="s">
        <v>610</v>
      </c>
      <c r="D30" s="128" t="s">
        <v>34</v>
      </c>
      <c r="E30" s="73">
        <v>28.6</v>
      </c>
      <c r="F30" s="73">
        <v>0</v>
      </c>
      <c r="G30" s="73">
        <v>0.1</v>
      </c>
      <c r="H30" s="73">
        <v>0</v>
      </c>
      <c r="I30" s="73">
        <v>0</v>
      </c>
      <c r="J30" s="73">
        <v>0</v>
      </c>
      <c r="K30" s="73"/>
      <c r="L30" s="73">
        <v>1.1000000000000001</v>
      </c>
      <c r="M30" s="73">
        <v>11.8</v>
      </c>
      <c r="N30" s="73">
        <v>125.5</v>
      </c>
    </row>
    <row r="31" spans="2:14" s="126" customFormat="1">
      <c r="B31" s="40" t="s">
        <v>611</v>
      </c>
      <c r="C31" s="99" t="s">
        <v>612</v>
      </c>
      <c r="D31" s="199" t="s">
        <v>34</v>
      </c>
      <c r="E31" s="201">
        <v>311.10000000000002</v>
      </c>
      <c r="F31" s="201">
        <v>462.9</v>
      </c>
      <c r="G31" s="201">
        <v>369.2</v>
      </c>
      <c r="H31" s="201">
        <v>529.79999999999995</v>
      </c>
      <c r="I31" s="201">
        <v>536.79999999999995</v>
      </c>
      <c r="J31" s="201">
        <v>581</v>
      </c>
      <c r="K31" s="201">
        <v>516.79999999999995</v>
      </c>
      <c r="L31" s="201">
        <v>820</v>
      </c>
      <c r="M31" s="201">
        <v>666.6</v>
      </c>
      <c r="N31" s="201">
        <v>825.7</v>
      </c>
    </row>
    <row r="32" spans="2:14">
      <c r="B32" s="42" t="s">
        <v>613</v>
      </c>
      <c r="C32" s="100" t="s">
        <v>614</v>
      </c>
      <c r="D32" s="114" t="s">
        <v>34</v>
      </c>
      <c r="E32" s="73">
        <v>48.7</v>
      </c>
      <c r="F32" s="73">
        <v>65.400000000000006</v>
      </c>
      <c r="G32" s="73">
        <v>42.8</v>
      </c>
      <c r="H32" s="73">
        <v>41.1</v>
      </c>
      <c r="I32" s="73">
        <v>44.4</v>
      </c>
      <c r="J32" s="73">
        <v>48.8</v>
      </c>
      <c r="K32" s="73">
        <v>46.3</v>
      </c>
      <c r="L32" s="73">
        <v>75.8</v>
      </c>
      <c r="M32" s="73">
        <v>97.8</v>
      </c>
      <c r="N32" s="73">
        <v>92.9</v>
      </c>
    </row>
    <row r="33" spans="2:14">
      <c r="B33" s="42" t="s">
        <v>615</v>
      </c>
      <c r="C33" s="100" t="s">
        <v>616</v>
      </c>
      <c r="D33" s="114" t="s">
        <v>34</v>
      </c>
      <c r="E33" s="98">
        <v>81.599999999999994</v>
      </c>
      <c r="F33" s="98">
        <v>70.900000000000006</v>
      </c>
      <c r="G33" s="98">
        <v>42.7</v>
      </c>
      <c r="H33" s="98">
        <v>52</v>
      </c>
      <c r="I33" s="98">
        <v>52</v>
      </c>
      <c r="J33" s="98">
        <v>48.5</v>
      </c>
      <c r="K33" s="98">
        <v>75.8</v>
      </c>
      <c r="L33" s="98">
        <v>74.5</v>
      </c>
      <c r="M33" s="98">
        <v>119.1</v>
      </c>
      <c r="N33" s="98">
        <v>130.30000000000001</v>
      </c>
    </row>
    <row r="34" spans="2:14">
      <c r="B34" s="42" t="s">
        <v>617</v>
      </c>
      <c r="C34" s="100" t="s">
        <v>618</v>
      </c>
      <c r="D34" s="114" t="s">
        <v>34</v>
      </c>
      <c r="E34" s="98">
        <v>106.2</v>
      </c>
      <c r="F34" s="98">
        <v>35</v>
      </c>
      <c r="G34" s="98">
        <v>18.7</v>
      </c>
      <c r="H34" s="98">
        <v>118</v>
      </c>
      <c r="I34" s="98">
        <v>83.8</v>
      </c>
      <c r="J34" s="98">
        <v>145.80000000000001</v>
      </c>
      <c r="K34" s="98">
        <v>126.9</v>
      </c>
      <c r="L34" s="98">
        <v>175.2</v>
      </c>
      <c r="M34" s="98">
        <v>132.9</v>
      </c>
      <c r="N34" s="98">
        <v>4.0999999999999996</v>
      </c>
    </row>
    <row r="35" spans="2:14">
      <c r="B35" s="42" t="s">
        <v>619</v>
      </c>
      <c r="C35" s="100" t="s">
        <v>620</v>
      </c>
      <c r="D35" s="114" t="s">
        <v>34</v>
      </c>
      <c r="E35" s="69">
        <v>0</v>
      </c>
      <c r="F35" s="69">
        <v>69</v>
      </c>
      <c r="G35" s="69">
        <v>10.1</v>
      </c>
      <c r="H35" s="69">
        <v>60.8</v>
      </c>
      <c r="I35" s="69">
        <v>90.2</v>
      </c>
      <c r="J35" s="69">
        <v>70.2</v>
      </c>
      <c r="K35" s="69">
        <v>32.4</v>
      </c>
      <c r="L35" s="69">
        <v>169</v>
      </c>
      <c r="M35" s="69">
        <v>8.9</v>
      </c>
      <c r="N35" s="69">
        <v>0</v>
      </c>
    </row>
    <row r="36" spans="2:14">
      <c r="B36" s="42" t="s">
        <v>621</v>
      </c>
      <c r="C36" s="100" t="s">
        <v>622</v>
      </c>
      <c r="D36" s="114" t="s">
        <v>34</v>
      </c>
      <c r="E36" s="69">
        <v>59.1</v>
      </c>
      <c r="F36" s="69">
        <v>153.6</v>
      </c>
      <c r="G36" s="69">
        <v>155.19999999999999</v>
      </c>
      <c r="H36" s="69">
        <v>160.5</v>
      </c>
      <c r="I36" s="69">
        <v>174.1</v>
      </c>
      <c r="J36" s="69">
        <v>183.7</v>
      </c>
      <c r="K36" s="69">
        <v>171.5</v>
      </c>
      <c r="L36" s="69">
        <v>245.1</v>
      </c>
      <c r="M36" s="69">
        <v>242.2</v>
      </c>
      <c r="N36" s="69">
        <v>567.6</v>
      </c>
    </row>
    <row r="37" spans="2:14">
      <c r="B37" s="42" t="s">
        <v>623</v>
      </c>
      <c r="C37" s="100" t="s">
        <v>624</v>
      </c>
      <c r="D37" s="114" t="s">
        <v>34</v>
      </c>
      <c r="E37" s="98">
        <v>6</v>
      </c>
      <c r="F37" s="98">
        <v>15.3</v>
      </c>
      <c r="G37" s="98">
        <v>15.4</v>
      </c>
      <c r="H37" s="98">
        <v>16.3</v>
      </c>
      <c r="I37" s="98">
        <v>18.399999999999999</v>
      </c>
      <c r="J37" s="98">
        <v>9.5</v>
      </c>
      <c r="K37" s="98">
        <v>23.1</v>
      </c>
      <c r="L37" s="98">
        <v>32.9</v>
      </c>
      <c r="M37" s="98">
        <v>28.4</v>
      </c>
      <c r="N37" s="98">
        <v>15.7</v>
      </c>
    </row>
    <row r="38" spans="2:14">
      <c r="B38" s="42" t="s">
        <v>625</v>
      </c>
      <c r="C38" s="100" t="s">
        <v>626</v>
      </c>
      <c r="D38" s="114" t="s">
        <v>34</v>
      </c>
      <c r="E38" s="69">
        <v>8.9</v>
      </c>
      <c r="F38" s="69">
        <v>16.2</v>
      </c>
      <c r="G38" s="69">
        <v>18.8</v>
      </c>
      <c r="H38" s="69">
        <v>19.8</v>
      </c>
      <c r="I38" s="69">
        <v>21.5</v>
      </c>
      <c r="J38" s="69">
        <v>26.8</v>
      </c>
      <c r="K38" s="69">
        <v>19.899999999999999</v>
      </c>
      <c r="L38" s="69">
        <v>19.899999999999999</v>
      </c>
      <c r="M38" s="69">
        <v>22.7</v>
      </c>
      <c r="N38" s="69">
        <v>1.4</v>
      </c>
    </row>
    <row r="39" spans="2:14">
      <c r="B39" s="42" t="s">
        <v>627</v>
      </c>
      <c r="C39" s="100" t="s">
        <v>628</v>
      </c>
      <c r="D39" s="114" t="s">
        <v>34</v>
      </c>
      <c r="E39" s="69">
        <v>0</v>
      </c>
      <c r="F39" s="69">
        <v>5.7</v>
      </c>
      <c r="G39" s="69">
        <v>30.2</v>
      </c>
      <c r="H39" s="69">
        <v>24.8</v>
      </c>
      <c r="I39" s="69">
        <v>23.5</v>
      </c>
      <c r="J39" s="69">
        <v>24.7</v>
      </c>
      <c r="K39" s="69">
        <v>20.9</v>
      </c>
      <c r="L39" s="69">
        <v>27.6</v>
      </c>
      <c r="M39" s="69">
        <v>9.4</v>
      </c>
      <c r="N39" s="69">
        <v>0</v>
      </c>
    </row>
    <row r="40" spans="2:14">
      <c r="B40" s="43" t="s">
        <v>629</v>
      </c>
      <c r="C40" s="104" t="s">
        <v>630</v>
      </c>
      <c r="D40" s="128" t="s">
        <v>34</v>
      </c>
      <c r="E40" s="69">
        <v>0.6</v>
      </c>
      <c r="F40" s="69">
        <v>31.8</v>
      </c>
      <c r="G40" s="69">
        <v>35.299999999999997</v>
      </c>
      <c r="H40" s="69">
        <v>36.5</v>
      </c>
      <c r="I40" s="69">
        <v>28.9</v>
      </c>
      <c r="J40" s="69">
        <v>23</v>
      </c>
      <c r="K40" s="69"/>
      <c r="L40" s="69">
        <v>0</v>
      </c>
      <c r="M40" s="69">
        <v>5.2</v>
      </c>
      <c r="N40" s="69">
        <v>13.7</v>
      </c>
    </row>
    <row r="41" spans="2:14" s="126" customFormat="1">
      <c r="B41" s="40" t="s">
        <v>631</v>
      </c>
      <c r="C41" s="99" t="s">
        <v>632</v>
      </c>
      <c r="D41" s="199" t="s">
        <v>34</v>
      </c>
      <c r="E41" s="200">
        <v>13.2</v>
      </c>
      <c r="F41" s="200">
        <v>14.1</v>
      </c>
      <c r="G41" s="200">
        <v>24.2</v>
      </c>
      <c r="H41" s="200">
        <v>24.3</v>
      </c>
      <c r="I41" s="200">
        <v>12.600000000000001</v>
      </c>
      <c r="J41" s="200">
        <v>15.2</v>
      </c>
      <c r="K41" s="200">
        <v>12.4</v>
      </c>
      <c r="L41" s="200">
        <v>30.6</v>
      </c>
      <c r="M41" s="200">
        <v>167.9</v>
      </c>
      <c r="N41" s="200">
        <v>139.19999999999999</v>
      </c>
    </row>
    <row r="42" spans="2:14">
      <c r="B42" s="42" t="s">
        <v>633</v>
      </c>
      <c r="C42" s="100" t="s">
        <v>634</v>
      </c>
      <c r="D42" s="114" t="s">
        <v>34</v>
      </c>
      <c r="E42" s="69">
        <v>0.8</v>
      </c>
      <c r="F42" s="69">
        <v>1.5</v>
      </c>
      <c r="G42" s="69">
        <v>7.8</v>
      </c>
      <c r="H42" s="69">
        <v>9.1999999999999993</v>
      </c>
      <c r="I42" s="69">
        <v>2.1</v>
      </c>
      <c r="J42" s="69">
        <v>0.6</v>
      </c>
      <c r="K42" s="69"/>
      <c r="L42" s="69">
        <v>9.5</v>
      </c>
      <c r="M42" s="69">
        <v>0</v>
      </c>
      <c r="N42" s="69">
        <v>0</v>
      </c>
    </row>
    <row r="43" spans="2:14">
      <c r="B43" s="42" t="s">
        <v>635</v>
      </c>
      <c r="C43" s="100" t="s">
        <v>636</v>
      </c>
      <c r="D43" s="114" t="s">
        <v>34</v>
      </c>
      <c r="E43" s="69">
        <v>0</v>
      </c>
      <c r="F43" s="69">
        <v>0</v>
      </c>
      <c r="G43" s="69">
        <v>4.5999999999999996</v>
      </c>
      <c r="H43" s="69">
        <v>0</v>
      </c>
      <c r="I43" s="69">
        <v>0</v>
      </c>
      <c r="J43" s="69">
        <v>0</v>
      </c>
      <c r="K43" s="69"/>
      <c r="L43" s="69">
        <v>5.3</v>
      </c>
      <c r="M43" s="69">
        <v>0</v>
      </c>
      <c r="N43" s="69">
        <v>0</v>
      </c>
    </row>
    <row r="44" spans="2:14">
      <c r="B44" s="42" t="s">
        <v>637</v>
      </c>
      <c r="C44" s="100" t="s">
        <v>638</v>
      </c>
      <c r="D44" s="114" t="s">
        <v>34</v>
      </c>
      <c r="E44" s="69">
        <v>0</v>
      </c>
      <c r="F44" s="69">
        <v>2.2999999999999998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0.1</v>
      </c>
      <c r="M44" s="69">
        <v>0</v>
      </c>
      <c r="N44" s="69">
        <v>1.2</v>
      </c>
    </row>
    <row r="45" spans="2:14">
      <c r="B45" s="42" t="s">
        <v>639</v>
      </c>
      <c r="C45" s="100" t="s">
        <v>640</v>
      </c>
      <c r="D45" s="114" t="s">
        <v>34</v>
      </c>
      <c r="E45" s="69">
        <v>2.8</v>
      </c>
      <c r="F45" s="69">
        <v>1.9</v>
      </c>
      <c r="G45" s="69">
        <v>1.5</v>
      </c>
      <c r="H45" s="69">
        <v>1.4</v>
      </c>
      <c r="I45" s="69">
        <v>1.6</v>
      </c>
      <c r="J45" s="69">
        <v>3.7</v>
      </c>
      <c r="K45" s="69">
        <v>5.5</v>
      </c>
      <c r="L45" s="69">
        <v>2.9</v>
      </c>
      <c r="M45" s="69">
        <v>2.4</v>
      </c>
      <c r="N45" s="69">
        <v>8.3000000000000007</v>
      </c>
    </row>
    <row r="46" spans="2:14">
      <c r="B46" s="42" t="s">
        <v>641</v>
      </c>
      <c r="C46" s="100" t="s">
        <v>642</v>
      </c>
      <c r="D46" s="114" t="s">
        <v>34</v>
      </c>
      <c r="E46" s="69">
        <v>0</v>
      </c>
      <c r="F46" s="69">
        <v>0</v>
      </c>
      <c r="G46" s="69">
        <v>5.4</v>
      </c>
      <c r="H46" s="69">
        <v>0</v>
      </c>
      <c r="I46" s="69">
        <v>0</v>
      </c>
      <c r="J46" s="69">
        <v>0</v>
      </c>
      <c r="K46" s="69">
        <v>2.9</v>
      </c>
      <c r="L46" s="69">
        <v>0</v>
      </c>
      <c r="M46" s="69">
        <v>5.8</v>
      </c>
      <c r="N46" s="69">
        <v>2.7</v>
      </c>
    </row>
    <row r="47" spans="2:14">
      <c r="B47" s="43" t="s">
        <v>643</v>
      </c>
      <c r="C47" s="104" t="s">
        <v>644</v>
      </c>
      <c r="D47" s="128" t="s">
        <v>34</v>
      </c>
      <c r="E47" s="69">
        <v>9.6</v>
      </c>
      <c r="F47" s="69">
        <v>8.4</v>
      </c>
      <c r="G47" s="69">
        <v>4.9000000000000004</v>
      </c>
      <c r="H47" s="69">
        <v>13.7</v>
      </c>
      <c r="I47" s="69">
        <v>8.9</v>
      </c>
      <c r="J47" s="69">
        <v>10.9</v>
      </c>
      <c r="K47" s="69">
        <v>4</v>
      </c>
      <c r="L47" s="69">
        <v>12.8</v>
      </c>
      <c r="M47" s="69">
        <v>159.69999999999999</v>
      </c>
      <c r="N47" s="69">
        <v>127</v>
      </c>
    </row>
    <row r="48" spans="2:14" s="126" customFormat="1">
      <c r="B48" s="40" t="s">
        <v>645</v>
      </c>
      <c r="C48" s="99" t="s">
        <v>646</v>
      </c>
      <c r="D48" s="199" t="s">
        <v>34</v>
      </c>
      <c r="E48" s="200">
        <v>50.000000000000007</v>
      </c>
      <c r="F48" s="200">
        <v>115.7</v>
      </c>
      <c r="G48" s="200">
        <v>436.7</v>
      </c>
      <c r="H48" s="200">
        <v>53.3</v>
      </c>
      <c r="I48" s="200">
        <v>51.6</v>
      </c>
      <c r="J48" s="200">
        <v>26</v>
      </c>
      <c r="K48" s="200">
        <v>44.399999999999991</v>
      </c>
      <c r="L48" s="200">
        <v>97.4</v>
      </c>
      <c r="M48" s="200">
        <v>571.1</v>
      </c>
      <c r="N48" s="200">
        <v>462</v>
      </c>
    </row>
    <row r="49" spans="2:14">
      <c r="B49" s="42" t="s">
        <v>647</v>
      </c>
      <c r="C49" s="100" t="s">
        <v>648</v>
      </c>
      <c r="D49" s="114" t="s">
        <v>34</v>
      </c>
      <c r="E49" s="69">
        <v>37.1</v>
      </c>
      <c r="F49" s="69">
        <v>31</v>
      </c>
      <c r="G49" s="69">
        <v>15.1</v>
      </c>
      <c r="H49" s="69">
        <v>38.799999999999997</v>
      </c>
      <c r="I49" s="69">
        <v>23.4</v>
      </c>
      <c r="J49" s="69">
        <v>12.7</v>
      </c>
      <c r="K49" s="69">
        <v>0.8</v>
      </c>
      <c r="L49" s="69">
        <v>2.5</v>
      </c>
      <c r="M49" s="69">
        <v>0</v>
      </c>
      <c r="N49" s="69">
        <v>6</v>
      </c>
    </row>
    <row r="50" spans="2:14">
      <c r="B50" s="42" t="s">
        <v>649</v>
      </c>
      <c r="C50" s="100" t="s">
        <v>650</v>
      </c>
      <c r="D50" s="114" t="s">
        <v>34</v>
      </c>
      <c r="E50" s="69">
        <v>12.6</v>
      </c>
      <c r="F50" s="69">
        <v>71.7</v>
      </c>
      <c r="G50" s="69">
        <v>408.2</v>
      </c>
      <c r="H50" s="69">
        <v>7.9</v>
      </c>
      <c r="I50" s="69">
        <v>9.8000000000000007</v>
      </c>
      <c r="J50" s="69">
        <v>0</v>
      </c>
      <c r="K50" s="69"/>
      <c r="L50" s="69">
        <v>49.8</v>
      </c>
      <c r="M50" s="69">
        <v>539.5</v>
      </c>
      <c r="N50" s="69">
        <v>340.3</v>
      </c>
    </row>
    <row r="51" spans="2:14">
      <c r="B51" s="42" t="s">
        <v>651</v>
      </c>
      <c r="C51" s="100" t="s">
        <v>652</v>
      </c>
      <c r="D51" s="114" t="s">
        <v>34</v>
      </c>
      <c r="E51" s="69">
        <v>0.2</v>
      </c>
      <c r="F51" s="69">
        <v>0.3</v>
      </c>
      <c r="G51" s="69">
        <v>1</v>
      </c>
      <c r="H51" s="69">
        <v>1</v>
      </c>
      <c r="I51" s="69">
        <v>0</v>
      </c>
      <c r="J51" s="69">
        <v>9.3000000000000007</v>
      </c>
      <c r="K51" s="69">
        <v>32.9</v>
      </c>
      <c r="L51" s="69">
        <v>33.200000000000003</v>
      </c>
      <c r="M51" s="69">
        <v>21.9</v>
      </c>
      <c r="N51" s="69">
        <v>36.700000000000003</v>
      </c>
    </row>
    <row r="52" spans="2:14">
      <c r="B52" s="42" t="s">
        <v>653</v>
      </c>
      <c r="C52" s="100" t="s">
        <v>654</v>
      </c>
      <c r="D52" s="114" t="s">
        <v>34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/>
      <c r="L52" s="69">
        <v>0</v>
      </c>
      <c r="M52" s="69">
        <v>0</v>
      </c>
      <c r="N52" s="69">
        <v>0</v>
      </c>
    </row>
    <row r="53" spans="2:14">
      <c r="B53" s="42" t="s">
        <v>655</v>
      </c>
      <c r="C53" s="100" t="s">
        <v>656</v>
      </c>
      <c r="D53" s="114" t="s">
        <v>34</v>
      </c>
      <c r="E53" s="69">
        <v>0</v>
      </c>
      <c r="F53" s="69">
        <v>0</v>
      </c>
      <c r="G53" s="69">
        <v>4.5</v>
      </c>
      <c r="H53" s="69">
        <v>0</v>
      </c>
      <c r="I53" s="69">
        <v>0</v>
      </c>
      <c r="J53" s="69">
        <v>0</v>
      </c>
      <c r="K53" s="69"/>
      <c r="L53" s="69">
        <v>0</v>
      </c>
      <c r="M53" s="69">
        <v>0</v>
      </c>
      <c r="N53" s="69">
        <v>0</v>
      </c>
    </row>
    <row r="54" spans="2:14">
      <c r="B54" s="43" t="s">
        <v>657</v>
      </c>
      <c r="C54" s="104" t="s">
        <v>658</v>
      </c>
      <c r="D54" s="128" t="s">
        <v>34</v>
      </c>
      <c r="E54" s="69">
        <v>0.1</v>
      </c>
      <c r="F54" s="69">
        <v>12.7</v>
      </c>
      <c r="G54" s="69">
        <v>7.9</v>
      </c>
      <c r="H54" s="69">
        <v>5.6</v>
      </c>
      <c r="I54" s="69">
        <v>18.399999999999999</v>
      </c>
      <c r="J54" s="69">
        <v>4</v>
      </c>
      <c r="K54" s="69">
        <v>10.7</v>
      </c>
      <c r="L54" s="69">
        <v>11.9</v>
      </c>
      <c r="M54" s="69">
        <v>9.6999999999999993</v>
      </c>
      <c r="N54" s="69">
        <v>79</v>
      </c>
    </row>
    <row r="55" spans="2:14" s="126" customFormat="1">
      <c r="B55" s="40" t="s">
        <v>659</v>
      </c>
      <c r="C55" s="99" t="s">
        <v>660</v>
      </c>
      <c r="D55" s="199" t="s">
        <v>34</v>
      </c>
      <c r="E55" s="200">
        <v>500.20000000000005</v>
      </c>
      <c r="F55" s="200">
        <v>571.79999999999995</v>
      </c>
      <c r="G55" s="200">
        <v>609.5</v>
      </c>
      <c r="H55" s="200">
        <v>606.5</v>
      </c>
      <c r="I55" s="200">
        <v>640.9</v>
      </c>
      <c r="J55" s="200">
        <v>695.6</v>
      </c>
      <c r="K55" s="200">
        <v>852.1</v>
      </c>
      <c r="L55" s="200">
        <v>1087.8</v>
      </c>
      <c r="M55" s="200">
        <v>1693.7</v>
      </c>
      <c r="N55" s="200">
        <v>1159.8</v>
      </c>
    </row>
    <row r="56" spans="2:14">
      <c r="B56" s="42" t="s">
        <v>661</v>
      </c>
      <c r="C56" s="100" t="s">
        <v>662</v>
      </c>
      <c r="D56" s="114" t="s">
        <v>34</v>
      </c>
      <c r="E56" s="69">
        <v>8</v>
      </c>
      <c r="F56" s="69" t="s">
        <v>729</v>
      </c>
      <c r="G56" s="69">
        <v>0.6</v>
      </c>
      <c r="H56" s="69">
        <v>0</v>
      </c>
      <c r="I56" s="69">
        <v>0</v>
      </c>
      <c r="J56" s="69">
        <v>0</v>
      </c>
      <c r="K56" s="69"/>
      <c r="L56" s="69">
        <v>10</v>
      </c>
      <c r="M56" s="69">
        <v>0</v>
      </c>
      <c r="N56" s="69">
        <v>0</v>
      </c>
    </row>
    <row r="57" spans="2:14">
      <c r="B57" s="42" t="s">
        <v>663</v>
      </c>
      <c r="C57" s="100" t="s">
        <v>664</v>
      </c>
      <c r="D57" s="114" t="s">
        <v>34</v>
      </c>
      <c r="E57" s="69">
        <v>0</v>
      </c>
      <c r="F57" s="69">
        <v>2.2000000000000002</v>
      </c>
      <c r="G57" s="69">
        <v>2.4</v>
      </c>
      <c r="H57" s="69">
        <v>2.4</v>
      </c>
      <c r="I57" s="69">
        <v>22.5</v>
      </c>
      <c r="J57" s="69">
        <v>27.6</v>
      </c>
      <c r="K57" s="69">
        <v>2.8</v>
      </c>
      <c r="L57" s="69">
        <v>12.8</v>
      </c>
      <c r="M57" s="69">
        <v>0</v>
      </c>
      <c r="N57" s="69">
        <v>69</v>
      </c>
    </row>
    <row r="58" spans="2:14">
      <c r="B58" s="42" t="s">
        <v>665</v>
      </c>
      <c r="C58" s="100" t="s">
        <v>666</v>
      </c>
      <c r="D58" s="114" t="s">
        <v>34</v>
      </c>
      <c r="E58" s="69">
        <v>245.8</v>
      </c>
      <c r="F58" s="69">
        <v>269.7</v>
      </c>
      <c r="G58" s="69">
        <v>318.10000000000002</v>
      </c>
      <c r="H58" s="69">
        <v>277.7</v>
      </c>
      <c r="I58" s="69">
        <v>291.8</v>
      </c>
      <c r="J58" s="69">
        <v>311</v>
      </c>
      <c r="K58" s="69">
        <v>378.9</v>
      </c>
      <c r="L58" s="69">
        <v>444.6</v>
      </c>
      <c r="M58" s="69">
        <v>550.6</v>
      </c>
      <c r="N58" s="69">
        <v>538.79999999999995</v>
      </c>
    </row>
    <row r="59" spans="2:14">
      <c r="B59" s="42" t="s">
        <v>667</v>
      </c>
      <c r="C59" s="100" t="s">
        <v>668</v>
      </c>
      <c r="D59" s="114" t="s">
        <v>34</v>
      </c>
      <c r="E59" s="69">
        <v>233.9</v>
      </c>
      <c r="F59" s="69">
        <v>297.5</v>
      </c>
      <c r="G59" s="69">
        <v>288.39999999999998</v>
      </c>
      <c r="H59" s="69">
        <v>320.7</v>
      </c>
      <c r="I59" s="69">
        <v>278.8</v>
      </c>
      <c r="J59" s="69">
        <v>277</v>
      </c>
      <c r="K59" s="69">
        <v>389.5</v>
      </c>
      <c r="L59" s="69">
        <v>517.4</v>
      </c>
      <c r="M59" s="69">
        <v>465.9</v>
      </c>
      <c r="N59" s="69">
        <v>497.7</v>
      </c>
    </row>
    <row r="60" spans="2:14">
      <c r="B60" s="42" t="s">
        <v>669</v>
      </c>
      <c r="C60" s="100" t="s">
        <v>670</v>
      </c>
      <c r="D60" s="114" t="s">
        <v>34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0</v>
      </c>
      <c r="N60" s="69">
        <v>11.5</v>
      </c>
    </row>
    <row r="61" spans="2:14">
      <c r="B61" s="43" t="s">
        <v>671</v>
      </c>
      <c r="C61" s="104" t="s">
        <v>672</v>
      </c>
      <c r="D61" s="128" t="s">
        <v>34</v>
      </c>
      <c r="E61" s="69">
        <v>12.5</v>
      </c>
      <c r="F61" s="69">
        <v>2.4</v>
      </c>
      <c r="G61" s="69">
        <v>0</v>
      </c>
      <c r="H61" s="69">
        <v>5.7</v>
      </c>
      <c r="I61" s="69">
        <v>47.8</v>
      </c>
      <c r="J61" s="69">
        <v>80</v>
      </c>
      <c r="K61" s="69">
        <v>80.900000000000006</v>
      </c>
      <c r="L61" s="69">
        <v>103</v>
      </c>
      <c r="M61" s="69">
        <v>677.2</v>
      </c>
      <c r="N61" s="69">
        <v>42.8</v>
      </c>
    </row>
    <row r="62" spans="2:14" s="126" customFormat="1">
      <c r="B62" s="40" t="s">
        <v>673</v>
      </c>
      <c r="C62" s="99" t="s">
        <v>674</v>
      </c>
      <c r="D62" s="199" t="s">
        <v>34</v>
      </c>
      <c r="E62" s="200">
        <v>30.7</v>
      </c>
      <c r="F62" s="200">
        <v>31.1</v>
      </c>
      <c r="G62" s="200">
        <v>31.7</v>
      </c>
      <c r="H62" s="200">
        <v>31.3</v>
      </c>
      <c r="I62" s="200">
        <v>31.7</v>
      </c>
      <c r="J62" s="200">
        <v>36.200000000000003</v>
      </c>
      <c r="K62" s="200">
        <v>35.200000000000003</v>
      </c>
      <c r="L62" s="200">
        <v>40.700000000000003</v>
      </c>
      <c r="M62" s="200">
        <v>204.8</v>
      </c>
      <c r="N62" s="200">
        <v>173.8</v>
      </c>
    </row>
    <row r="63" spans="2:14">
      <c r="B63" s="42" t="s">
        <v>675</v>
      </c>
      <c r="C63" s="100" t="s">
        <v>676</v>
      </c>
      <c r="D63" s="114" t="s">
        <v>34</v>
      </c>
      <c r="E63" s="69">
        <v>13</v>
      </c>
      <c r="F63" s="69">
        <v>13</v>
      </c>
      <c r="G63" s="69">
        <v>13.7</v>
      </c>
      <c r="H63" s="69">
        <v>13.1</v>
      </c>
      <c r="I63" s="69">
        <v>12.1</v>
      </c>
      <c r="J63" s="69">
        <v>20.3</v>
      </c>
      <c r="K63" s="69">
        <v>14.1</v>
      </c>
      <c r="L63" s="69">
        <v>14.7</v>
      </c>
      <c r="M63" s="69">
        <v>125.4</v>
      </c>
      <c r="N63" s="69">
        <v>90</v>
      </c>
    </row>
    <row r="64" spans="2:14">
      <c r="B64" s="42" t="s">
        <v>677</v>
      </c>
      <c r="C64" s="100" t="s">
        <v>678</v>
      </c>
      <c r="D64" s="114" t="s">
        <v>34</v>
      </c>
      <c r="E64" s="69">
        <v>14.6</v>
      </c>
      <c r="F64" s="69">
        <v>16</v>
      </c>
      <c r="G64" s="69">
        <v>16.5</v>
      </c>
      <c r="H64" s="69">
        <v>17</v>
      </c>
      <c r="I64" s="69">
        <v>18.2</v>
      </c>
      <c r="J64" s="69">
        <v>15.4</v>
      </c>
      <c r="K64" s="69">
        <v>20.9</v>
      </c>
      <c r="L64" s="69">
        <v>25.8</v>
      </c>
      <c r="M64" s="69">
        <v>24.5</v>
      </c>
      <c r="N64" s="69">
        <v>37.200000000000003</v>
      </c>
    </row>
    <row r="65" spans="2:14">
      <c r="B65" s="42" t="s">
        <v>679</v>
      </c>
      <c r="C65" s="100" t="s">
        <v>680</v>
      </c>
      <c r="D65" s="114" t="s">
        <v>34</v>
      </c>
      <c r="E65" s="69">
        <v>2.7</v>
      </c>
      <c r="F65" s="69">
        <v>0.1</v>
      </c>
      <c r="G65" s="69">
        <v>0.8</v>
      </c>
      <c r="H65" s="69">
        <v>0.2</v>
      </c>
      <c r="I65" s="69">
        <v>0.3</v>
      </c>
      <c r="J65" s="69">
        <v>0.2</v>
      </c>
      <c r="K65" s="69">
        <v>0.2</v>
      </c>
      <c r="L65" s="69">
        <v>0.2</v>
      </c>
      <c r="M65" s="69">
        <v>54.7</v>
      </c>
      <c r="N65" s="69">
        <v>5.9</v>
      </c>
    </row>
    <row r="66" spans="2:14">
      <c r="B66" s="42" t="s">
        <v>681</v>
      </c>
      <c r="C66" s="100" t="s">
        <v>682</v>
      </c>
      <c r="D66" s="114" t="s">
        <v>34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/>
      <c r="L66" s="69">
        <v>0</v>
      </c>
      <c r="M66" s="69">
        <v>0</v>
      </c>
      <c r="N66" s="69">
        <v>0</v>
      </c>
    </row>
    <row r="67" spans="2:14">
      <c r="B67" s="42" t="s">
        <v>683</v>
      </c>
      <c r="C67" s="100" t="s">
        <v>684</v>
      </c>
      <c r="D67" s="114" t="s">
        <v>34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  <c r="N67" s="69">
        <v>0</v>
      </c>
    </row>
    <row r="68" spans="2:14">
      <c r="B68" s="43" t="s">
        <v>685</v>
      </c>
      <c r="C68" s="104" t="s">
        <v>686</v>
      </c>
      <c r="D68" s="128" t="s">
        <v>34</v>
      </c>
      <c r="E68" s="69">
        <v>0.4</v>
      </c>
      <c r="F68" s="69">
        <v>2</v>
      </c>
      <c r="G68" s="69">
        <v>0.7</v>
      </c>
      <c r="H68" s="69">
        <v>1</v>
      </c>
      <c r="I68" s="69">
        <v>1.1000000000000001</v>
      </c>
      <c r="J68" s="69">
        <v>0.3</v>
      </c>
      <c r="K68" s="69"/>
      <c r="L68" s="69">
        <v>0</v>
      </c>
      <c r="M68" s="69">
        <v>0.2</v>
      </c>
      <c r="N68" s="69">
        <v>40.700000000000003</v>
      </c>
    </row>
    <row r="69" spans="2:14" s="126" customFormat="1">
      <c r="B69" s="40" t="s">
        <v>687</v>
      </c>
      <c r="C69" s="99" t="s">
        <v>688</v>
      </c>
      <c r="D69" s="199" t="s">
        <v>34</v>
      </c>
      <c r="E69" s="200">
        <v>861.1</v>
      </c>
      <c r="F69" s="200">
        <v>916.9</v>
      </c>
      <c r="G69" s="200">
        <v>946.9</v>
      </c>
      <c r="H69" s="200">
        <v>946.4</v>
      </c>
      <c r="I69" s="200">
        <v>973.6</v>
      </c>
      <c r="J69" s="200">
        <v>1007.6</v>
      </c>
      <c r="K69" s="200">
        <v>993</v>
      </c>
      <c r="L69" s="200">
        <v>1062.3</v>
      </c>
      <c r="M69" s="200">
        <v>1140.2</v>
      </c>
      <c r="N69" s="200">
        <v>1253.0999999999999</v>
      </c>
    </row>
    <row r="70" spans="2:14">
      <c r="B70" s="42" t="s">
        <v>689</v>
      </c>
      <c r="C70" s="100" t="s">
        <v>690</v>
      </c>
      <c r="D70" s="114" t="s">
        <v>34</v>
      </c>
      <c r="E70" s="69">
        <v>614.79999999999995</v>
      </c>
      <c r="F70" s="69">
        <v>626.5</v>
      </c>
      <c r="G70" s="69">
        <v>638.5</v>
      </c>
      <c r="H70" s="69">
        <v>558.1</v>
      </c>
      <c r="I70" s="69">
        <v>582</v>
      </c>
      <c r="J70" s="69">
        <v>612.6</v>
      </c>
      <c r="K70" s="69">
        <v>608.20000000000005</v>
      </c>
      <c r="L70" s="69">
        <v>662</v>
      </c>
      <c r="M70" s="69">
        <v>654.29999999999995</v>
      </c>
      <c r="N70" s="69">
        <v>799.3</v>
      </c>
    </row>
    <row r="71" spans="2:14">
      <c r="B71" s="42" t="s">
        <v>691</v>
      </c>
      <c r="C71" s="100" t="s">
        <v>692</v>
      </c>
      <c r="D71" s="114" t="s">
        <v>34</v>
      </c>
      <c r="E71" s="69">
        <v>82.3</v>
      </c>
      <c r="F71" s="69">
        <v>104.8</v>
      </c>
      <c r="G71" s="69">
        <v>102.5</v>
      </c>
      <c r="H71" s="69">
        <v>88.4</v>
      </c>
      <c r="I71" s="69">
        <v>91.1</v>
      </c>
      <c r="J71" s="69">
        <v>95.5</v>
      </c>
      <c r="K71" s="69">
        <v>96.2</v>
      </c>
      <c r="L71" s="69">
        <v>102.6</v>
      </c>
      <c r="M71" s="69">
        <v>111.4</v>
      </c>
      <c r="N71" s="69">
        <v>0</v>
      </c>
    </row>
    <row r="72" spans="2:14">
      <c r="B72" s="42" t="s">
        <v>693</v>
      </c>
      <c r="C72" s="100" t="s">
        <v>694</v>
      </c>
      <c r="D72" s="114" t="s">
        <v>34</v>
      </c>
      <c r="E72" s="69">
        <v>10.1</v>
      </c>
      <c r="F72" s="69">
        <v>11</v>
      </c>
      <c r="G72" s="69">
        <v>11.5</v>
      </c>
      <c r="H72" s="69">
        <v>11.6</v>
      </c>
      <c r="I72" s="69">
        <v>11.1</v>
      </c>
      <c r="J72" s="69">
        <v>12.1</v>
      </c>
      <c r="K72" s="69"/>
      <c r="L72" s="69">
        <v>0</v>
      </c>
      <c r="M72" s="69">
        <v>0</v>
      </c>
      <c r="N72" s="69">
        <v>0</v>
      </c>
    </row>
    <row r="73" spans="2:14">
      <c r="B73" s="42" t="s">
        <v>695</v>
      </c>
      <c r="C73" s="100" t="s">
        <v>696</v>
      </c>
      <c r="D73" s="114" t="s">
        <v>34</v>
      </c>
      <c r="E73" s="69">
        <v>69.2</v>
      </c>
      <c r="F73" s="69">
        <v>74.3</v>
      </c>
      <c r="G73" s="69">
        <v>75.7</v>
      </c>
      <c r="H73" s="69">
        <v>80.900000000000006</v>
      </c>
      <c r="I73" s="69">
        <v>86.5</v>
      </c>
      <c r="J73" s="69">
        <v>93.4</v>
      </c>
      <c r="K73" s="69">
        <v>2.4</v>
      </c>
      <c r="L73" s="69">
        <v>3.5</v>
      </c>
      <c r="M73" s="69">
        <v>114.7</v>
      </c>
      <c r="N73" s="69">
        <v>107.9</v>
      </c>
    </row>
    <row r="74" spans="2:14">
      <c r="B74" s="42" t="s">
        <v>697</v>
      </c>
      <c r="C74" s="100" t="s">
        <v>698</v>
      </c>
      <c r="D74" s="114" t="s">
        <v>34</v>
      </c>
      <c r="E74" s="69">
        <v>65.099999999999994</v>
      </c>
      <c r="F74" s="69">
        <v>83.1</v>
      </c>
      <c r="G74" s="69">
        <v>64.900000000000006</v>
      </c>
      <c r="H74" s="69">
        <v>19.100000000000001</v>
      </c>
      <c r="I74" s="69">
        <v>19.5</v>
      </c>
      <c r="J74" s="69">
        <v>0.5</v>
      </c>
      <c r="K74" s="69">
        <v>0.3</v>
      </c>
      <c r="L74" s="69">
        <v>0.3</v>
      </c>
      <c r="M74" s="69">
        <v>1.2</v>
      </c>
      <c r="N74" s="69">
        <v>12.8</v>
      </c>
    </row>
    <row r="75" spans="2:14">
      <c r="B75" s="42" t="s">
        <v>699</v>
      </c>
      <c r="C75" s="100" t="s">
        <v>700</v>
      </c>
      <c r="D75" s="114" t="s">
        <v>34</v>
      </c>
      <c r="E75" s="69">
        <v>0</v>
      </c>
      <c r="F75" s="69">
        <v>0</v>
      </c>
      <c r="G75" s="69">
        <v>0</v>
      </c>
      <c r="H75" s="69">
        <v>104.8</v>
      </c>
      <c r="I75" s="69">
        <v>112.2</v>
      </c>
      <c r="J75" s="69">
        <v>126.4</v>
      </c>
      <c r="K75" s="69">
        <v>87.8</v>
      </c>
      <c r="L75" s="69">
        <v>95.6</v>
      </c>
      <c r="M75" s="69">
        <v>88.5</v>
      </c>
      <c r="N75" s="69">
        <v>82.7</v>
      </c>
    </row>
    <row r="76" spans="2:14">
      <c r="B76" s="42" t="s">
        <v>701</v>
      </c>
      <c r="C76" s="100" t="s">
        <v>702</v>
      </c>
      <c r="D76" s="114" t="s">
        <v>34</v>
      </c>
      <c r="E76" s="69">
        <v>4.5</v>
      </c>
      <c r="F76" s="69">
        <v>11.1</v>
      </c>
      <c r="G76" s="69">
        <v>29.9</v>
      </c>
      <c r="H76" s="69">
        <v>7.2</v>
      </c>
      <c r="I76" s="69">
        <v>7.4</v>
      </c>
      <c r="J76" s="69">
        <v>7</v>
      </c>
      <c r="K76" s="69">
        <v>0.5</v>
      </c>
      <c r="L76" s="69">
        <v>0.7</v>
      </c>
      <c r="M76" s="69">
        <v>3.9</v>
      </c>
      <c r="N76" s="69">
        <v>4.7</v>
      </c>
    </row>
    <row r="77" spans="2:14">
      <c r="B77" s="43" t="s">
        <v>703</v>
      </c>
      <c r="C77" s="104" t="s">
        <v>704</v>
      </c>
      <c r="D77" s="128" t="s">
        <v>34</v>
      </c>
      <c r="E77" s="69">
        <v>15.1</v>
      </c>
      <c r="F77" s="69">
        <v>6.1</v>
      </c>
      <c r="G77" s="69">
        <v>23.9</v>
      </c>
      <c r="H77" s="69">
        <v>76.3</v>
      </c>
      <c r="I77" s="69">
        <v>63.8</v>
      </c>
      <c r="J77" s="69">
        <v>60.1</v>
      </c>
      <c r="K77" s="69">
        <v>197.6</v>
      </c>
      <c r="L77" s="69">
        <v>197.6</v>
      </c>
      <c r="M77" s="69">
        <v>166.2</v>
      </c>
      <c r="N77" s="69">
        <v>245.7</v>
      </c>
    </row>
    <row r="78" spans="2:14" s="126" customFormat="1">
      <c r="B78" s="40" t="s">
        <v>705</v>
      </c>
      <c r="C78" s="99" t="s">
        <v>706</v>
      </c>
      <c r="D78" s="199" t="s">
        <v>34</v>
      </c>
      <c r="E78" s="200">
        <v>121.9</v>
      </c>
      <c r="F78" s="200">
        <v>131.19999999999999</v>
      </c>
      <c r="G78" s="200">
        <v>154.6</v>
      </c>
      <c r="H78" s="200">
        <v>206.3</v>
      </c>
      <c r="I78" s="200">
        <v>461.79999999999995</v>
      </c>
      <c r="J78" s="200">
        <v>505.09999999999997</v>
      </c>
      <c r="K78" s="200">
        <v>1216.4000000000001</v>
      </c>
      <c r="L78" s="200">
        <v>1151.3</v>
      </c>
      <c r="M78" s="200">
        <v>910.6</v>
      </c>
      <c r="N78" s="200">
        <v>497.5</v>
      </c>
    </row>
    <row r="79" spans="2:14">
      <c r="B79" s="42" t="s">
        <v>707</v>
      </c>
      <c r="C79" s="100" t="s">
        <v>708</v>
      </c>
      <c r="D79" s="114" t="s">
        <v>34</v>
      </c>
      <c r="E79" s="69">
        <v>54.6</v>
      </c>
      <c r="F79" s="69">
        <v>60</v>
      </c>
      <c r="G79" s="69">
        <v>47.2</v>
      </c>
      <c r="H79" s="69">
        <v>64.8</v>
      </c>
      <c r="I79" s="69">
        <v>58.7</v>
      </c>
      <c r="J79" s="69">
        <v>64.599999999999994</v>
      </c>
      <c r="K79" s="69">
        <v>21</v>
      </c>
      <c r="L79" s="69">
        <v>25.4</v>
      </c>
      <c r="M79" s="69">
        <v>32.700000000000003</v>
      </c>
      <c r="N79" s="69">
        <v>172.6</v>
      </c>
    </row>
    <row r="80" spans="2:14">
      <c r="B80" s="42" t="s">
        <v>709</v>
      </c>
      <c r="C80" s="100" t="s">
        <v>710</v>
      </c>
      <c r="D80" s="114" t="s">
        <v>34</v>
      </c>
      <c r="E80" s="69">
        <v>0.4</v>
      </c>
      <c r="F80" s="69">
        <v>0</v>
      </c>
      <c r="G80" s="69">
        <v>0</v>
      </c>
      <c r="H80" s="69">
        <v>18.5</v>
      </c>
      <c r="I80" s="69">
        <v>50.9</v>
      </c>
      <c r="J80" s="69">
        <v>58.9</v>
      </c>
      <c r="K80" s="69"/>
      <c r="L80" s="69">
        <v>0</v>
      </c>
      <c r="M80" s="69">
        <v>747.6</v>
      </c>
      <c r="N80" s="69">
        <v>159.1</v>
      </c>
    </row>
    <row r="81" spans="2:14">
      <c r="B81" s="42" t="s">
        <v>711</v>
      </c>
      <c r="C81" s="100" t="s">
        <v>712</v>
      </c>
      <c r="D81" s="114" t="s">
        <v>34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/>
      <c r="L81" s="69">
        <v>0</v>
      </c>
      <c r="M81" s="69">
        <v>1.6</v>
      </c>
      <c r="N81" s="69">
        <v>0</v>
      </c>
    </row>
    <row r="82" spans="2:14">
      <c r="B82" s="42" t="s">
        <v>713</v>
      </c>
      <c r="C82" s="100" t="s">
        <v>714</v>
      </c>
      <c r="D82" s="114" t="s">
        <v>34</v>
      </c>
      <c r="E82" s="69">
        <v>0</v>
      </c>
      <c r="F82" s="69">
        <v>0</v>
      </c>
      <c r="G82" s="69">
        <v>0</v>
      </c>
      <c r="H82" s="69">
        <v>0</v>
      </c>
      <c r="I82" s="69">
        <v>30</v>
      </c>
      <c r="J82" s="69">
        <v>35</v>
      </c>
      <c r="K82" s="69"/>
      <c r="L82" s="69">
        <v>0</v>
      </c>
      <c r="M82" s="69">
        <v>13.1</v>
      </c>
      <c r="N82" s="69">
        <v>5.0999999999999996</v>
      </c>
    </row>
    <row r="83" spans="2:14">
      <c r="B83" s="42" t="s">
        <v>715</v>
      </c>
      <c r="C83" s="100" t="s">
        <v>716</v>
      </c>
      <c r="D83" s="114" t="s">
        <v>34</v>
      </c>
      <c r="E83" s="69">
        <v>0</v>
      </c>
      <c r="F83" s="69">
        <v>1.7</v>
      </c>
      <c r="G83" s="69">
        <v>1.9</v>
      </c>
      <c r="H83" s="69">
        <v>2.2999999999999998</v>
      </c>
      <c r="I83" s="69">
        <v>2.7</v>
      </c>
      <c r="J83" s="69">
        <v>3.2</v>
      </c>
      <c r="K83" s="69">
        <v>1.9</v>
      </c>
      <c r="L83" s="69">
        <v>1.7</v>
      </c>
      <c r="M83" s="69">
        <v>0</v>
      </c>
      <c r="N83" s="69">
        <v>0</v>
      </c>
    </row>
    <row r="84" spans="2:14">
      <c r="B84" s="42" t="s">
        <v>717</v>
      </c>
      <c r="C84" s="100" t="s">
        <v>718</v>
      </c>
      <c r="D84" s="114" t="s">
        <v>34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/>
      <c r="L84" s="69">
        <v>3.7</v>
      </c>
      <c r="M84" s="69">
        <v>4.3</v>
      </c>
      <c r="N84" s="69">
        <v>0</v>
      </c>
    </row>
    <row r="85" spans="2:14">
      <c r="B85" s="42" t="s">
        <v>719</v>
      </c>
      <c r="C85" s="100" t="s">
        <v>720</v>
      </c>
      <c r="D85" s="114" t="s">
        <v>34</v>
      </c>
      <c r="E85" s="69">
        <v>0</v>
      </c>
      <c r="F85" s="69">
        <v>0.1</v>
      </c>
      <c r="G85" s="69" t="s">
        <v>729</v>
      </c>
      <c r="H85" s="69">
        <v>5.6</v>
      </c>
      <c r="I85" s="69">
        <v>3.8</v>
      </c>
      <c r="J85" s="69">
        <v>6</v>
      </c>
      <c r="K85" s="69">
        <v>20.6</v>
      </c>
      <c r="L85" s="69">
        <v>3.8</v>
      </c>
      <c r="M85" s="69">
        <v>5.8</v>
      </c>
      <c r="N85" s="69">
        <v>0</v>
      </c>
    </row>
    <row r="86" spans="2:14">
      <c r="B86" s="42" t="s">
        <v>721</v>
      </c>
      <c r="C86" s="100" t="s">
        <v>722</v>
      </c>
      <c r="D86" s="114" t="s">
        <v>34</v>
      </c>
      <c r="E86" s="69">
        <v>0</v>
      </c>
      <c r="F86" s="69">
        <v>0</v>
      </c>
      <c r="G86" s="69">
        <v>0.4</v>
      </c>
      <c r="H86" s="69">
        <v>0</v>
      </c>
      <c r="I86" s="69">
        <v>0</v>
      </c>
      <c r="J86" s="69">
        <v>0</v>
      </c>
      <c r="K86" s="69"/>
      <c r="L86" s="69">
        <v>0</v>
      </c>
      <c r="M86" s="69">
        <v>0</v>
      </c>
      <c r="N86" s="69">
        <v>0</v>
      </c>
    </row>
    <row r="87" spans="2:14">
      <c r="B87" s="42" t="s">
        <v>723</v>
      </c>
      <c r="C87" s="100" t="s">
        <v>724</v>
      </c>
      <c r="D87" s="115" t="s">
        <v>34</v>
      </c>
      <c r="E87" s="69">
        <v>66.900000000000006</v>
      </c>
      <c r="F87" s="69">
        <v>69.400000000000006</v>
      </c>
      <c r="G87" s="69">
        <v>105.1</v>
      </c>
      <c r="H87" s="69">
        <v>115.1</v>
      </c>
      <c r="I87" s="69">
        <v>315.7</v>
      </c>
      <c r="J87" s="69">
        <v>337.4</v>
      </c>
      <c r="K87" s="69">
        <v>1172.9000000000001</v>
      </c>
      <c r="L87" s="69">
        <v>1116.7</v>
      </c>
      <c r="M87" s="69">
        <v>105.5</v>
      </c>
      <c r="N87" s="69">
        <v>160.69999999999999</v>
      </c>
    </row>
    <row r="88" spans="2:14">
      <c r="B88" s="129" t="s">
        <v>725</v>
      </c>
      <c r="C88" s="130" t="s">
        <v>726</v>
      </c>
      <c r="D88" s="130" t="s">
        <v>34</v>
      </c>
      <c r="E88" s="69">
        <v>-7.1054273576010019E-13</v>
      </c>
      <c r="F88" s="69">
        <v>0</v>
      </c>
      <c r="G88" s="69">
        <v>2.8421709430404007E-14</v>
      </c>
      <c r="H88" s="69">
        <v>-1.7053025658242404E-13</v>
      </c>
      <c r="I88" s="69">
        <v>-1.1368683772161603E-13</v>
      </c>
      <c r="J88" s="69">
        <v>5.6843418860808015E-14</v>
      </c>
      <c r="K88" s="69"/>
      <c r="L88" s="69">
        <v>4.5474735088646412E-13</v>
      </c>
      <c r="M88" s="202">
        <v>0</v>
      </c>
      <c r="N88" s="202">
        <v>0</v>
      </c>
    </row>
  </sheetData>
  <mergeCells count="12"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4F510B86-592F-4729-ACE3-EB1EA26E6A6C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M45"/>
  <sheetViews>
    <sheetView workbookViewId="0">
      <selection activeCell="E8" sqref="E8"/>
    </sheetView>
  </sheetViews>
  <sheetFormatPr baseColWidth="10" defaultRowHeight="15"/>
  <cols>
    <col min="1" max="1" width="9.140625" style="116" customWidth="1"/>
    <col min="2" max="2" width="15.5703125" style="116" customWidth="1"/>
    <col min="3" max="3" width="51.7109375" style="116" customWidth="1"/>
    <col min="4" max="4" width="5.42578125" style="116" customWidth="1"/>
    <col min="5" max="5" width="11.42578125" style="116"/>
    <col min="6" max="13" width="10.7109375" style="116" customWidth="1"/>
    <col min="14" max="259" width="11.42578125" style="116"/>
    <col min="260" max="260" width="42.5703125" style="116" customWidth="1"/>
    <col min="261" max="515" width="11.42578125" style="116"/>
    <col min="516" max="516" width="42.5703125" style="116" customWidth="1"/>
    <col min="517" max="771" width="11.42578125" style="116"/>
    <col min="772" max="772" width="42.5703125" style="116" customWidth="1"/>
    <col min="773" max="1027" width="11.42578125" style="116"/>
    <col min="1028" max="1028" width="42.5703125" style="116" customWidth="1"/>
    <col min="1029" max="1283" width="11.42578125" style="116"/>
    <col min="1284" max="1284" width="42.5703125" style="116" customWidth="1"/>
    <col min="1285" max="1539" width="11.42578125" style="116"/>
    <col min="1540" max="1540" width="42.5703125" style="116" customWidth="1"/>
    <col min="1541" max="1795" width="11.42578125" style="116"/>
    <col min="1796" max="1796" width="42.5703125" style="116" customWidth="1"/>
    <col min="1797" max="2051" width="11.42578125" style="116"/>
    <col min="2052" max="2052" width="42.5703125" style="116" customWidth="1"/>
    <col min="2053" max="2307" width="11.42578125" style="116"/>
    <col min="2308" max="2308" width="42.5703125" style="116" customWidth="1"/>
    <col min="2309" max="2563" width="11.42578125" style="116"/>
    <col min="2564" max="2564" width="42.5703125" style="116" customWidth="1"/>
    <col min="2565" max="2819" width="11.42578125" style="116"/>
    <col min="2820" max="2820" width="42.5703125" style="116" customWidth="1"/>
    <col min="2821" max="3075" width="11.42578125" style="116"/>
    <col min="3076" max="3076" width="42.5703125" style="116" customWidth="1"/>
    <col min="3077" max="3331" width="11.42578125" style="116"/>
    <col min="3332" max="3332" width="42.5703125" style="116" customWidth="1"/>
    <col min="3333" max="3587" width="11.42578125" style="116"/>
    <col min="3588" max="3588" width="42.5703125" style="116" customWidth="1"/>
    <col min="3589" max="3843" width="11.42578125" style="116"/>
    <col min="3844" max="3844" width="42.5703125" style="116" customWidth="1"/>
    <col min="3845" max="4099" width="11.42578125" style="116"/>
    <col min="4100" max="4100" width="42.5703125" style="116" customWidth="1"/>
    <col min="4101" max="4355" width="11.42578125" style="116"/>
    <col min="4356" max="4356" width="42.5703125" style="116" customWidth="1"/>
    <col min="4357" max="4611" width="11.42578125" style="116"/>
    <col min="4612" max="4612" width="42.5703125" style="116" customWidth="1"/>
    <col min="4613" max="4867" width="11.42578125" style="116"/>
    <col min="4868" max="4868" width="42.5703125" style="116" customWidth="1"/>
    <col min="4869" max="5123" width="11.42578125" style="116"/>
    <col min="5124" max="5124" width="42.5703125" style="116" customWidth="1"/>
    <col min="5125" max="5379" width="11.42578125" style="116"/>
    <col min="5380" max="5380" width="42.5703125" style="116" customWidth="1"/>
    <col min="5381" max="5635" width="11.42578125" style="116"/>
    <col min="5636" max="5636" width="42.5703125" style="116" customWidth="1"/>
    <col min="5637" max="5891" width="11.42578125" style="116"/>
    <col min="5892" max="5892" width="42.5703125" style="116" customWidth="1"/>
    <col min="5893" max="6147" width="11.42578125" style="116"/>
    <col min="6148" max="6148" width="42.5703125" style="116" customWidth="1"/>
    <col min="6149" max="6403" width="11.42578125" style="116"/>
    <col min="6404" max="6404" width="42.5703125" style="116" customWidth="1"/>
    <col min="6405" max="6659" width="11.42578125" style="116"/>
    <col min="6660" max="6660" width="42.5703125" style="116" customWidth="1"/>
    <col min="6661" max="6915" width="11.42578125" style="116"/>
    <col min="6916" max="6916" width="42.5703125" style="116" customWidth="1"/>
    <col min="6917" max="7171" width="11.42578125" style="116"/>
    <col min="7172" max="7172" width="42.5703125" style="116" customWidth="1"/>
    <col min="7173" max="7427" width="11.42578125" style="116"/>
    <col min="7428" max="7428" width="42.5703125" style="116" customWidth="1"/>
    <col min="7429" max="7683" width="11.42578125" style="116"/>
    <col min="7684" max="7684" width="42.5703125" style="116" customWidth="1"/>
    <col min="7685" max="7939" width="11.42578125" style="116"/>
    <col min="7940" max="7940" width="42.5703125" style="116" customWidth="1"/>
    <col min="7941" max="8195" width="11.42578125" style="116"/>
    <col min="8196" max="8196" width="42.5703125" style="116" customWidth="1"/>
    <col min="8197" max="8451" width="11.42578125" style="116"/>
    <col min="8452" max="8452" width="42.5703125" style="116" customWidth="1"/>
    <col min="8453" max="8707" width="11.42578125" style="116"/>
    <col min="8708" max="8708" width="42.5703125" style="116" customWidth="1"/>
    <col min="8709" max="8963" width="11.42578125" style="116"/>
    <col min="8964" max="8964" width="42.5703125" style="116" customWidth="1"/>
    <col min="8965" max="9219" width="11.42578125" style="116"/>
    <col min="9220" max="9220" width="42.5703125" style="116" customWidth="1"/>
    <col min="9221" max="9475" width="11.42578125" style="116"/>
    <col min="9476" max="9476" width="42.5703125" style="116" customWidth="1"/>
    <col min="9477" max="9731" width="11.42578125" style="116"/>
    <col min="9732" max="9732" width="42.5703125" style="116" customWidth="1"/>
    <col min="9733" max="9987" width="11.42578125" style="116"/>
    <col min="9988" max="9988" width="42.5703125" style="116" customWidth="1"/>
    <col min="9989" max="10243" width="11.42578125" style="116"/>
    <col min="10244" max="10244" width="42.5703125" style="116" customWidth="1"/>
    <col min="10245" max="10499" width="11.42578125" style="116"/>
    <col min="10500" max="10500" width="42.5703125" style="116" customWidth="1"/>
    <col min="10501" max="10755" width="11.42578125" style="116"/>
    <col min="10756" max="10756" width="42.5703125" style="116" customWidth="1"/>
    <col min="10757" max="11011" width="11.42578125" style="116"/>
    <col min="11012" max="11012" width="42.5703125" style="116" customWidth="1"/>
    <col min="11013" max="11267" width="11.42578125" style="116"/>
    <col min="11268" max="11268" width="42.5703125" style="116" customWidth="1"/>
    <col min="11269" max="11523" width="11.42578125" style="116"/>
    <col min="11524" max="11524" width="42.5703125" style="116" customWidth="1"/>
    <col min="11525" max="11779" width="11.42578125" style="116"/>
    <col min="11780" max="11780" width="42.5703125" style="116" customWidth="1"/>
    <col min="11781" max="12035" width="11.42578125" style="116"/>
    <col min="12036" max="12036" width="42.5703125" style="116" customWidth="1"/>
    <col min="12037" max="12291" width="11.42578125" style="116"/>
    <col min="12292" max="12292" width="42.5703125" style="116" customWidth="1"/>
    <col min="12293" max="12547" width="11.42578125" style="116"/>
    <col min="12548" max="12548" width="42.5703125" style="116" customWidth="1"/>
    <col min="12549" max="12803" width="11.42578125" style="116"/>
    <col min="12804" max="12804" width="42.5703125" style="116" customWidth="1"/>
    <col min="12805" max="13059" width="11.42578125" style="116"/>
    <col min="13060" max="13060" width="42.5703125" style="116" customWidth="1"/>
    <col min="13061" max="13315" width="11.42578125" style="116"/>
    <col min="13316" max="13316" width="42.5703125" style="116" customWidth="1"/>
    <col min="13317" max="13571" width="11.42578125" style="116"/>
    <col min="13572" max="13572" width="42.5703125" style="116" customWidth="1"/>
    <col min="13573" max="13827" width="11.42578125" style="116"/>
    <col min="13828" max="13828" width="42.5703125" style="116" customWidth="1"/>
    <col min="13829" max="14083" width="11.42578125" style="116"/>
    <col min="14084" max="14084" width="42.5703125" style="116" customWidth="1"/>
    <col min="14085" max="14339" width="11.42578125" style="116"/>
    <col min="14340" max="14340" width="42.5703125" style="116" customWidth="1"/>
    <col min="14341" max="14595" width="11.42578125" style="116"/>
    <col min="14596" max="14596" width="42.5703125" style="116" customWidth="1"/>
    <col min="14597" max="14851" width="11.42578125" style="116"/>
    <col min="14852" max="14852" width="42.5703125" style="116" customWidth="1"/>
    <col min="14853" max="15107" width="11.42578125" style="116"/>
    <col min="15108" max="15108" width="42.5703125" style="116" customWidth="1"/>
    <col min="15109" max="15363" width="11.42578125" style="116"/>
    <col min="15364" max="15364" width="42.5703125" style="116" customWidth="1"/>
    <col min="15365" max="15619" width="11.42578125" style="116"/>
    <col min="15620" max="15620" width="42.5703125" style="116" customWidth="1"/>
    <col min="15621" max="15875" width="11.42578125" style="116"/>
    <col min="15876" max="15876" width="42.5703125" style="116" customWidth="1"/>
    <col min="15877" max="16131" width="11.42578125" style="116"/>
    <col min="16132" max="16132" width="42.5703125" style="116" customWidth="1"/>
    <col min="16133" max="16384" width="11.42578125" style="116"/>
  </cols>
  <sheetData>
    <row r="1" spans="2:13">
      <c r="B1" s="154" t="s">
        <v>27</v>
      </c>
    </row>
    <row r="2" spans="2:13" ht="15.75">
      <c r="B2" s="56" t="s">
        <v>28</v>
      </c>
      <c r="C2" s="57"/>
      <c r="D2" s="28"/>
      <c r="E2" s="28"/>
      <c r="F2" s="218">
        <f>+'[2]Erogación funciones de Gobierno'!E2:I2</f>
        <v>0</v>
      </c>
      <c r="G2" s="218"/>
      <c r="H2" s="218"/>
      <c r="I2" s="218"/>
      <c r="J2" s="218"/>
      <c r="K2" s="218"/>
      <c r="L2" s="218"/>
      <c r="M2" s="195"/>
    </row>
    <row r="3" spans="2:13" ht="15.75">
      <c r="B3" s="56" t="s">
        <v>1097</v>
      </c>
      <c r="C3" s="58"/>
      <c r="D3" s="22"/>
      <c r="E3" s="22"/>
      <c r="F3" s="218" t="s">
        <v>1205</v>
      </c>
      <c r="G3" s="218"/>
      <c r="H3" s="218"/>
      <c r="I3" s="218"/>
      <c r="J3" s="218"/>
      <c r="K3" s="218"/>
      <c r="L3" s="218"/>
      <c r="M3" s="195"/>
    </row>
    <row r="4" spans="2:13" ht="14.25" customHeight="1">
      <c r="B4" s="19"/>
      <c r="C4" s="20"/>
      <c r="D4" s="21"/>
      <c r="E4" s="230"/>
      <c r="F4" s="214" t="s">
        <v>731</v>
      </c>
      <c r="G4" s="215"/>
      <c r="H4" s="215"/>
      <c r="I4" s="215"/>
      <c r="J4" s="215"/>
      <c r="K4" s="215"/>
      <c r="L4" s="215"/>
      <c r="M4" s="194"/>
    </row>
    <row r="5" spans="2:13" ht="14.25" customHeight="1">
      <c r="B5" s="226" t="s">
        <v>1098</v>
      </c>
      <c r="C5" s="227"/>
      <c r="D5" s="22"/>
      <c r="E5" s="22"/>
      <c r="F5" s="216"/>
      <c r="G5" s="217"/>
      <c r="H5" s="217"/>
      <c r="I5" s="217"/>
      <c r="J5" s="217"/>
      <c r="K5" s="217"/>
      <c r="L5" s="217"/>
      <c r="M5" s="194"/>
    </row>
    <row r="6" spans="2:13" ht="36" customHeight="1">
      <c r="B6" s="226"/>
      <c r="C6" s="227"/>
      <c r="D6" s="22"/>
      <c r="E6" s="225">
        <v>2015</v>
      </c>
      <c r="F6" s="225">
        <v>2016</v>
      </c>
      <c r="G6" s="225">
        <f t="shared" ref="G6:L6" si="0">+F6+1</f>
        <v>2017</v>
      </c>
      <c r="H6" s="225">
        <f t="shared" si="0"/>
        <v>2018</v>
      </c>
      <c r="I6" s="225">
        <f t="shared" si="0"/>
        <v>2019</v>
      </c>
      <c r="J6" s="225">
        <f t="shared" si="0"/>
        <v>2020</v>
      </c>
      <c r="K6" s="225">
        <f t="shared" si="0"/>
        <v>2021</v>
      </c>
      <c r="L6" s="225">
        <f t="shared" si="0"/>
        <v>2022</v>
      </c>
      <c r="M6" s="225">
        <v>2023</v>
      </c>
    </row>
    <row r="7" spans="2:13">
      <c r="B7" s="107"/>
      <c r="C7" s="108"/>
      <c r="D7" s="22"/>
      <c r="E7" s="225"/>
      <c r="F7" s="225"/>
      <c r="G7" s="225"/>
      <c r="H7" s="225"/>
      <c r="I7" s="225"/>
      <c r="J7" s="225"/>
      <c r="K7" s="225"/>
      <c r="L7" s="225"/>
      <c r="M7" s="225"/>
    </row>
    <row r="8" spans="2:13">
      <c r="B8" s="95" t="s">
        <v>1099</v>
      </c>
      <c r="C8" s="96" t="s">
        <v>1100</v>
      </c>
      <c r="D8" s="186" t="s">
        <v>34</v>
      </c>
      <c r="E8" s="187">
        <v>-317</v>
      </c>
      <c r="F8" s="187">
        <v>-280.43171525000002</v>
      </c>
      <c r="G8" s="187">
        <v>-132.17256563000001</v>
      </c>
      <c r="H8" s="187">
        <v>-514.5</v>
      </c>
      <c r="I8" s="187">
        <v>-338</v>
      </c>
      <c r="J8" s="187">
        <v>323.10000000000002</v>
      </c>
      <c r="K8" s="187">
        <v>-322.2</v>
      </c>
      <c r="L8" s="187">
        <v>40.9</v>
      </c>
      <c r="M8" s="187">
        <v>-481.9</v>
      </c>
    </row>
    <row r="9" spans="2:13">
      <c r="B9" s="40" t="s">
        <v>1101</v>
      </c>
      <c r="C9" s="99" t="s">
        <v>1102</v>
      </c>
      <c r="D9" s="114" t="s">
        <v>34</v>
      </c>
      <c r="E9" s="167">
        <v>-302.5</v>
      </c>
      <c r="F9" s="167">
        <v>-339.59464276</v>
      </c>
      <c r="G9" s="167">
        <v>-189.85008350000001</v>
      </c>
      <c r="H9" s="167">
        <v>-725.30000000000007</v>
      </c>
      <c r="I9" s="167">
        <v>-324.2</v>
      </c>
      <c r="J9" s="167">
        <v>321.79999999999995</v>
      </c>
      <c r="K9" s="167">
        <v>-344.3</v>
      </c>
      <c r="L9" s="167">
        <v>-45.4</v>
      </c>
      <c r="M9" s="167">
        <v>-555.29999999999995</v>
      </c>
    </row>
    <row r="10" spans="2:13">
      <c r="B10" s="42" t="s">
        <v>1103</v>
      </c>
      <c r="C10" s="100" t="s">
        <v>1104</v>
      </c>
      <c r="D10" s="114" t="s">
        <v>34</v>
      </c>
      <c r="E10" s="137">
        <v>-150.19999999999999</v>
      </c>
      <c r="F10" s="167">
        <v>-49.544808629999999</v>
      </c>
      <c r="G10" s="137">
        <v>4.6250472200000203</v>
      </c>
      <c r="H10" s="137">
        <v>11.4</v>
      </c>
      <c r="I10" s="137">
        <v>-5.7</v>
      </c>
      <c r="J10" s="137">
        <v>-41.1</v>
      </c>
      <c r="K10" s="137">
        <v>244.4</v>
      </c>
      <c r="L10" s="137">
        <v>-1.9</v>
      </c>
      <c r="M10" s="137">
        <v>107.9</v>
      </c>
    </row>
    <row r="11" spans="2:13">
      <c r="B11" s="42" t="s">
        <v>1105</v>
      </c>
      <c r="C11" s="101" t="s">
        <v>1106</v>
      </c>
      <c r="D11" s="114" t="s">
        <v>34</v>
      </c>
      <c r="E11" s="137">
        <v>-24.7</v>
      </c>
      <c r="F11" s="137">
        <v>-49.544808629999999</v>
      </c>
      <c r="G11" s="137"/>
      <c r="H11" s="137"/>
      <c r="I11" s="137"/>
      <c r="J11" s="137"/>
      <c r="K11" s="137"/>
      <c r="L11" s="137"/>
      <c r="M11" s="137"/>
    </row>
    <row r="12" spans="2:13">
      <c r="B12" s="42" t="s">
        <v>1107</v>
      </c>
      <c r="C12" s="188" t="s">
        <v>1108</v>
      </c>
      <c r="D12" s="114" t="s">
        <v>34</v>
      </c>
      <c r="E12" s="137">
        <v>-0.3</v>
      </c>
      <c r="F12" s="137">
        <v>-49.544808629999999</v>
      </c>
      <c r="G12" s="137"/>
      <c r="H12" s="137"/>
      <c r="I12" s="137"/>
      <c r="J12" s="137"/>
      <c r="K12" s="137"/>
      <c r="L12" s="137"/>
      <c r="M12" s="137"/>
    </row>
    <row r="13" spans="2:13">
      <c r="B13" s="42" t="s">
        <v>1109</v>
      </c>
      <c r="C13" s="188" t="s">
        <v>1110</v>
      </c>
      <c r="D13" s="114" t="s">
        <v>34</v>
      </c>
      <c r="E13" s="137">
        <v>-308.89999999999998</v>
      </c>
      <c r="F13" s="137">
        <v>0</v>
      </c>
      <c r="G13" s="137"/>
      <c r="H13" s="137"/>
      <c r="I13" s="137"/>
      <c r="J13" s="137"/>
      <c r="K13" s="137"/>
      <c r="L13" s="137"/>
      <c r="M13" s="137"/>
    </row>
    <row r="14" spans="2:13">
      <c r="B14" s="42" t="s">
        <v>1111</v>
      </c>
      <c r="C14" s="101" t="s">
        <v>1112</v>
      </c>
      <c r="D14" s="114" t="s">
        <v>34</v>
      </c>
      <c r="E14" s="137">
        <v>-814.6</v>
      </c>
      <c r="F14" s="137">
        <v>0</v>
      </c>
      <c r="G14" s="137"/>
      <c r="H14" s="137"/>
      <c r="I14" s="137"/>
      <c r="J14" s="137"/>
      <c r="K14" s="137"/>
      <c r="L14" s="137"/>
      <c r="M14" s="137"/>
    </row>
    <row r="15" spans="2:13">
      <c r="B15" s="42" t="s">
        <v>1113</v>
      </c>
      <c r="C15" s="101" t="s">
        <v>1114</v>
      </c>
      <c r="D15" s="114" t="s">
        <v>34</v>
      </c>
      <c r="E15" s="137">
        <v>996.1</v>
      </c>
      <c r="F15" s="137">
        <v>0</v>
      </c>
      <c r="G15" s="137"/>
      <c r="H15" s="137"/>
      <c r="I15" s="137"/>
      <c r="J15" s="137"/>
      <c r="K15" s="137"/>
      <c r="L15" s="137"/>
      <c r="M15" s="137"/>
    </row>
    <row r="16" spans="2:13">
      <c r="B16" s="42" t="s">
        <v>1115</v>
      </c>
      <c r="C16" s="101" t="s">
        <v>1116</v>
      </c>
      <c r="D16" s="114" t="s">
        <v>34</v>
      </c>
      <c r="E16" s="137"/>
      <c r="F16" s="137">
        <v>0</v>
      </c>
      <c r="G16" s="137"/>
      <c r="H16" s="137"/>
      <c r="I16" s="137"/>
      <c r="J16" s="137"/>
      <c r="K16" s="137"/>
      <c r="L16" s="137"/>
      <c r="M16" s="137"/>
    </row>
    <row r="17" spans="2:13">
      <c r="B17" s="42" t="s">
        <v>1117</v>
      </c>
      <c r="C17" s="100" t="s">
        <v>1118</v>
      </c>
      <c r="D17" s="114" t="s">
        <v>34</v>
      </c>
      <c r="E17" s="137"/>
      <c r="F17" s="137">
        <v>34.741529939999999</v>
      </c>
      <c r="G17" s="137">
        <v>-23.8840401</v>
      </c>
      <c r="H17" s="137">
        <v>21.6</v>
      </c>
      <c r="I17" s="137">
        <v>-41.7</v>
      </c>
      <c r="J17" s="137">
        <v>1.2</v>
      </c>
      <c r="K17" s="137">
        <v>-84.3</v>
      </c>
      <c r="L17" s="137">
        <v>-19.3</v>
      </c>
      <c r="M17" s="137">
        <v>-8.1</v>
      </c>
    </row>
    <row r="18" spans="2:13">
      <c r="B18" s="42" t="s">
        <v>1119</v>
      </c>
      <c r="C18" s="100" t="s">
        <v>1120</v>
      </c>
      <c r="D18" s="114" t="s">
        <v>34</v>
      </c>
      <c r="E18" s="137"/>
      <c r="F18" s="137">
        <v>-4.9145894600000002</v>
      </c>
      <c r="G18" s="137">
        <v>-8.7363604099999996</v>
      </c>
      <c r="H18" s="137">
        <v>-9.5</v>
      </c>
      <c r="I18" s="137">
        <v>-0.6</v>
      </c>
      <c r="J18" s="137">
        <v>-1</v>
      </c>
      <c r="K18" s="137">
        <v>0.3</v>
      </c>
      <c r="L18" s="137">
        <v>-1.7</v>
      </c>
      <c r="M18" s="137">
        <v>-1.2</v>
      </c>
    </row>
    <row r="19" spans="2:13">
      <c r="B19" s="42" t="s">
        <v>1121</v>
      </c>
      <c r="C19" s="100" t="s">
        <v>1122</v>
      </c>
      <c r="D19" s="114" t="s">
        <v>34</v>
      </c>
      <c r="E19" s="137"/>
      <c r="F19" s="137">
        <v>-370.39685338999999</v>
      </c>
      <c r="G19" s="137">
        <v>-413.48397131000002</v>
      </c>
      <c r="H19" s="137">
        <v>-833.5</v>
      </c>
      <c r="I19" s="137">
        <v>-350.2</v>
      </c>
      <c r="J19" s="137">
        <v>-285.3</v>
      </c>
      <c r="K19" s="137">
        <v>-537.1</v>
      </c>
      <c r="L19" s="137">
        <v>-747.1</v>
      </c>
      <c r="M19" s="137">
        <v>-1279.3</v>
      </c>
    </row>
    <row r="20" spans="2:13">
      <c r="B20" s="42" t="s">
        <v>1123</v>
      </c>
      <c r="C20" s="100" t="s">
        <v>1124</v>
      </c>
      <c r="D20" s="114" t="s">
        <v>34</v>
      </c>
      <c r="E20" s="137"/>
      <c r="F20" s="137">
        <v>-993.06299251999997</v>
      </c>
      <c r="G20" s="137">
        <v>-849.38181483000005</v>
      </c>
      <c r="H20" s="137">
        <v>-1056.4000000000001</v>
      </c>
      <c r="I20" s="137">
        <v>-1120.3</v>
      </c>
      <c r="J20" s="137">
        <v>-467.4</v>
      </c>
      <c r="K20" s="137">
        <v>-1302.7</v>
      </c>
      <c r="L20" s="137">
        <v>-805.2</v>
      </c>
      <c r="M20" s="137">
        <v>-1034.5</v>
      </c>
    </row>
    <row r="21" spans="2:13">
      <c r="B21" s="43" t="s">
        <v>1125</v>
      </c>
      <c r="C21" s="104" t="s">
        <v>1126</v>
      </c>
      <c r="D21" s="128" t="s">
        <v>34</v>
      </c>
      <c r="E21" s="137"/>
      <c r="F21" s="137">
        <v>1043.5830713</v>
      </c>
      <c r="G21" s="137">
        <v>1101.0110559300001</v>
      </c>
      <c r="H21" s="137">
        <v>1141.0999999999999</v>
      </c>
      <c r="I21" s="137">
        <v>1194.3</v>
      </c>
      <c r="J21" s="137">
        <v>1115.4000000000001</v>
      </c>
      <c r="K21" s="137">
        <v>1335.2</v>
      </c>
      <c r="L21" s="137">
        <v>1529.8</v>
      </c>
      <c r="M21" s="137">
        <v>1659.9</v>
      </c>
    </row>
    <row r="22" spans="2:13">
      <c r="B22" s="40" t="s">
        <v>1127</v>
      </c>
      <c r="C22" s="99" t="s">
        <v>1128</v>
      </c>
      <c r="D22" s="114" t="s">
        <v>34</v>
      </c>
      <c r="E22" s="167">
        <v>-14.5</v>
      </c>
      <c r="F22" s="167">
        <v>59.162927510000003</v>
      </c>
      <c r="G22" s="167">
        <v>57.677517870000003</v>
      </c>
      <c r="H22" s="167">
        <v>210.79999999999998</v>
      </c>
      <c r="I22" s="167">
        <v>-13.8</v>
      </c>
      <c r="J22" s="167">
        <v>1.2999999999999998</v>
      </c>
      <c r="K22" s="167">
        <v>22.1</v>
      </c>
      <c r="L22" s="167">
        <v>86.3</v>
      </c>
      <c r="M22" s="167">
        <v>73.400000000000006</v>
      </c>
    </row>
    <row r="23" spans="2:13">
      <c r="B23" s="42" t="s">
        <v>1129</v>
      </c>
      <c r="C23" s="100" t="s">
        <v>1104</v>
      </c>
      <c r="D23" s="114" t="s">
        <v>34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/>
      <c r="K23" s="137">
        <v>0</v>
      </c>
      <c r="L23" s="137">
        <v>0</v>
      </c>
      <c r="M23" s="137">
        <v>0</v>
      </c>
    </row>
    <row r="24" spans="2:13">
      <c r="B24" s="42" t="s">
        <v>1130</v>
      </c>
      <c r="C24" s="100" t="s">
        <v>1131</v>
      </c>
      <c r="D24" s="114" t="s">
        <v>34</v>
      </c>
      <c r="E24" s="137">
        <v>-16.5</v>
      </c>
      <c r="F24" s="137">
        <v>54.162927510000003</v>
      </c>
      <c r="G24" s="137">
        <v>52.260339600000002</v>
      </c>
      <c r="H24" s="137">
        <v>209.2</v>
      </c>
      <c r="I24" s="137">
        <v>-14.9</v>
      </c>
      <c r="J24" s="137">
        <v>0.6</v>
      </c>
      <c r="K24" s="137">
        <v>8.3000000000000007</v>
      </c>
      <c r="L24" s="137">
        <v>5.0999999999999996</v>
      </c>
      <c r="M24" s="137">
        <v>0.5</v>
      </c>
    </row>
    <row r="25" spans="2:13">
      <c r="B25" s="42" t="s">
        <v>1132</v>
      </c>
      <c r="C25" s="100" t="s">
        <v>1133</v>
      </c>
      <c r="D25" s="114" t="s">
        <v>34</v>
      </c>
      <c r="E25" s="137">
        <v>2</v>
      </c>
      <c r="F25" s="137">
        <v>5</v>
      </c>
      <c r="G25" s="137">
        <v>5.41717827</v>
      </c>
      <c r="H25" s="137">
        <v>1.6</v>
      </c>
      <c r="I25" s="137">
        <v>1.1000000000000001</v>
      </c>
      <c r="J25" s="137">
        <v>0.7</v>
      </c>
      <c r="K25" s="137">
        <v>13.8</v>
      </c>
      <c r="L25" s="137">
        <v>81.2</v>
      </c>
      <c r="M25" s="137">
        <v>72.900000000000006</v>
      </c>
    </row>
    <row r="26" spans="2:13">
      <c r="B26" s="24" t="s">
        <v>1134</v>
      </c>
      <c r="C26" s="106" t="s">
        <v>1135</v>
      </c>
      <c r="D26" s="115" t="s">
        <v>34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/>
      <c r="K26" s="137">
        <v>0</v>
      </c>
      <c r="L26" s="137">
        <v>0</v>
      </c>
      <c r="M26" s="137">
        <v>0</v>
      </c>
    </row>
    <row r="27" spans="2:13">
      <c r="B27" s="189" t="s">
        <v>1136</v>
      </c>
      <c r="C27" s="123" t="s">
        <v>1137</v>
      </c>
      <c r="D27" s="190" t="s">
        <v>34</v>
      </c>
      <c r="E27" s="174">
        <v>-67.599999999999994</v>
      </c>
      <c r="F27" s="174">
        <v>-188.52392971</v>
      </c>
      <c r="G27" s="174">
        <v>-1.1569349000000699</v>
      </c>
      <c r="H27" s="174">
        <v>-347</v>
      </c>
      <c r="I27" s="174">
        <v>12.500000000000057</v>
      </c>
      <c r="J27" s="174">
        <v>2893.2000000000003</v>
      </c>
      <c r="K27" s="174">
        <v>610.70000000000016</v>
      </c>
      <c r="L27" s="174">
        <v>641.5</v>
      </c>
      <c r="M27" s="174">
        <v>-174.1</v>
      </c>
    </row>
    <row r="28" spans="2:13">
      <c r="B28" s="40" t="s">
        <v>1138</v>
      </c>
      <c r="C28" s="99" t="s">
        <v>1139</v>
      </c>
      <c r="D28" s="114" t="s">
        <v>34</v>
      </c>
      <c r="E28" s="167">
        <v>412.3</v>
      </c>
      <c r="F28" s="167">
        <v>288.52599357000003</v>
      </c>
      <c r="G28" s="167">
        <v>336.36089049999998</v>
      </c>
      <c r="H28" s="167">
        <v>-67.8</v>
      </c>
      <c r="I28" s="167">
        <v>-329.1</v>
      </c>
      <c r="J28" s="167">
        <v>1465.6</v>
      </c>
      <c r="K28" s="167">
        <v>1115.2</v>
      </c>
      <c r="L28" s="167">
        <v>1100.5</v>
      </c>
      <c r="M28" s="167">
        <v>973</v>
      </c>
    </row>
    <row r="29" spans="2:13">
      <c r="B29" s="42" t="s">
        <v>1140</v>
      </c>
      <c r="C29" s="100" t="s">
        <v>1104</v>
      </c>
      <c r="D29" s="114" t="s">
        <v>34</v>
      </c>
      <c r="E29" s="137">
        <v>423</v>
      </c>
      <c r="F29" s="167">
        <v>478.90261839999999</v>
      </c>
      <c r="G29" s="137">
        <v>235.91125002999999</v>
      </c>
      <c r="H29" s="137">
        <v>201.1</v>
      </c>
      <c r="I29" s="137">
        <v>201</v>
      </c>
      <c r="J29" s="167">
        <v>416.7</v>
      </c>
      <c r="K29" s="167">
        <v>744.8</v>
      </c>
      <c r="L29" s="167">
        <v>625.29999999999995</v>
      </c>
      <c r="M29" s="167">
        <v>612.6</v>
      </c>
    </row>
    <row r="30" spans="2:13">
      <c r="B30" s="42" t="s">
        <v>1141</v>
      </c>
      <c r="C30" s="101" t="s">
        <v>1106</v>
      </c>
      <c r="D30" s="114" t="s">
        <v>34</v>
      </c>
      <c r="E30" s="137">
        <v>0</v>
      </c>
      <c r="F30" s="137">
        <v>478.90261839999999</v>
      </c>
      <c r="G30" s="137"/>
      <c r="H30" s="137"/>
      <c r="I30" s="137"/>
      <c r="J30" s="137"/>
      <c r="K30" s="137"/>
      <c r="L30" s="137"/>
      <c r="M30" s="137"/>
    </row>
    <row r="31" spans="2:13">
      <c r="B31" s="42" t="s">
        <v>1142</v>
      </c>
      <c r="C31" s="188" t="s">
        <v>1108</v>
      </c>
      <c r="D31" s="114" t="s">
        <v>34</v>
      </c>
      <c r="E31" s="137">
        <v>0</v>
      </c>
      <c r="F31" s="137">
        <v>478.90261839999999</v>
      </c>
      <c r="G31" s="137"/>
      <c r="H31" s="137"/>
      <c r="I31" s="137"/>
      <c r="J31" s="137"/>
      <c r="K31" s="137"/>
      <c r="L31" s="137"/>
      <c r="M31" s="137"/>
    </row>
    <row r="32" spans="2:13">
      <c r="B32" s="42" t="s">
        <v>1143</v>
      </c>
      <c r="C32" s="188" t="s">
        <v>1110</v>
      </c>
      <c r="D32" s="114" t="s">
        <v>34</v>
      </c>
      <c r="E32" s="137">
        <v>-5.0999999999999996</v>
      </c>
      <c r="F32" s="137">
        <v>0</v>
      </c>
      <c r="G32" s="137"/>
      <c r="H32" s="137"/>
      <c r="I32" s="137"/>
      <c r="J32" s="137"/>
      <c r="K32" s="137"/>
      <c r="L32" s="137"/>
      <c r="M32" s="137"/>
    </row>
    <row r="33" spans="2:13">
      <c r="B33" s="42" t="s">
        <v>1144</v>
      </c>
      <c r="C33" s="101" t="s">
        <v>1112</v>
      </c>
      <c r="D33" s="114" t="s">
        <v>34</v>
      </c>
      <c r="E33" s="137">
        <v>3.1</v>
      </c>
      <c r="F33" s="137">
        <v>0</v>
      </c>
      <c r="G33" s="137"/>
      <c r="H33" s="137"/>
      <c r="I33" s="137"/>
      <c r="J33" s="137"/>
      <c r="K33" s="137"/>
      <c r="L33" s="137"/>
      <c r="M33" s="137"/>
    </row>
    <row r="34" spans="2:13">
      <c r="B34" s="42" t="s">
        <v>1145</v>
      </c>
      <c r="C34" s="101" t="s">
        <v>1114</v>
      </c>
      <c r="D34" s="114" t="s">
        <v>34</v>
      </c>
      <c r="E34" s="137">
        <v>-8.6999999999999993</v>
      </c>
      <c r="F34" s="137">
        <v>0</v>
      </c>
      <c r="G34" s="137"/>
      <c r="H34" s="137"/>
      <c r="I34" s="137"/>
      <c r="J34" s="137"/>
      <c r="K34" s="137"/>
      <c r="L34" s="137"/>
      <c r="M34" s="137"/>
    </row>
    <row r="35" spans="2:13">
      <c r="B35" s="42" t="s">
        <v>1146</v>
      </c>
      <c r="C35" s="101" t="s">
        <v>1116</v>
      </c>
      <c r="D35" s="114" t="s">
        <v>34</v>
      </c>
      <c r="E35" s="137"/>
      <c r="F35" s="137">
        <v>0</v>
      </c>
      <c r="G35" s="137"/>
      <c r="H35" s="137"/>
      <c r="I35" s="137"/>
      <c r="J35" s="137"/>
      <c r="K35" s="137"/>
      <c r="L35" s="137"/>
      <c r="M35" s="137"/>
    </row>
    <row r="36" spans="2:13">
      <c r="B36" s="42" t="s">
        <v>1147</v>
      </c>
      <c r="C36" s="100" t="s">
        <v>1118</v>
      </c>
      <c r="D36" s="114" t="s">
        <v>34</v>
      </c>
      <c r="E36" s="137"/>
      <c r="F36" s="137">
        <v>0</v>
      </c>
      <c r="G36" s="137">
        <v>0</v>
      </c>
      <c r="H36" s="137">
        <v>0</v>
      </c>
      <c r="I36" s="137">
        <v>0</v>
      </c>
      <c r="J36" s="137"/>
      <c r="K36" s="137"/>
      <c r="L36" s="137"/>
      <c r="M36" s="137">
        <v>0</v>
      </c>
    </row>
    <row r="37" spans="2:13">
      <c r="B37" s="42" t="s">
        <v>1148</v>
      </c>
      <c r="C37" s="100" t="s">
        <v>1120</v>
      </c>
      <c r="D37" s="114" t="s">
        <v>34</v>
      </c>
      <c r="E37" s="137"/>
      <c r="F37" s="137">
        <v>0</v>
      </c>
      <c r="G37" s="137">
        <v>0</v>
      </c>
      <c r="H37" s="137">
        <v>0</v>
      </c>
      <c r="I37" s="137">
        <v>0</v>
      </c>
      <c r="J37" s="137"/>
      <c r="K37" s="137"/>
      <c r="L37" s="137"/>
      <c r="M37" s="137">
        <v>0</v>
      </c>
    </row>
    <row r="38" spans="2:13">
      <c r="B38" s="42" t="s">
        <v>1149</v>
      </c>
      <c r="C38" s="100" t="s">
        <v>1122</v>
      </c>
      <c r="D38" s="114" t="s">
        <v>34</v>
      </c>
      <c r="E38" s="137"/>
      <c r="F38" s="137">
        <v>-4.4825043200000003</v>
      </c>
      <c r="G38" s="137">
        <v>-12.31033</v>
      </c>
      <c r="H38" s="137">
        <v>51.7</v>
      </c>
      <c r="I38" s="137">
        <v>231.7</v>
      </c>
      <c r="J38" s="203">
        <v>1769.5</v>
      </c>
      <c r="K38" s="203">
        <v>711.4</v>
      </c>
      <c r="L38" s="203">
        <v>746.7</v>
      </c>
      <c r="M38" s="203">
        <v>730.4</v>
      </c>
    </row>
    <row r="39" spans="2:13">
      <c r="B39" s="42" t="s">
        <v>1150</v>
      </c>
      <c r="C39" s="100" t="s">
        <v>1124</v>
      </c>
      <c r="D39" s="114" t="s">
        <v>34</v>
      </c>
      <c r="E39" s="137"/>
      <c r="F39" s="137">
        <v>-174.22489093999999</v>
      </c>
      <c r="G39" s="137">
        <v>-184.43842323000001</v>
      </c>
      <c r="H39" s="137">
        <v>-284.7</v>
      </c>
      <c r="I39" s="137">
        <v>-723.4</v>
      </c>
      <c r="J39" s="203">
        <v>-679.4</v>
      </c>
      <c r="K39" s="203">
        <v>-288</v>
      </c>
      <c r="L39" s="203">
        <v>-241.9</v>
      </c>
      <c r="M39" s="203">
        <v>-414.7</v>
      </c>
    </row>
    <row r="40" spans="2:13">
      <c r="B40" s="43" t="s">
        <v>1151</v>
      </c>
      <c r="C40" s="104" t="s">
        <v>1126</v>
      </c>
      <c r="D40" s="128" t="s">
        <v>34</v>
      </c>
      <c r="E40" s="137"/>
      <c r="F40" s="137">
        <v>-11.669229570000001</v>
      </c>
      <c r="G40" s="137">
        <v>297.1983937</v>
      </c>
      <c r="H40" s="137">
        <v>-35.9</v>
      </c>
      <c r="I40" s="137">
        <v>-38.4</v>
      </c>
      <c r="J40" s="203">
        <v>-41.2</v>
      </c>
      <c r="K40" s="203">
        <v>-53.1</v>
      </c>
      <c r="L40" s="203">
        <v>-29.6</v>
      </c>
      <c r="M40" s="203">
        <v>44.7</v>
      </c>
    </row>
    <row r="41" spans="2:13">
      <c r="B41" s="40" t="s">
        <v>1152</v>
      </c>
      <c r="C41" s="99" t="s">
        <v>1153</v>
      </c>
      <c r="D41" s="114" t="s">
        <v>34</v>
      </c>
      <c r="E41" s="167">
        <v>-479.8</v>
      </c>
      <c r="F41" s="167">
        <v>-477.04992327999997</v>
      </c>
      <c r="G41" s="167">
        <v>-337.51782539999999</v>
      </c>
      <c r="H41" s="167">
        <v>-279.2</v>
      </c>
      <c r="I41" s="167">
        <v>341.6</v>
      </c>
      <c r="J41" s="167">
        <v>1427.6</v>
      </c>
      <c r="K41" s="167">
        <v>-504.49999999999994</v>
      </c>
      <c r="L41" s="167">
        <v>-459</v>
      </c>
      <c r="M41" s="167">
        <v>-1147.0999999999999</v>
      </c>
    </row>
    <row r="42" spans="2:13">
      <c r="B42" s="42" t="s">
        <v>1154</v>
      </c>
      <c r="C42" s="100" t="s">
        <v>1104</v>
      </c>
      <c r="D42" s="114" t="s">
        <v>34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/>
      <c r="K42" s="137">
        <v>0</v>
      </c>
      <c r="L42" s="137">
        <v>0</v>
      </c>
      <c r="M42" s="137">
        <v>0</v>
      </c>
    </row>
    <row r="43" spans="2:13">
      <c r="B43" s="42" t="s">
        <v>1155</v>
      </c>
      <c r="C43" s="100" t="s">
        <v>1131</v>
      </c>
      <c r="D43" s="114" t="s">
        <v>34</v>
      </c>
      <c r="E43" s="137">
        <v>-479.8</v>
      </c>
      <c r="F43" s="137">
        <v>-477.04992327999997</v>
      </c>
      <c r="G43" s="137">
        <v>-505.51782539999999</v>
      </c>
      <c r="H43" s="137">
        <v>-279.2</v>
      </c>
      <c r="I43" s="137">
        <v>44.6</v>
      </c>
      <c r="J43" s="137">
        <v>427.6</v>
      </c>
      <c r="K43" s="137">
        <v>-504.5</v>
      </c>
      <c r="L43" s="137">
        <v>-295.8</v>
      </c>
      <c r="M43" s="137">
        <v>-543.1</v>
      </c>
    </row>
    <row r="44" spans="2:13">
      <c r="B44" s="42" t="s">
        <v>1156</v>
      </c>
      <c r="C44" s="100" t="s">
        <v>1133</v>
      </c>
      <c r="D44" s="114" t="s">
        <v>34</v>
      </c>
      <c r="E44" s="137">
        <v>0</v>
      </c>
      <c r="F44" s="137">
        <v>0</v>
      </c>
      <c r="G44" s="137">
        <v>168</v>
      </c>
      <c r="H44" s="137">
        <v>0</v>
      </c>
      <c r="I44" s="137">
        <v>297</v>
      </c>
      <c r="J44" s="137">
        <v>1000</v>
      </c>
      <c r="K44" s="137">
        <v>0</v>
      </c>
      <c r="L44" s="137">
        <v>-163.19999999999999</v>
      </c>
      <c r="M44" s="137">
        <v>-604</v>
      </c>
    </row>
    <row r="45" spans="2:13">
      <c r="B45" s="24" t="s">
        <v>1157</v>
      </c>
      <c r="C45" s="106" t="s">
        <v>1135</v>
      </c>
      <c r="D45" s="115" t="s">
        <v>34</v>
      </c>
      <c r="E45" s="137">
        <v>0</v>
      </c>
      <c r="F45" s="137">
        <v>0</v>
      </c>
      <c r="G45" s="137">
        <v>0</v>
      </c>
      <c r="H45" s="137">
        <v>0</v>
      </c>
      <c r="I45" s="137">
        <v>0</v>
      </c>
      <c r="J45" s="137"/>
      <c r="K45" s="137">
        <v>0</v>
      </c>
      <c r="L45" s="137">
        <v>0</v>
      </c>
      <c r="M45" s="137">
        <v>0</v>
      </c>
    </row>
  </sheetData>
  <mergeCells count="13">
    <mergeCell ref="K6:K7"/>
    <mergeCell ref="L6:L7"/>
    <mergeCell ref="J6:J7"/>
    <mergeCell ref="M6:M7"/>
    <mergeCell ref="F2:L2"/>
    <mergeCell ref="F3:L3"/>
    <mergeCell ref="F4:L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D88B4AED-250E-4FCC-B48A-E6C2FAE935C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M45"/>
  <sheetViews>
    <sheetView topLeftCell="C1" workbookViewId="0">
      <selection activeCell="E8" sqref="E8"/>
    </sheetView>
  </sheetViews>
  <sheetFormatPr baseColWidth="10" defaultRowHeight="15"/>
  <cols>
    <col min="1" max="1" width="9.28515625" style="116" customWidth="1"/>
    <col min="2" max="2" width="13.85546875" style="116" customWidth="1"/>
    <col min="3" max="3" width="73" style="116" customWidth="1"/>
    <col min="4" max="4" width="8.42578125" style="116" customWidth="1"/>
    <col min="5" max="5" width="11.42578125" style="116"/>
    <col min="6" max="6" width="10.5703125" style="116" customWidth="1"/>
    <col min="7" max="7" width="10.85546875" style="116" customWidth="1"/>
    <col min="8" max="8" width="10.7109375" style="116" customWidth="1"/>
    <col min="9" max="9" width="10.5703125" style="116" customWidth="1"/>
    <col min="10" max="13" width="10.7109375" style="116" customWidth="1"/>
    <col min="14" max="259" width="11.42578125" style="116"/>
    <col min="260" max="260" width="61.140625" style="116" customWidth="1"/>
    <col min="261" max="515" width="11.42578125" style="116"/>
    <col min="516" max="516" width="61.140625" style="116" customWidth="1"/>
    <col min="517" max="771" width="11.42578125" style="116"/>
    <col min="772" max="772" width="61.140625" style="116" customWidth="1"/>
    <col min="773" max="1027" width="11.42578125" style="116"/>
    <col min="1028" max="1028" width="61.140625" style="116" customWidth="1"/>
    <col min="1029" max="1283" width="11.42578125" style="116"/>
    <col min="1284" max="1284" width="61.140625" style="116" customWidth="1"/>
    <col min="1285" max="1539" width="11.42578125" style="116"/>
    <col min="1540" max="1540" width="61.140625" style="116" customWidth="1"/>
    <col min="1541" max="1795" width="11.42578125" style="116"/>
    <col min="1796" max="1796" width="61.140625" style="116" customWidth="1"/>
    <col min="1797" max="2051" width="11.42578125" style="116"/>
    <col min="2052" max="2052" width="61.140625" style="116" customWidth="1"/>
    <col min="2053" max="2307" width="11.42578125" style="116"/>
    <col min="2308" max="2308" width="61.140625" style="116" customWidth="1"/>
    <col min="2309" max="2563" width="11.42578125" style="116"/>
    <col min="2564" max="2564" width="61.140625" style="116" customWidth="1"/>
    <col min="2565" max="2819" width="11.42578125" style="116"/>
    <col min="2820" max="2820" width="61.140625" style="116" customWidth="1"/>
    <col min="2821" max="3075" width="11.42578125" style="116"/>
    <col min="3076" max="3076" width="61.140625" style="116" customWidth="1"/>
    <col min="3077" max="3331" width="11.42578125" style="116"/>
    <col min="3332" max="3332" width="61.140625" style="116" customWidth="1"/>
    <col min="3333" max="3587" width="11.42578125" style="116"/>
    <col min="3588" max="3588" width="61.140625" style="116" customWidth="1"/>
    <col min="3589" max="3843" width="11.42578125" style="116"/>
    <col min="3844" max="3844" width="61.140625" style="116" customWidth="1"/>
    <col min="3845" max="4099" width="11.42578125" style="116"/>
    <col min="4100" max="4100" width="61.140625" style="116" customWidth="1"/>
    <col min="4101" max="4355" width="11.42578125" style="116"/>
    <col min="4356" max="4356" width="61.140625" style="116" customWidth="1"/>
    <col min="4357" max="4611" width="11.42578125" style="116"/>
    <col min="4612" max="4612" width="61.140625" style="116" customWidth="1"/>
    <col min="4613" max="4867" width="11.42578125" style="116"/>
    <col min="4868" max="4868" width="61.140625" style="116" customWidth="1"/>
    <col min="4869" max="5123" width="11.42578125" style="116"/>
    <col min="5124" max="5124" width="61.140625" style="116" customWidth="1"/>
    <col min="5125" max="5379" width="11.42578125" style="116"/>
    <col min="5380" max="5380" width="61.140625" style="116" customWidth="1"/>
    <col min="5381" max="5635" width="11.42578125" style="116"/>
    <col min="5636" max="5636" width="61.140625" style="116" customWidth="1"/>
    <col min="5637" max="5891" width="11.42578125" style="116"/>
    <col min="5892" max="5892" width="61.140625" style="116" customWidth="1"/>
    <col min="5893" max="6147" width="11.42578125" style="116"/>
    <col min="6148" max="6148" width="61.140625" style="116" customWidth="1"/>
    <col min="6149" max="6403" width="11.42578125" style="116"/>
    <col min="6404" max="6404" width="61.140625" style="116" customWidth="1"/>
    <col min="6405" max="6659" width="11.42578125" style="116"/>
    <col min="6660" max="6660" width="61.140625" style="116" customWidth="1"/>
    <col min="6661" max="6915" width="11.42578125" style="116"/>
    <col min="6916" max="6916" width="61.140625" style="116" customWidth="1"/>
    <col min="6917" max="7171" width="11.42578125" style="116"/>
    <col min="7172" max="7172" width="61.140625" style="116" customWidth="1"/>
    <col min="7173" max="7427" width="11.42578125" style="116"/>
    <col min="7428" max="7428" width="61.140625" style="116" customWidth="1"/>
    <col min="7429" max="7683" width="11.42578125" style="116"/>
    <col min="7684" max="7684" width="61.140625" style="116" customWidth="1"/>
    <col min="7685" max="7939" width="11.42578125" style="116"/>
    <col min="7940" max="7940" width="61.140625" style="116" customWidth="1"/>
    <col min="7941" max="8195" width="11.42578125" style="116"/>
    <col min="8196" max="8196" width="61.140625" style="116" customWidth="1"/>
    <col min="8197" max="8451" width="11.42578125" style="116"/>
    <col min="8452" max="8452" width="61.140625" style="116" customWidth="1"/>
    <col min="8453" max="8707" width="11.42578125" style="116"/>
    <col min="8708" max="8708" width="61.140625" style="116" customWidth="1"/>
    <col min="8709" max="8963" width="11.42578125" style="116"/>
    <col min="8964" max="8964" width="61.140625" style="116" customWidth="1"/>
    <col min="8965" max="9219" width="11.42578125" style="116"/>
    <col min="9220" max="9220" width="61.140625" style="116" customWidth="1"/>
    <col min="9221" max="9475" width="11.42578125" style="116"/>
    <col min="9476" max="9476" width="61.140625" style="116" customWidth="1"/>
    <col min="9477" max="9731" width="11.42578125" style="116"/>
    <col min="9732" max="9732" width="61.140625" style="116" customWidth="1"/>
    <col min="9733" max="9987" width="11.42578125" style="116"/>
    <col min="9988" max="9988" width="61.140625" style="116" customWidth="1"/>
    <col min="9989" max="10243" width="11.42578125" style="116"/>
    <col min="10244" max="10244" width="61.140625" style="116" customWidth="1"/>
    <col min="10245" max="10499" width="11.42578125" style="116"/>
    <col min="10500" max="10500" width="61.140625" style="116" customWidth="1"/>
    <col min="10501" max="10755" width="11.42578125" style="116"/>
    <col min="10756" max="10756" width="61.140625" style="116" customWidth="1"/>
    <col min="10757" max="11011" width="11.42578125" style="116"/>
    <col min="11012" max="11012" width="61.140625" style="116" customWidth="1"/>
    <col min="11013" max="11267" width="11.42578125" style="116"/>
    <col min="11268" max="11268" width="61.140625" style="116" customWidth="1"/>
    <col min="11269" max="11523" width="11.42578125" style="116"/>
    <col min="11524" max="11524" width="61.140625" style="116" customWidth="1"/>
    <col min="11525" max="11779" width="11.42578125" style="116"/>
    <col min="11780" max="11780" width="61.140625" style="116" customWidth="1"/>
    <col min="11781" max="12035" width="11.42578125" style="116"/>
    <col min="12036" max="12036" width="61.140625" style="116" customWidth="1"/>
    <col min="12037" max="12291" width="11.42578125" style="116"/>
    <col min="12292" max="12292" width="61.140625" style="116" customWidth="1"/>
    <col min="12293" max="12547" width="11.42578125" style="116"/>
    <col min="12548" max="12548" width="61.140625" style="116" customWidth="1"/>
    <col min="12549" max="12803" width="11.42578125" style="116"/>
    <col min="12804" max="12804" width="61.140625" style="116" customWidth="1"/>
    <col min="12805" max="13059" width="11.42578125" style="116"/>
    <col min="13060" max="13060" width="61.140625" style="116" customWidth="1"/>
    <col min="13061" max="13315" width="11.42578125" style="116"/>
    <col min="13316" max="13316" width="61.140625" style="116" customWidth="1"/>
    <col min="13317" max="13571" width="11.42578125" style="116"/>
    <col min="13572" max="13572" width="61.140625" style="116" customWidth="1"/>
    <col min="13573" max="13827" width="11.42578125" style="116"/>
    <col min="13828" max="13828" width="61.140625" style="116" customWidth="1"/>
    <col min="13829" max="14083" width="11.42578125" style="116"/>
    <col min="14084" max="14084" width="61.140625" style="116" customWidth="1"/>
    <col min="14085" max="14339" width="11.42578125" style="116"/>
    <col min="14340" max="14340" width="61.140625" style="116" customWidth="1"/>
    <col min="14341" max="14595" width="11.42578125" style="116"/>
    <col min="14596" max="14596" width="61.140625" style="116" customWidth="1"/>
    <col min="14597" max="14851" width="11.42578125" style="116"/>
    <col min="14852" max="14852" width="61.140625" style="116" customWidth="1"/>
    <col min="14853" max="15107" width="11.42578125" style="116"/>
    <col min="15108" max="15108" width="61.140625" style="116" customWidth="1"/>
    <col min="15109" max="15363" width="11.42578125" style="116"/>
    <col min="15364" max="15364" width="61.140625" style="116" customWidth="1"/>
    <col min="15365" max="15619" width="11.42578125" style="116"/>
    <col min="15620" max="15620" width="61.140625" style="116" customWidth="1"/>
    <col min="15621" max="15875" width="11.42578125" style="116"/>
    <col min="15876" max="15876" width="61.140625" style="116" customWidth="1"/>
    <col min="15877" max="16131" width="11.42578125" style="116"/>
    <col min="16132" max="16132" width="61.140625" style="116" customWidth="1"/>
    <col min="16133" max="16384" width="11.42578125" style="116"/>
  </cols>
  <sheetData>
    <row r="1" spans="2:13">
      <c r="B1" s="154" t="s">
        <v>27</v>
      </c>
    </row>
    <row r="2" spans="2:13" ht="15.75">
      <c r="B2" s="56" t="s">
        <v>28</v>
      </c>
      <c r="C2" s="57"/>
      <c r="D2" s="28"/>
      <c r="E2" s="28"/>
      <c r="F2" s="218">
        <f>+'[2]Transacciones A-P Fin. por Sect'!E2:I2</f>
        <v>0</v>
      </c>
      <c r="G2" s="218"/>
      <c r="H2" s="218"/>
      <c r="I2" s="218"/>
      <c r="J2" s="218"/>
      <c r="K2" s="218"/>
      <c r="L2" s="218"/>
      <c r="M2" s="195"/>
    </row>
    <row r="3" spans="2:13" ht="15.75">
      <c r="B3" s="56" t="s">
        <v>1158</v>
      </c>
      <c r="C3" s="58"/>
      <c r="D3" s="22"/>
      <c r="E3" s="22"/>
      <c r="F3" s="218" t="s">
        <v>1205</v>
      </c>
      <c r="G3" s="218"/>
      <c r="H3" s="218"/>
      <c r="I3" s="218"/>
      <c r="J3" s="218"/>
      <c r="K3" s="218"/>
      <c r="L3" s="218"/>
      <c r="M3" s="195"/>
    </row>
    <row r="4" spans="2:13" ht="15" customHeight="1">
      <c r="B4" s="19"/>
      <c r="C4" s="20"/>
      <c r="D4" s="21"/>
      <c r="E4" s="230"/>
      <c r="F4" s="214" t="s">
        <v>731</v>
      </c>
      <c r="G4" s="215"/>
      <c r="H4" s="215"/>
      <c r="I4" s="215"/>
      <c r="J4" s="215"/>
      <c r="K4" s="215"/>
      <c r="L4" s="215"/>
      <c r="M4" s="194"/>
    </row>
    <row r="5" spans="2:13" ht="15" customHeight="1">
      <c r="B5" s="226" t="s">
        <v>1159</v>
      </c>
      <c r="C5" s="227"/>
      <c r="D5" s="22"/>
      <c r="E5" s="22"/>
      <c r="F5" s="216"/>
      <c r="G5" s="217"/>
      <c r="H5" s="217"/>
      <c r="I5" s="217"/>
      <c r="J5" s="217"/>
      <c r="K5" s="217"/>
      <c r="L5" s="217"/>
      <c r="M5" s="194"/>
    </row>
    <row r="6" spans="2:13" ht="24.75" customHeight="1">
      <c r="B6" s="226"/>
      <c r="C6" s="227"/>
      <c r="D6" s="22"/>
      <c r="E6" s="225">
        <v>2015</v>
      </c>
      <c r="F6" s="225">
        <v>2016</v>
      </c>
      <c r="G6" s="225">
        <f t="shared" ref="G6:L6" si="0">+F6+1</f>
        <v>2017</v>
      </c>
      <c r="H6" s="225">
        <f t="shared" si="0"/>
        <v>2018</v>
      </c>
      <c r="I6" s="225">
        <f t="shared" si="0"/>
        <v>2019</v>
      </c>
      <c r="J6" s="225">
        <f t="shared" si="0"/>
        <v>2020</v>
      </c>
      <c r="K6" s="225">
        <f t="shared" si="0"/>
        <v>2021</v>
      </c>
      <c r="L6" s="225">
        <f t="shared" si="0"/>
        <v>2022</v>
      </c>
      <c r="M6" s="225">
        <v>2023</v>
      </c>
    </row>
    <row r="7" spans="2:13">
      <c r="B7" s="107"/>
      <c r="C7" s="108"/>
      <c r="D7" s="22"/>
      <c r="E7" s="225"/>
      <c r="F7" s="225"/>
      <c r="G7" s="225"/>
      <c r="H7" s="225"/>
      <c r="I7" s="225"/>
      <c r="J7" s="225"/>
      <c r="K7" s="225"/>
      <c r="L7" s="225"/>
      <c r="M7" s="225"/>
    </row>
    <row r="8" spans="2:13">
      <c r="B8" s="155" t="s">
        <v>1160</v>
      </c>
      <c r="C8" s="156" t="s">
        <v>1161</v>
      </c>
      <c r="D8" s="191" t="s">
        <v>34</v>
      </c>
      <c r="E8" s="177">
        <v>1242.2</v>
      </c>
      <c r="F8" s="177">
        <v>1449.8454104299999</v>
      </c>
      <c r="G8" s="177">
        <v>1560.0670730899999</v>
      </c>
      <c r="H8" s="177">
        <v>1470.3000000000002</v>
      </c>
      <c r="I8" s="177">
        <v>2037.2</v>
      </c>
      <c r="J8" s="177">
        <v>2255.3999999999996</v>
      </c>
      <c r="K8" s="177">
        <v>3006.3</v>
      </c>
      <c r="L8" s="177">
        <v>5605.7</v>
      </c>
      <c r="M8" s="177">
        <v>6289.6</v>
      </c>
    </row>
    <row r="9" spans="2:13">
      <c r="B9" s="40" t="s">
        <v>1162</v>
      </c>
      <c r="C9" s="99" t="s">
        <v>1163</v>
      </c>
      <c r="D9" s="114" t="s">
        <v>34</v>
      </c>
      <c r="E9" s="192">
        <v>1153.2</v>
      </c>
      <c r="F9" s="192">
        <v>1427.30905596</v>
      </c>
      <c r="G9" s="192">
        <v>1532.11354035</v>
      </c>
      <c r="H9" s="192">
        <v>1440.8000000000002</v>
      </c>
      <c r="I9" s="192">
        <v>1468.1999999999998</v>
      </c>
      <c r="J9" s="192">
        <v>1685.6999999999998</v>
      </c>
      <c r="K9" s="192">
        <v>1653.5</v>
      </c>
      <c r="L9" s="192">
        <v>5066.5</v>
      </c>
      <c r="M9" s="192">
        <v>4958.1000000000004</v>
      </c>
    </row>
    <row r="10" spans="2:13">
      <c r="B10" s="42" t="s">
        <v>1164</v>
      </c>
      <c r="C10" s="100" t="s">
        <v>1104</v>
      </c>
      <c r="D10" s="114" t="s">
        <v>34</v>
      </c>
      <c r="E10" s="159"/>
      <c r="F10" s="192"/>
      <c r="G10" s="159"/>
      <c r="H10" s="159"/>
      <c r="I10" s="159">
        <v>0</v>
      </c>
      <c r="J10" s="159"/>
      <c r="K10" s="159"/>
      <c r="L10" s="159"/>
      <c r="M10" s="159"/>
    </row>
    <row r="11" spans="2:13">
      <c r="B11" s="42" t="s">
        <v>1165</v>
      </c>
      <c r="C11" s="101" t="s">
        <v>1106</v>
      </c>
      <c r="D11" s="114" t="s">
        <v>34</v>
      </c>
      <c r="E11" s="159"/>
      <c r="F11" s="159"/>
      <c r="G11" s="159"/>
      <c r="H11" s="159"/>
      <c r="I11" s="159"/>
      <c r="J11" s="159"/>
      <c r="K11" s="159"/>
      <c r="L11" s="159"/>
      <c r="M11" s="159"/>
    </row>
    <row r="12" spans="2:13">
      <c r="B12" s="42" t="s">
        <v>1166</v>
      </c>
      <c r="C12" s="188" t="s">
        <v>1108</v>
      </c>
      <c r="D12" s="114" t="s">
        <v>34</v>
      </c>
      <c r="E12" s="159"/>
      <c r="F12" s="159"/>
      <c r="G12" s="159"/>
      <c r="H12" s="159"/>
      <c r="I12" s="159"/>
      <c r="J12" s="159"/>
      <c r="K12" s="159"/>
      <c r="L12" s="159"/>
      <c r="M12" s="159"/>
    </row>
    <row r="13" spans="2:13">
      <c r="B13" s="42" t="s">
        <v>1167</v>
      </c>
      <c r="C13" s="188" t="s">
        <v>1110</v>
      </c>
      <c r="D13" s="114" t="s">
        <v>34</v>
      </c>
      <c r="E13" s="159"/>
      <c r="F13" s="159"/>
      <c r="G13" s="159"/>
      <c r="H13" s="159"/>
      <c r="I13" s="159"/>
      <c r="J13" s="159"/>
      <c r="K13" s="159"/>
      <c r="L13" s="159"/>
      <c r="M13" s="159"/>
    </row>
    <row r="14" spans="2:13">
      <c r="B14" s="42" t="s">
        <v>1168</v>
      </c>
      <c r="C14" s="101" t="s">
        <v>1112</v>
      </c>
      <c r="D14" s="114" t="s">
        <v>34</v>
      </c>
      <c r="E14" s="159"/>
      <c r="F14" s="159"/>
      <c r="G14" s="159"/>
      <c r="H14" s="159"/>
      <c r="I14" s="159"/>
      <c r="J14" s="159"/>
      <c r="K14" s="159"/>
      <c r="L14" s="159"/>
      <c r="M14" s="159"/>
    </row>
    <row r="15" spans="2:13">
      <c r="B15" s="42" t="s">
        <v>1169</v>
      </c>
      <c r="C15" s="101" t="s">
        <v>1114</v>
      </c>
      <c r="D15" s="114" t="s">
        <v>34</v>
      </c>
      <c r="E15" s="159"/>
      <c r="F15" s="159"/>
      <c r="G15" s="159"/>
      <c r="H15" s="159"/>
      <c r="I15" s="159"/>
      <c r="J15" s="159"/>
      <c r="K15" s="159"/>
      <c r="L15" s="159"/>
      <c r="M15" s="159"/>
    </row>
    <row r="16" spans="2:13">
      <c r="B16" s="42" t="s">
        <v>1170</v>
      </c>
      <c r="C16" s="101" t="s">
        <v>1116</v>
      </c>
      <c r="D16" s="114" t="s">
        <v>34</v>
      </c>
      <c r="E16" s="159"/>
      <c r="F16" s="159"/>
      <c r="G16" s="159"/>
      <c r="H16" s="159"/>
      <c r="I16" s="159"/>
      <c r="J16" s="159"/>
      <c r="K16" s="159"/>
      <c r="L16" s="159"/>
      <c r="M16" s="159"/>
    </row>
    <row r="17" spans="2:13">
      <c r="B17" s="42" t="s">
        <v>1171</v>
      </c>
      <c r="C17" s="100" t="s">
        <v>1118</v>
      </c>
      <c r="D17" s="114" t="s">
        <v>34</v>
      </c>
      <c r="E17" s="159"/>
      <c r="F17" s="159"/>
      <c r="G17" s="159"/>
      <c r="H17" s="159"/>
      <c r="I17" s="159">
        <v>0</v>
      </c>
      <c r="J17" s="159"/>
      <c r="K17" s="159"/>
      <c r="L17" s="159"/>
      <c r="M17" s="159"/>
    </row>
    <row r="18" spans="2:13">
      <c r="B18" s="42" t="s">
        <v>1172</v>
      </c>
      <c r="C18" s="100" t="s">
        <v>1120</v>
      </c>
      <c r="D18" s="114" t="s">
        <v>34</v>
      </c>
      <c r="E18" s="159"/>
      <c r="F18" s="159"/>
      <c r="G18" s="159"/>
      <c r="H18" s="159"/>
      <c r="I18" s="159">
        <v>0</v>
      </c>
      <c r="J18" s="159"/>
      <c r="K18" s="159"/>
      <c r="L18" s="159"/>
      <c r="M18" s="159"/>
    </row>
    <row r="19" spans="2:13">
      <c r="B19" s="42" t="s">
        <v>1173</v>
      </c>
      <c r="C19" s="100" t="s">
        <v>1122</v>
      </c>
      <c r="D19" s="114" t="s">
        <v>34</v>
      </c>
      <c r="E19" s="159"/>
      <c r="F19" s="159"/>
      <c r="G19" s="159"/>
      <c r="H19" s="159"/>
      <c r="I19" s="159">
        <v>0</v>
      </c>
      <c r="J19" s="159"/>
      <c r="K19" s="159"/>
      <c r="L19" s="159"/>
      <c r="M19" s="159"/>
    </row>
    <row r="20" spans="2:13">
      <c r="B20" s="42" t="s">
        <v>1174</v>
      </c>
      <c r="C20" s="100" t="s">
        <v>1124</v>
      </c>
      <c r="D20" s="114" t="s">
        <v>34</v>
      </c>
      <c r="E20" s="159"/>
      <c r="F20" s="159"/>
      <c r="G20" s="159"/>
      <c r="H20" s="159"/>
      <c r="I20" s="159">
        <v>0</v>
      </c>
      <c r="J20" s="159"/>
      <c r="K20" s="159"/>
      <c r="L20" s="159"/>
      <c r="M20" s="159"/>
    </row>
    <row r="21" spans="2:13">
      <c r="B21" s="43" t="s">
        <v>1175</v>
      </c>
      <c r="C21" s="104" t="s">
        <v>1126</v>
      </c>
      <c r="D21" s="128" t="s">
        <v>34</v>
      </c>
      <c r="E21" s="159"/>
      <c r="F21" s="159"/>
      <c r="G21" s="159"/>
      <c r="H21" s="159"/>
      <c r="I21" s="159">
        <v>0</v>
      </c>
      <c r="J21" s="159"/>
      <c r="K21" s="159"/>
      <c r="L21" s="159"/>
      <c r="M21" s="159"/>
    </row>
    <row r="22" spans="2:13">
      <c r="B22" s="40" t="s">
        <v>1176</v>
      </c>
      <c r="C22" s="99" t="s">
        <v>1177</v>
      </c>
      <c r="D22" s="114" t="s">
        <v>34</v>
      </c>
      <c r="E22" s="192">
        <v>89</v>
      </c>
      <c r="F22" s="192">
        <v>22.536354469999999</v>
      </c>
      <c r="G22" s="192">
        <v>27.95353274</v>
      </c>
      <c r="H22" s="192">
        <v>29.5</v>
      </c>
      <c r="I22" s="192">
        <v>569</v>
      </c>
      <c r="J22" s="192">
        <v>569.70000000000005</v>
      </c>
      <c r="K22" s="192">
        <v>1352.8</v>
      </c>
      <c r="L22" s="192">
        <v>539.20000000000005</v>
      </c>
      <c r="M22" s="192">
        <v>1331.5</v>
      </c>
    </row>
    <row r="23" spans="2:13">
      <c r="B23" s="42" t="s">
        <v>1178</v>
      </c>
      <c r="C23" s="100" t="s">
        <v>1104</v>
      </c>
      <c r="D23" s="114" t="s">
        <v>34</v>
      </c>
      <c r="E23" s="159"/>
      <c r="F23" s="159"/>
      <c r="G23" s="159"/>
      <c r="H23" s="159"/>
      <c r="I23" s="159">
        <v>0</v>
      </c>
      <c r="J23" s="159"/>
      <c r="K23" s="159"/>
      <c r="L23" s="159"/>
      <c r="M23" s="159"/>
    </row>
    <row r="24" spans="2:13">
      <c r="B24" s="42" t="s">
        <v>1179</v>
      </c>
      <c r="C24" s="100" t="s">
        <v>1131</v>
      </c>
      <c r="D24" s="114" t="s">
        <v>34</v>
      </c>
      <c r="E24" s="159"/>
      <c r="F24" s="159"/>
      <c r="G24" s="159"/>
      <c r="H24" s="159"/>
      <c r="I24" s="159">
        <v>0</v>
      </c>
      <c r="J24" s="159"/>
      <c r="K24" s="159"/>
      <c r="L24" s="159"/>
      <c r="M24" s="159"/>
    </row>
    <row r="25" spans="2:13">
      <c r="B25" s="42" t="s">
        <v>1180</v>
      </c>
      <c r="C25" s="100" t="s">
        <v>1133</v>
      </c>
      <c r="D25" s="114" t="s">
        <v>34</v>
      </c>
      <c r="E25" s="159"/>
      <c r="F25" s="159"/>
      <c r="G25" s="159"/>
      <c r="H25" s="159"/>
      <c r="I25" s="159">
        <v>0</v>
      </c>
      <c r="J25" s="159"/>
      <c r="K25" s="159"/>
      <c r="L25" s="159"/>
      <c r="M25" s="159"/>
    </row>
    <row r="26" spans="2:13">
      <c r="B26" s="24" t="s">
        <v>1181</v>
      </c>
      <c r="C26" s="106" t="s">
        <v>1135</v>
      </c>
      <c r="D26" s="115" t="s">
        <v>34</v>
      </c>
      <c r="E26" s="159"/>
      <c r="F26" s="159"/>
      <c r="G26" s="159"/>
      <c r="H26" s="159"/>
      <c r="I26" s="159">
        <v>0</v>
      </c>
      <c r="J26" s="159"/>
      <c r="K26" s="159"/>
      <c r="L26" s="159"/>
      <c r="M26" s="159"/>
    </row>
    <row r="27" spans="2:13">
      <c r="B27" s="183" t="s">
        <v>1182</v>
      </c>
      <c r="C27" s="184" t="s">
        <v>1183</v>
      </c>
      <c r="D27" s="193" t="s">
        <v>34</v>
      </c>
      <c r="E27" s="177">
        <v>12315.1</v>
      </c>
      <c r="F27" s="177">
        <v>12720.99874599</v>
      </c>
      <c r="G27" s="177">
        <v>13215.64198773</v>
      </c>
      <c r="H27" s="177">
        <v>13361.6</v>
      </c>
      <c r="I27" s="177">
        <v>14237.2</v>
      </c>
      <c r="J27" s="177">
        <v>17044.3</v>
      </c>
      <c r="K27" s="177">
        <v>19439.5</v>
      </c>
      <c r="L27" s="177">
        <v>22865.599999999999</v>
      </c>
      <c r="M27" s="177">
        <v>24036.1</v>
      </c>
    </row>
    <row r="28" spans="2:13">
      <c r="B28" s="40" t="s">
        <v>1184</v>
      </c>
      <c r="C28" s="99" t="s">
        <v>1185</v>
      </c>
      <c r="D28" s="114" t="s">
        <v>34</v>
      </c>
      <c r="E28" s="192">
        <v>2986.2</v>
      </c>
      <c r="F28" s="192">
        <v>3228.16533101</v>
      </c>
      <c r="G28" s="192">
        <v>3180.4891423399999</v>
      </c>
      <c r="H28" s="192">
        <v>3056.1</v>
      </c>
      <c r="I28" s="192">
        <v>3133.1</v>
      </c>
      <c r="J28" s="192">
        <v>4553</v>
      </c>
      <c r="K28" s="192">
        <v>6301.7000000000007</v>
      </c>
      <c r="L28" s="192">
        <v>9725.6</v>
      </c>
      <c r="M28" s="192">
        <v>10866.5</v>
      </c>
    </row>
    <row r="29" spans="2:13">
      <c r="B29" s="42" t="s">
        <v>1186</v>
      </c>
      <c r="C29" s="100" t="s">
        <v>1104</v>
      </c>
      <c r="D29" s="114" t="s">
        <v>34</v>
      </c>
      <c r="E29" s="159"/>
      <c r="F29" s="192"/>
      <c r="G29" s="159"/>
      <c r="H29" s="159"/>
      <c r="I29" s="159">
        <v>0</v>
      </c>
      <c r="J29" s="159"/>
      <c r="K29" s="159"/>
      <c r="L29" s="159"/>
      <c r="M29" s="159"/>
    </row>
    <row r="30" spans="2:13">
      <c r="B30" s="42" t="s">
        <v>1187</v>
      </c>
      <c r="C30" s="101" t="s">
        <v>1106</v>
      </c>
      <c r="D30" s="114" t="s">
        <v>34</v>
      </c>
      <c r="E30" s="159"/>
      <c r="F30" s="159"/>
      <c r="G30" s="159"/>
      <c r="H30" s="159"/>
      <c r="I30" s="159"/>
      <c r="J30" s="159"/>
      <c r="K30" s="159"/>
      <c r="L30" s="159"/>
      <c r="M30" s="159"/>
    </row>
    <row r="31" spans="2:13">
      <c r="B31" s="42" t="s">
        <v>1188</v>
      </c>
      <c r="C31" s="188" t="s">
        <v>1108</v>
      </c>
      <c r="D31" s="114" t="s">
        <v>34</v>
      </c>
      <c r="E31" s="159"/>
      <c r="F31" s="159"/>
      <c r="G31" s="159"/>
      <c r="H31" s="159"/>
      <c r="I31" s="159"/>
      <c r="J31" s="159"/>
      <c r="K31" s="159"/>
      <c r="L31" s="159"/>
      <c r="M31" s="159"/>
    </row>
    <row r="32" spans="2:13">
      <c r="B32" s="42" t="s">
        <v>1189</v>
      </c>
      <c r="C32" s="188" t="s">
        <v>1110</v>
      </c>
      <c r="D32" s="114" t="s">
        <v>34</v>
      </c>
      <c r="E32" s="159"/>
      <c r="F32" s="159"/>
      <c r="G32" s="159"/>
      <c r="H32" s="159"/>
      <c r="I32" s="159"/>
      <c r="J32" s="159"/>
      <c r="K32" s="159"/>
      <c r="L32" s="159"/>
      <c r="M32" s="159"/>
    </row>
    <row r="33" spans="2:13">
      <c r="B33" s="42" t="s">
        <v>1190</v>
      </c>
      <c r="C33" s="101" t="s">
        <v>1112</v>
      </c>
      <c r="D33" s="114" t="s">
        <v>34</v>
      </c>
      <c r="E33" s="159"/>
      <c r="F33" s="159"/>
      <c r="G33" s="159"/>
      <c r="H33" s="159"/>
      <c r="I33" s="159"/>
      <c r="J33" s="159"/>
      <c r="K33" s="159"/>
      <c r="L33" s="159"/>
      <c r="M33" s="159"/>
    </row>
    <row r="34" spans="2:13">
      <c r="B34" s="42" t="s">
        <v>1191</v>
      </c>
      <c r="C34" s="101" t="s">
        <v>1114</v>
      </c>
      <c r="D34" s="114" t="s">
        <v>34</v>
      </c>
      <c r="E34" s="159"/>
      <c r="F34" s="159"/>
      <c r="G34" s="159"/>
      <c r="H34" s="159"/>
      <c r="I34" s="159"/>
      <c r="J34" s="159"/>
      <c r="K34" s="159"/>
      <c r="L34" s="159"/>
      <c r="M34" s="159"/>
    </row>
    <row r="35" spans="2:13">
      <c r="B35" s="42" t="s">
        <v>1192</v>
      </c>
      <c r="C35" s="101" t="s">
        <v>1116</v>
      </c>
      <c r="D35" s="114" t="s">
        <v>34</v>
      </c>
      <c r="E35" s="159"/>
      <c r="F35" s="159"/>
      <c r="G35" s="159"/>
      <c r="H35" s="159"/>
      <c r="I35" s="159"/>
      <c r="J35" s="159"/>
      <c r="K35" s="159"/>
      <c r="L35" s="159"/>
      <c r="M35" s="159"/>
    </row>
    <row r="36" spans="2:13">
      <c r="B36" s="42" t="s">
        <v>1193</v>
      </c>
      <c r="C36" s="100" t="s">
        <v>1118</v>
      </c>
      <c r="D36" s="114" t="s">
        <v>34</v>
      </c>
      <c r="E36" s="159"/>
      <c r="F36" s="159"/>
      <c r="G36" s="159"/>
      <c r="H36" s="159"/>
      <c r="I36" s="159">
        <v>0</v>
      </c>
      <c r="J36" s="159"/>
      <c r="K36" s="159"/>
      <c r="L36" s="159"/>
      <c r="M36" s="159"/>
    </row>
    <row r="37" spans="2:13">
      <c r="B37" s="42" t="s">
        <v>1194</v>
      </c>
      <c r="C37" s="100" t="s">
        <v>1120</v>
      </c>
      <c r="D37" s="114" t="s">
        <v>34</v>
      </c>
      <c r="E37" s="159"/>
      <c r="F37" s="159"/>
      <c r="G37" s="159"/>
      <c r="H37" s="159"/>
      <c r="I37" s="159">
        <v>0</v>
      </c>
      <c r="J37" s="159"/>
      <c r="K37" s="159"/>
      <c r="L37" s="159"/>
      <c r="M37" s="159"/>
    </row>
    <row r="38" spans="2:13">
      <c r="B38" s="42" t="s">
        <v>1195</v>
      </c>
      <c r="C38" s="100" t="s">
        <v>1122</v>
      </c>
      <c r="D38" s="114" t="s">
        <v>34</v>
      </c>
      <c r="E38" s="159"/>
      <c r="F38" s="159"/>
      <c r="G38" s="159"/>
      <c r="H38" s="159"/>
      <c r="I38" s="159">
        <v>0</v>
      </c>
      <c r="J38" s="159"/>
      <c r="K38" s="159"/>
      <c r="L38" s="159"/>
      <c r="M38" s="159"/>
    </row>
    <row r="39" spans="2:13">
      <c r="B39" s="42" t="s">
        <v>1196</v>
      </c>
      <c r="C39" s="100" t="s">
        <v>1124</v>
      </c>
      <c r="D39" s="114" t="s">
        <v>34</v>
      </c>
      <c r="E39" s="159"/>
      <c r="F39" s="159"/>
      <c r="G39" s="159"/>
      <c r="H39" s="159"/>
      <c r="I39" s="159">
        <v>0</v>
      </c>
      <c r="J39" s="159"/>
      <c r="K39" s="159"/>
      <c r="L39" s="159"/>
      <c r="M39" s="159"/>
    </row>
    <row r="40" spans="2:13">
      <c r="B40" s="43" t="s">
        <v>1197</v>
      </c>
      <c r="C40" s="104" t="s">
        <v>1126</v>
      </c>
      <c r="D40" s="128" t="s">
        <v>34</v>
      </c>
      <c r="E40" s="159"/>
      <c r="F40" s="159"/>
      <c r="G40" s="159"/>
      <c r="H40" s="159"/>
      <c r="I40" s="159">
        <v>0</v>
      </c>
      <c r="J40" s="159"/>
      <c r="K40" s="159"/>
      <c r="L40" s="159"/>
      <c r="M40" s="159"/>
    </row>
    <row r="41" spans="2:13">
      <c r="B41" s="40" t="s">
        <v>1198</v>
      </c>
      <c r="C41" s="99" t="s">
        <v>1199</v>
      </c>
      <c r="D41" s="114" t="s">
        <v>34</v>
      </c>
      <c r="E41" s="192">
        <v>9328.9</v>
      </c>
      <c r="F41" s="192">
        <v>9492.8334149799994</v>
      </c>
      <c r="G41" s="192">
        <v>10035.152845389999</v>
      </c>
      <c r="H41" s="192">
        <v>10305.5</v>
      </c>
      <c r="I41" s="192">
        <v>11104.1</v>
      </c>
      <c r="J41" s="192">
        <v>12491.3</v>
      </c>
      <c r="K41" s="192">
        <v>13137.800000000001</v>
      </c>
      <c r="L41" s="192">
        <v>13140</v>
      </c>
      <c r="M41" s="192">
        <v>13169.6</v>
      </c>
    </row>
    <row r="42" spans="2:13">
      <c r="B42" s="42" t="s">
        <v>1200</v>
      </c>
      <c r="C42" s="100" t="s">
        <v>1104</v>
      </c>
      <c r="D42" s="114" t="s">
        <v>34</v>
      </c>
      <c r="E42" s="159"/>
      <c r="F42" s="159"/>
      <c r="G42" s="159"/>
      <c r="H42" s="159"/>
      <c r="I42" s="159">
        <v>0</v>
      </c>
      <c r="J42" s="159"/>
      <c r="K42" s="159"/>
      <c r="L42" s="159"/>
      <c r="M42" s="159"/>
    </row>
    <row r="43" spans="2:13">
      <c r="B43" s="42" t="s">
        <v>1201</v>
      </c>
      <c r="C43" s="100" t="s">
        <v>1131</v>
      </c>
      <c r="D43" s="114" t="s">
        <v>34</v>
      </c>
      <c r="E43" s="159"/>
      <c r="F43" s="159"/>
      <c r="G43" s="159"/>
      <c r="H43" s="159"/>
      <c r="I43" s="159">
        <v>0</v>
      </c>
      <c r="J43" s="159"/>
      <c r="K43" s="159"/>
      <c r="L43" s="159"/>
      <c r="M43" s="159"/>
    </row>
    <row r="44" spans="2:13">
      <c r="B44" s="42" t="s">
        <v>1202</v>
      </c>
      <c r="C44" s="100" t="s">
        <v>1133</v>
      </c>
      <c r="D44" s="114" t="s">
        <v>34</v>
      </c>
      <c r="E44" s="159"/>
      <c r="F44" s="159"/>
      <c r="G44" s="159"/>
      <c r="H44" s="159"/>
      <c r="I44" s="159">
        <v>0</v>
      </c>
      <c r="J44" s="159"/>
      <c r="K44" s="159"/>
      <c r="L44" s="159"/>
      <c r="M44" s="159"/>
    </row>
    <row r="45" spans="2:13">
      <c r="B45" s="24" t="s">
        <v>1203</v>
      </c>
      <c r="C45" s="106" t="s">
        <v>1135</v>
      </c>
      <c r="D45" s="115" t="s">
        <v>34</v>
      </c>
      <c r="E45" s="159"/>
      <c r="F45" s="159"/>
      <c r="G45" s="159"/>
      <c r="H45" s="159"/>
      <c r="I45" s="159">
        <v>0</v>
      </c>
      <c r="J45" s="159"/>
      <c r="K45" s="159"/>
      <c r="L45" s="159"/>
      <c r="M45" s="159"/>
    </row>
  </sheetData>
  <mergeCells count="13">
    <mergeCell ref="K6:K7"/>
    <mergeCell ref="L6:L7"/>
    <mergeCell ref="J6:J7"/>
    <mergeCell ref="M6:M7"/>
    <mergeCell ref="F2:L2"/>
    <mergeCell ref="F3:L3"/>
    <mergeCell ref="F4:L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DC3DA969-EB9C-4EB6-A2FB-8A4BB0194C4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tabSelected="1" topLeftCell="D1" workbookViewId="0">
      <selection activeCell="E1" sqref="E1:F1048576"/>
    </sheetView>
  </sheetViews>
  <sheetFormatPr baseColWidth="10" defaultRowHeight="15"/>
  <cols>
    <col min="1" max="1" width="10.5703125" style="116" customWidth="1"/>
    <col min="2" max="2" width="13.5703125" style="116" customWidth="1"/>
    <col min="3" max="3" width="80.140625" style="116" customWidth="1"/>
    <col min="4" max="4" width="7.140625" style="116" customWidth="1"/>
    <col min="5" max="6" width="11.42578125" style="116"/>
    <col min="7" max="14" width="10.7109375" style="116" customWidth="1"/>
    <col min="15" max="260" width="11.42578125" style="116"/>
    <col min="261" max="261" width="73.5703125" style="116" customWidth="1"/>
    <col min="262" max="516" width="11.42578125" style="116"/>
    <col min="517" max="517" width="73.5703125" style="116" customWidth="1"/>
    <col min="518" max="772" width="11.42578125" style="116"/>
    <col min="773" max="773" width="73.5703125" style="116" customWidth="1"/>
    <col min="774" max="1028" width="11.42578125" style="116"/>
    <col min="1029" max="1029" width="73.5703125" style="116" customWidth="1"/>
    <col min="1030" max="1284" width="11.42578125" style="116"/>
    <col min="1285" max="1285" width="73.5703125" style="116" customWidth="1"/>
    <col min="1286" max="1540" width="11.42578125" style="116"/>
    <col min="1541" max="1541" width="73.5703125" style="116" customWidth="1"/>
    <col min="1542" max="1796" width="11.42578125" style="116"/>
    <col min="1797" max="1797" width="73.5703125" style="116" customWidth="1"/>
    <col min="1798" max="2052" width="11.42578125" style="116"/>
    <col min="2053" max="2053" width="73.5703125" style="116" customWidth="1"/>
    <col min="2054" max="2308" width="11.42578125" style="116"/>
    <col min="2309" max="2309" width="73.5703125" style="116" customWidth="1"/>
    <col min="2310" max="2564" width="11.42578125" style="116"/>
    <col min="2565" max="2565" width="73.5703125" style="116" customWidth="1"/>
    <col min="2566" max="2820" width="11.42578125" style="116"/>
    <col min="2821" max="2821" width="73.5703125" style="116" customWidth="1"/>
    <col min="2822" max="3076" width="11.42578125" style="116"/>
    <col min="3077" max="3077" width="73.5703125" style="116" customWidth="1"/>
    <col min="3078" max="3332" width="11.42578125" style="116"/>
    <col min="3333" max="3333" width="73.5703125" style="116" customWidth="1"/>
    <col min="3334" max="3588" width="11.42578125" style="116"/>
    <col min="3589" max="3589" width="73.5703125" style="116" customWidth="1"/>
    <col min="3590" max="3844" width="11.42578125" style="116"/>
    <col min="3845" max="3845" width="73.5703125" style="116" customWidth="1"/>
    <col min="3846" max="4100" width="11.42578125" style="116"/>
    <col min="4101" max="4101" width="73.5703125" style="116" customWidth="1"/>
    <col min="4102" max="4356" width="11.42578125" style="116"/>
    <col min="4357" max="4357" width="73.5703125" style="116" customWidth="1"/>
    <col min="4358" max="4612" width="11.42578125" style="116"/>
    <col min="4613" max="4613" width="73.5703125" style="116" customWidth="1"/>
    <col min="4614" max="4868" width="11.42578125" style="116"/>
    <col min="4869" max="4869" width="73.5703125" style="116" customWidth="1"/>
    <col min="4870" max="5124" width="11.42578125" style="116"/>
    <col min="5125" max="5125" width="73.5703125" style="116" customWidth="1"/>
    <col min="5126" max="5380" width="11.42578125" style="116"/>
    <col min="5381" max="5381" width="73.5703125" style="116" customWidth="1"/>
    <col min="5382" max="5636" width="11.42578125" style="116"/>
    <col min="5637" max="5637" width="73.5703125" style="116" customWidth="1"/>
    <col min="5638" max="5892" width="11.42578125" style="116"/>
    <col min="5893" max="5893" width="73.5703125" style="116" customWidth="1"/>
    <col min="5894" max="6148" width="11.42578125" style="116"/>
    <col min="6149" max="6149" width="73.5703125" style="116" customWidth="1"/>
    <col min="6150" max="6404" width="11.42578125" style="116"/>
    <col min="6405" max="6405" width="73.5703125" style="116" customWidth="1"/>
    <col min="6406" max="6660" width="11.42578125" style="116"/>
    <col min="6661" max="6661" width="73.5703125" style="116" customWidth="1"/>
    <col min="6662" max="6916" width="11.42578125" style="116"/>
    <col min="6917" max="6917" width="73.5703125" style="116" customWidth="1"/>
    <col min="6918" max="7172" width="11.42578125" style="116"/>
    <col min="7173" max="7173" width="73.5703125" style="116" customWidth="1"/>
    <col min="7174" max="7428" width="11.42578125" style="116"/>
    <col min="7429" max="7429" width="73.5703125" style="116" customWidth="1"/>
    <col min="7430" max="7684" width="11.42578125" style="116"/>
    <col min="7685" max="7685" width="73.5703125" style="116" customWidth="1"/>
    <col min="7686" max="7940" width="11.42578125" style="116"/>
    <col min="7941" max="7941" width="73.5703125" style="116" customWidth="1"/>
    <col min="7942" max="8196" width="11.42578125" style="116"/>
    <col min="8197" max="8197" width="73.5703125" style="116" customWidth="1"/>
    <col min="8198" max="8452" width="11.42578125" style="116"/>
    <col min="8453" max="8453" width="73.5703125" style="116" customWidth="1"/>
    <col min="8454" max="8708" width="11.42578125" style="116"/>
    <col min="8709" max="8709" width="73.5703125" style="116" customWidth="1"/>
    <col min="8710" max="8964" width="11.42578125" style="116"/>
    <col min="8965" max="8965" width="73.5703125" style="116" customWidth="1"/>
    <col min="8966" max="9220" width="11.42578125" style="116"/>
    <col min="9221" max="9221" width="73.5703125" style="116" customWidth="1"/>
    <col min="9222" max="9476" width="11.42578125" style="116"/>
    <col min="9477" max="9477" width="73.5703125" style="116" customWidth="1"/>
    <col min="9478" max="9732" width="11.42578125" style="116"/>
    <col min="9733" max="9733" width="73.5703125" style="116" customWidth="1"/>
    <col min="9734" max="9988" width="11.42578125" style="116"/>
    <col min="9989" max="9989" width="73.5703125" style="116" customWidth="1"/>
    <col min="9990" max="10244" width="11.42578125" style="116"/>
    <col min="10245" max="10245" width="73.5703125" style="116" customWidth="1"/>
    <col min="10246" max="10500" width="11.42578125" style="116"/>
    <col min="10501" max="10501" width="73.5703125" style="116" customWidth="1"/>
    <col min="10502" max="10756" width="11.42578125" style="116"/>
    <col min="10757" max="10757" width="73.5703125" style="116" customWidth="1"/>
    <col min="10758" max="11012" width="11.42578125" style="116"/>
    <col min="11013" max="11013" width="73.5703125" style="116" customWidth="1"/>
    <col min="11014" max="11268" width="11.42578125" style="116"/>
    <col min="11269" max="11269" width="73.5703125" style="116" customWidth="1"/>
    <col min="11270" max="11524" width="11.42578125" style="116"/>
    <col min="11525" max="11525" width="73.5703125" style="116" customWidth="1"/>
    <col min="11526" max="11780" width="11.42578125" style="116"/>
    <col min="11781" max="11781" width="73.5703125" style="116" customWidth="1"/>
    <col min="11782" max="12036" width="11.42578125" style="116"/>
    <col min="12037" max="12037" width="73.5703125" style="116" customWidth="1"/>
    <col min="12038" max="12292" width="11.42578125" style="116"/>
    <col min="12293" max="12293" width="73.5703125" style="116" customWidth="1"/>
    <col min="12294" max="12548" width="11.42578125" style="116"/>
    <col min="12549" max="12549" width="73.5703125" style="116" customWidth="1"/>
    <col min="12550" max="12804" width="11.42578125" style="116"/>
    <col min="12805" max="12805" width="73.5703125" style="116" customWidth="1"/>
    <col min="12806" max="13060" width="11.42578125" style="116"/>
    <col min="13061" max="13061" width="73.5703125" style="116" customWidth="1"/>
    <col min="13062" max="13316" width="11.42578125" style="116"/>
    <col min="13317" max="13317" width="73.5703125" style="116" customWidth="1"/>
    <col min="13318" max="13572" width="11.42578125" style="116"/>
    <col min="13573" max="13573" width="73.5703125" style="116" customWidth="1"/>
    <col min="13574" max="13828" width="11.42578125" style="116"/>
    <col min="13829" max="13829" width="73.5703125" style="116" customWidth="1"/>
    <col min="13830" max="14084" width="11.42578125" style="116"/>
    <col min="14085" max="14085" width="73.5703125" style="116" customWidth="1"/>
    <col min="14086" max="14340" width="11.42578125" style="116"/>
    <col min="14341" max="14341" width="73.5703125" style="116" customWidth="1"/>
    <col min="14342" max="14596" width="11.42578125" style="116"/>
    <col min="14597" max="14597" width="73.5703125" style="116" customWidth="1"/>
    <col min="14598" max="14852" width="11.42578125" style="116"/>
    <col min="14853" max="14853" width="73.5703125" style="116" customWidth="1"/>
    <col min="14854" max="15108" width="11.42578125" style="116"/>
    <col min="15109" max="15109" width="73.5703125" style="116" customWidth="1"/>
    <col min="15110" max="15364" width="11.42578125" style="116"/>
    <col min="15365" max="15365" width="73.5703125" style="116" customWidth="1"/>
    <col min="15366" max="15620" width="11.42578125" style="116"/>
    <col min="15621" max="15621" width="73.5703125" style="116" customWidth="1"/>
    <col min="15622" max="15876" width="11.42578125" style="116"/>
    <col min="15877" max="15877" width="73.5703125" style="116" customWidth="1"/>
    <col min="15878" max="16132" width="11.42578125" style="116"/>
    <col min="16133" max="16133" width="73.5703125" style="116" customWidth="1"/>
    <col min="16134" max="16384" width="11.42578125" style="116"/>
  </cols>
  <sheetData>
    <row r="1" spans="2:14">
      <c r="B1" s="154" t="s">
        <v>27</v>
      </c>
    </row>
    <row r="2" spans="2:14" ht="15.75">
      <c r="B2" s="56" t="s">
        <v>28</v>
      </c>
      <c r="C2" s="57"/>
      <c r="D2" s="28"/>
      <c r="E2" s="28"/>
      <c r="F2" s="28"/>
      <c r="G2" s="218">
        <f>+'[2]Erogación funciones de Gobierno'!E2:I2</f>
        <v>0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996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5" customHeight="1">
      <c r="B4" s="19"/>
      <c r="C4" s="20"/>
      <c r="D4" s="21"/>
      <c r="E4" s="230"/>
      <c r="F4" s="230"/>
      <c r="G4" s="214" t="s">
        <v>731</v>
      </c>
      <c r="H4" s="215"/>
      <c r="I4" s="215"/>
      <c r="J4" s="215"/>
      <c r="K4" s="215"/>
      <c r="L4" s="215"/>
      <c r="M4" s="215"/>
      <c r="N4" s="194"/>
    </row>
    <row r="5" spans="2:14" ht="15" customHeight="1">
      <c r="B5" s="226" t="s">
        <v>997</v>
      </c>
      <c r="C5" s="227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>
      <c r="B6" s="226"/>
      <c r="C6" s="227"/>
      <c r="D6" s="22"/>
      <c r="E6" s="225">
        <v>2014</v>
      </c>
      <c r="F6" s="225">
        <f>+E6+1</f>
        <v>2015</v>
      </c>
      <c r="G6" s="225">
        <v>2016</v>
      </c>
      <c r="H6" s="225">
        <f t="shared" ref="H6:M6" si="0">+G6+1</f>
        <v>2017</v>
      </c>
      <c r="I6" s="225">
        <f t="shared" si="0"/>
        <v>2018</v>
      </c>
      <c r="J6" s="225">
        <f t="shared" si="0"/>
        <v>2019</v>
      </c>
      <c r="K6" s="225">
        <f t="shared" si="0"/>
        <v>2020</v>
      </c>
      <c r="L6" s="225">
        <f t="shared" si="0"/>
        <v>2021</v>
      </c>
      <c r="M6" s="225">
        <f t="shared" si="0"/>
        <v>2022</v>
      </c>
      <c r="N6" s="225">
        <v>2023</v>
      </c>
    </row>
    <row r="7" spans="2:14">
      <c r="B7" s="107"/>
      <c r="C7" s="108"/>
      <c r="D7" s="22"/>
      <c r="E7" s="225"/>
      <c r="F7" s="225"/>
      <c r="G7" s="225"/>
      <c r="H7" s="225"/>
      <c r="I7" s="225"/>
      <c r="J7" s="225"/>
      <c r="K7" s="225"/>
      <c r="L7" s="225"/>
      <c r="M7" s="225"/>
      <c r="N7" s="225"/>
    </row>
    <row r="8" spans="2:14">
      <c r="B8" s="155" t="s">
        <v>998</v>
      </c>
      <c r="C8" s="156" t="s">
        <v>999</v>
      </c>
      <c r="D8" s="157" t="s">
        <v>34</v>
      </c>
      <c r="E8" s="158">
        <v>-218.69005333999974</v>
      </c>
      <c r="F8" s="158">
        <v>-163.9</v>
      </c>
      <c r="G8" s="158">
        <v>-195.22359243995999</v>
      </c>
      <c r="H8" s="158">
        <v>-266.46538593000002</v>
      </c>
      <c r="I8" s="158">
        <v>-191.50000000000003</v>
      </c>
      <c r="J8" s="158">
        <v>-46</v>
      </c>
      <c r="K8" s="158">
        <v>-148.19999999999993</v>
      </c>
      <c r="L8" s="158">
        <v>-1057.5999999999999</v>
      </c>
      <c r="M8" s="158">
        <v>-683</v>
      </c>
      <c r="N8" s="158">
        <v>-572.1</v>
      </c>
    </row>
    <row r="9" spans="2:14">
      <c r="B9" s="142" t="s">
        <v>1000</v>
      </c>
      <c r="C9" s="143" t="s">
        <v>1001</v>
      </c>
      <c r="D9" s="144" t="s">
        <v>34</v>
      </c>
      <c r="E9" s="159">
        <v>-124.95971934000002</v>
      </c>
      <c r="F9" s="159">
        <v>-245.8</v>
      </c>
      <c r="G9" s="159">
        <v>-84.458255679960203</v>
      </c>
      <c r="H9" s="159">
        <v>-31.657451330000001</v>
      </c>
      <c r="I9" s="159">
        <v>-123.2</v>
      </c>
      <c r="J9" s="159">
        <v>-88</v>
      </c>
      <c r="K9" s="159">
        <v>-129.6</v>
      </c>
      <c r="L9" s="159">
        <v>-346.1</v>
      </c>
      <c r="M9" s="159">
        <v>-295.5</v>
      </c>
      <c r="N9" s="159">
        <v>-393.3</v>
      </c>
    </row>
    <row r="10" spans="2:14">
      <c r="B10" s="42" t="s">
        <v>1002</v>
      </c>
      <c r="C10" s="30" t="s">
        <v>796</v>
      </c>
      <c r="D10" s="114" t="s">
        <v>34</v>
      </c>
      <c r="E10" s="159">
        <v>-122.55111495000001</v>
      </c>
      <c r="F10" s="159">
        <v>-175.4</v>
      </c>
      <c r="G10" s="159">
        <v>-84.514618969960196</v>
      </c>
      <c r="H10" s="159"/>
      <c r="I10" s="159"/>
      <c r="J10" s="159"/>
      <c r="K10" s="159"/>
      <c r="L10" s="159"/>
      <c r="M10" s="159"/>
      <c r="N10" s="159"/>
    </row>
    <row r="11" spans="2:14">
      <c r="B11" s="42" t="s">
        <v>1003</v>
      </c>
      <c r="C11" s="30" t="s">
        <v>740</v>
      </c>
      <c r="D11" s="114" t="s">
        <v>34</v>
      </c>
      <c r="E11" s="159">
        <v>9.3596509999999994E-2</v>
      </c>
      <c r="F11" s="159">
        <v>-70.2</v>
      </c>
      <c r="G11" s="159">
        <v>0</v>
      </c>
      <c r="H11" s="159"/>
      <c r="I11" s="159"/>
      <c r="J11" s="159"/>
      <c r="K11" s="159"/>
      <c r="L11" s="159"/>
      <c r="M11" s="159"/>
      <c r="N11" s="159"/>
    </row>
    <row r="12" spans="2:14">
      <c r="B12" s="42" t="s">
        <v>1004</v>
      </c>
      <c r="C12" s="30" t="s">
        <v>742</v>
      </c>
      <c r="D12" s="114" t="s">
        <v>34</v>
      </c>
      <c r="E12" s="159">
        <v>0.45831244999999993</v>
      </c>
      <c r="F12" s="159">
        <v>-0.1</v>
      </c>
      <c r="G12" s="159">
        <v>5.6363290000000003E-2</v>
      </c>
      <c r="H12" s="159"/>
      <c r="I12" s="159"/>
      <c r="J12" s="159"/>
      <c r="K12" s="159"/>
      <c r="L12" s="159"/>
      <c r="M12" s="159"/>
      <c r="N12" s="159"/>
    </row>
    <row r="13" spans="2:14">
      <c r="B13" s="42" t="s">
        <v>1005</v>
      </c>
      <c r="C13" s="30" t="s">
        <v>744</v>
      </c>
      <c r="D13" s="114" t="s">
        <v>34</v>
      </c>
      <c r="E13" s="159">
        <v>-2.9605133500000003</v>
      </c>
      <c r="F13" s="159">
        <v>0</v>
      </c>
      <c r="G13" s="159">
        <v>0</v>
      </c>
      <c r="H13" s="159"/>
      <c r="I13" s="159"/>
      <c r="J13" s="159"/>
      <c r="K13" s="159"/>
      <c r="L13" s="159"/>
      <c r="M13" s="159"/>
      <c r="N13" s="159"/>
    </row>
    <row r="14" spans="2:14">
      <c r="B14" s="42" t="s">
        <v>1006</v>
      </c>
      <c r="C14" s="22" t="s">
        <v>1007</v>
      </c>
      <c r="D14" s="114" t="s">
        <v>34</v>
      </c>
      <c r="E14" s="159">
        <v>-470.06384111999967</v>
      </c>
      <c r="F14" s="159">
        <v>-274.2</v>
      </c>
      <c r="G14" s="159">
        <v>-61.333956259999802</v>
      </c>
      <c r="H14" s="159">
        <v>-280.83764145999999</v>
      </c>
      <c r="I14" s="159">
        <v>-225.4</v>
      </c>
      <c r="J14" s="159">
        <v>308.60000000000002</v>
      </c>
      <c r="K14" s="159">
        <v>-699.8</v>
      </c>
      <c r="L14" s="159">
        <v>-687.4</v>
      </c>
      <c r="M14" s="159">
        <v>186</v>
      </c>
      <c r="N14" s="159">
        <v>385.9</v>
      </c>
    </row>
    <row r="15" spans="2:14">
      <c r="B15" s="42" t="s">
        <v>1008</v>
      </c>
      <c r="C15" s="30" t="s">
        <v>748</v>
      </c>
      <c r="D15" s="114" t="s">
        <v>34</v>
      </c>
      <c r="E15" s="159">
        <v>0</v>
      </c>
      <c r="F15" s="159"/>
      <c r="G15" s="159">
        <v>0</v>
      </c>
      <c r="H15" s="159"/>
      <c r="I15" s="159"/>
      <c r="J15" s="159"/>
      <c r="K15" s="159"/>
      <c r="L15" s="159"/>
      <c r="M15" s="159"/>
      <c r="N15" s="159"/>
    </row>
    <row r="16" spans="2:14">
      <c r="B16" s="42" t="s">
        <v>1009</v>
      </c>
      <c r="C16" s="30" t="s">
        <v>750</v>
      </c>
      <c r="D16" s="114" t="s">
        <v>34</v>
      </c>
      <c r="E16" s="159">
        <v>0</v>
      </c>
      <c r="F16" s="159"/>
      <c r="G16" s="159">
        <v>0</v>
      </c>
      <c r="H16" s="159"/>
      <c r="I16" s="159"/>
      <c r="J16" s="159"/>
      <c r="K16" s="159"/>
      <c r="L16" s="159"/>
      <c r="M16" s="159"/>
      <c r="N16" s="159"/>
    </row>
    <row r="17" spans="2:14">
      <c r="B17" s="42" t="s">
        <v>1010</v>
      </c>
      <c r="C17" s="30" t="s">
        <v>752</v>
      </c>
      <c r="D17" s="114" t="s">
        <v>34</v>
      </c>
      <c r="E17" s="159">
        <v>2.7000000000000001E-13</v>
      </c>
      <c r="F17" s="159"/>
      <c r="G17" s="159">
        <v>0</v>
      </c>
      <c r="H17" s="159"/>
      <c r="I17" s="159"/>
      <c r="J17" s="159"/>
      <c r="K17" s="159"/>
      <c r="L17" s="159"/>
      <c r="M17" s="159"/>
      <c r="N17" s="159"/>
    </row>
    <row r="18" spans="2:14">
      <c r="B18" s="42" t="s">
        <v>1011</v>
      </c>
      <c r="C18" s="30" t="s">
        <v>754</v>
      </c>
      <c r="D18" s="114" t="s">
        <v>34</v>
      </c>
      <c r="E18" s="159">
        <v>-23.85502413</v>
      </c>
      <c r="F18" s="159"/>
      <c r="G18" s="159">
        <v>0</v>
      </c>
      <c r="H18" s="159"/>
      <c r="I18" s="159"/>
      <c r="J18" s="159"/>
      <c r="K18" s="159"/>
      <c r="L18" s="159"/>
      <c r="M18" s="159"/>
      <c r="N18" s="159"/>
    </row>
    <row r="19" spans="2:14">
      <c r="B19" s="42" t="s">
        <v>1012</v>
      </c>
      <c r="C19" s="30" t="s">
        <v>756</v>
      </c>
      <c r="D19" s="114" t="s">
        <v>34</v>
      </c>
      <c r="E19" s="159">
        <v>-1.7412637</v>
      </c>
      <c r="F19" s="159"/>
      <c r="G19" s="159">
        <v>0</v>
      </c>
      <c r="H19" s="159"/>
      <c r="I19" s="159"/>
      <c r="J19" s="159"/>
      <c r="K19" s="159"/>
      <c r="L19" s="159"/>
      <c r="M19" s="159"/>
      <c r="N19" s="159"/>
    </row>
    <row r="20" spans="2:14">
      <c r="B20" s="42" t="s">
        <v>1013</v>
      </c>
      <c r="C20" s="30" t="s">
        <v>758</v>
      </c>
      <c r="D20" s="114" t="s">
        <v>34</v>
      </c>
      <c r="E20" s="159">
        <v>0</v>
      </c>
      <c r="F20" s="159"/>
      <c r="G20" s="159">
        <v>0</v>
      </c>
      <c r="H20" s="159"/>
      <c r="I20" s="159"/>
      <c r="J20" s="159"/>
      <c r="K20" s="159"/>
      <c r="L20" s="159"/>
      <c r="M20" s="159"/>
      <c r="N20" s="159"/>
    </row>
    <row r="21" spans="2:14">
      <c r="B21" s="42" t="s">
        <v>1014</v>
      </c>
      <c r="C21" s="30" t="s">
        <v>760</v>
      </c>
      <c r="D21" s="114" t="s">
        <v>34</v>
      </c>
      <c r="E21" s="159">
        <v>0</v>
      </c>
      <c r="F21" s="159"/>
      <c r="G21" s="159">
        <v>0</v>
      </c>
      <c r="H21" s="159"/>
      <c r="I21" s="159"/>
      <c r="J21" s="159"/>
      <c r="K21" s="159"/>
      <c r="L21" s="159"/>
      <c r="M21" s="159"/>
      <c r="N21" s="159"/>
    </row>
    <row r="22" spans="2:14">
      <c r="B22" s="42" t="s">
        <v>1015</v>
      </c>
      <c r="C22" s="30" t="s">
        <v>762</v>
      </c>
      <c r="D22" s="114" t="s">
        <v>34</v>
      </c>
      <c r="E22" s="159">
        <v>-444.4675532899999</v>
      </c>
      <c r="F22" s="159"/>
      <c r="G22" s="159">
        <v>0</v>
      </c>
      <c r="H22" s="159"/>
      <c r="I22" s="159"/>
      <c r="J22" s="159"/>
      <c r="K22" s="159"/>
      <c r="L22" s="159"/>
      <c r="M22" s="159"/>
      <c r="N22" s="159"/>
    </row>
    <row r="23" spans="2:14">
      <c r="B23" s="42" t="s">
        <v>1016</v>
      </c>
      <c r="C23" s="30" t="s">
        <v>1017</v>
      </c>
      <c r="D23" s="114" t="s">
        <v>34</v>
      </c>
      <c r="E23" s="159">
        <v>-493.95045357999965</v>
      </c>
      <c r="F23" s="159">
        <v>-279.39999999999998</v>
      </c>
      <c r="G23" s="159">
        <v>-143.41592638</v>
      </c>
      <c r="H23" s="159"/>
      <c r="I23" s="159"/>
      <c r="J23" s="159"/>
      <c r="K23" s="159"/>
      <c r="L23" s="159"/>
      <c r="M23" s="159"/>
      <c r="N23" s="159"/>
    </row>
    <row r="24" spans="2:14">
      <c r="B24" s="42" t="s">
        <v>1018</v>
      </c>
      <c r="C24" s="30" t="s">
        <v>1019</v>
      </c>
      <c r="D24" s="114" t="s">
        <v>34</v>
      </c>
      <c r="E24" s="159">
        <v>23.886612459999995</v>
      </c>
      <c r="F24" s="159">
        <v>5.2</v>
      </c>
      <c r="G24" s="159">
        <v>82.081970119999994</v>
      </c>
      <c r="H24" s="159"/>
      <c r="I24" s="159"/>
      <c r="J24" s="159"/>
      <c r="K24" s="159"/>
      <c r="L24" s="159"/>
      <c r="M24" s="159"/>
      <c r="N24" s="159"/>
    </row>
    <row r="25" spans="2:14">
      <c r="B25" s="43" t="s">
        <v>1020</v>
      </c>
      <c r="C25" s="33" t="s">
        <v>1021</v>
      </c>
      <c r="D25" s="128" t="s">
        <v>34</v>
      </c>
      <c r="E25" s="159">
        <v>-376.33350711999992</v>
      </c>
      <c r="F25" s="159">
        <v>-356.1</v>
      </c>
      <c r="G25" s="159">
        <v>49.431380500000003</v>
      </c>
      <c r="H25" s="159">
        <v>-46.029706859999997</v>
      </c>
      <c r="I25" s="159">
        <v>-157.1</v>
      </c>
      <c r="J25" s="159">
        <v>266.60000000000002</v>
      </c>
      <c r="K25" s="159">
        <v>-681.2</v>
      </c>
      <c r="L25" s="159">
        <v>24.1</v>
      </c>
      <c r="M25" s="159">
        <v>573.5</v>
      </c>
      <c r="N25" s="159">
        <v>564.70000000000005</v>
      </c>
    </row>
    <row r="26" spans="2:14">
      <c r="B26" s="42" t="s">
        <v>1022</v>
      </c>
      <c r="C26" s="30" t="s">
        <v>768</v>
      </c>
      <c r="D26" s="22" t="s">
        <v>34</v>
      </c>
      <c r="E26" s="159">
        <v>0</v>
      </c>
      <c r="F26" s="159"/>
      <c r="G26" s="159">
        <v>0</v>
      </c>
      <c r="H26" s="159"/>
      <c r="I26" s="159"/>
      <c r="J26" s="159"/>
      <c r="K26" s="159"/>
      <c r="L26" s="159"/>
      <c r="M26" s="159"/>
      <c r="N26" s="159"/>
    </row>
    <row r="27" spans="2:14">
      <c r="B27" s="42" t="s">
        <v>1023</v>
      </c>
      <c r="C27" s="30" t="s">
        <v>770</v>
      </c>
      <c r="D27" s="22" t="s">
        <v>34</v>
      </c>
      <c r="E27" s="159">
        <v>-218.08737291</v>
      </c>
      <c r="F27" s="159"/>
      <c r="G27" s="159">
        <v>0</v>
      </c>
      <c r="H27" s="159"/>
      <c r="I27" s="159"/>
      <c r="J27" s="159"/>
      <c r="K27" s="159"/>
      <c r="L27" s="159"/>
      <c r="M27" s="159"/>
      <c r="N27" s="159"/>
    </row>
    <row r="28" spans="2:14">
      <c r="B28" s="42" t="s">
        <v>1024</v>
      </c>
      <c r="C28" s="30" t="s">
        <v>772</v>
      </c>
      <c r="D28" s="22" t="s">
        <v>34</v>
      </c>
      <c r="E28" s="159">
        <v>-818.32650049000006</v>
      </c>
      <c r="F28" s="159"/>
      <c r="G28" s="159">
        <v>0</v>
      </c>
      <c r="H28" s="159"/>
      <c r="I28" s="159"/>
      <c r="J28" s="159"/>
      <c r="K28" s="159"/>
      <c r="L28" s="159"/>
      <c r="M28" s="159"/>
      <c r="N28" s="159"/>
    </row>
    <row r="29" spans="2:14">
      <c r="B29" s="42" t="s">
        <v>1025</v>
      </c>
      <c r="C29" s="30" t="s">
        <v>774</v>
      </c>
      <c r="D29" s="22" t="s">
        <v>34</v>
      </c>
      <c r="E29" s="159">
        <v>1403.52657626</v>
      </c>
      <c r="F29" s="159"/>
      <c r="G29" s="159">
        <v>0</v>
      </c>
      <c r="H29" s="159"/>
      <c r="I29" s="159"/>
      <c r="J29" s="159"/>
      <c r="K29" s="159"/>
      <c r="L29" s="159"/>
      <c r="M29" s="159"/>
      <c r="N29" s="159"/>
    </row>
    <row r="30" spans="2:14">
      <c r="B30" s="42" t="s">
        <v>1026</v>
      </c>
      <c r="C30" s="30" t="s">
        <v>776</v>
      </c>
      <c r="D30" s="22" t="s">
        <v>34</v>
      </c>
      <c r="E30" s="159">
        <v>0</v>
      </c>
      <c r="F30" s="159"/>
      <c r="G30" s="159">
        <v>0</v>
      </c>
      <c r="H30" s="159"/>
      <c r="I30" s="159"/>
      <c r="J30" s="159"/>
      <c r="K30" s="159"/>
      <c r="L30" s="159"/>
      <c r="M30" s="159"/>
      <c r="N30" s="159"/>
    </row>
    <row r="31" spans="2:14">
      <c r="B31" s="42" t="s">
        <v>1027</v>
      </c>
      <c r="C31" s="30" t="s">
        <v>778</v>
      </c>
      <c r="D31" s="22" t="s">
        <v>34</v>
      </c>
      <c r="E31" s="159">
        <v>0</v>
      </c>
      <c r="F31" s="159"/>
      <c r="G31" s="159">
        <v>0</v>
      </c>
      <c r="H31" s="159"/>
      <c r="I31" s="159"/>
      <c r="J31" s="159"/>
      <c r="K31" s="159"/>
      <c r="L31" s="159"/>
      <c r="M31" s="159"/>
      <c r="N31" s="159"/>
    </row>
    <row r="32" spans="2:14">
      <c r="B32" s="42" t="s">
        <v>1028</v>
      </c>
      <c r="C32" s="30" t="s">
        <v>780</v>
      </c>
      <c r="D32" s="22" t="s">
        <v>34</v>
      </c>
      <c r="E32" s="159">
        <v>0</v>
      </c>
      <c r="F32" s="159"/>
      <c r="G32" s="159">
        <v>0</v>
      </c>
      <c r="H32" s="159"/>
      <c r="I32" s="159"/>
      <c r="J32" s="159"/>
      <c r="K32" s="159"/>
      <c r="L32" s="159"/>
      <c r="M32" s="159"/>
      <c r="N32" s="159"/>
    </row>
    <row r="33" spans="2:14">
      <c r="B33" s="42" t="s">
        <v>1029</v>
      </c>
      <c r="C33" s="30" t="s">
        <v>782</v>
      </c>
      <c r="D33" s="22" t="s">
        <v>34</v>
      </c>
      <c r="E33" s="159">
        <v>-743.44620997999994</v>
      </c>
      <c r="F33" s="159"/>
      <c r="G33" s="159">
        <v>0</v>
      </c>
      <c r="H33" s="159"/>
      <c r="I33" s="159"/>
      <c r="J33" s="159"/>
      <c r="K33" s="159"/>
      <c r="L33" s="159"/>
      <c r="M33" s="159"/>
      <c r="N33" s="159"/>
    </row>
    <row r="34" spans="2:14">
      <c r="B34" s="40" t="s">
        <v>1030</v>
      </c>
      <c r="C34" s="99" t="s">
        <v>1031</v>
      </c>
      <c r="D34" s="22" t="s">
        <v>34</v>
      </c>
      <c r="E34" s="159">
        <v>-1108.93706643</v>
      </c>
      <c r="F34" s="159">
        <v>-782.8</v>
      </c>
      <c r="G34" s="159">
        <v>-604.47200362000001</v>
      </c>
      <c r="H34" s="159"/>
      <c r="I34" s="159"/>
      <c r="J34" s="159"/>
      <c r="K34" s="159"/>
      <c r="L34" s="159"/>
      <c r="M34" s="159"/>
      <c r="N34" s="159"/>
    </row>
    <row r="35" spans="2:14">
      <c r="B35" s="138" t="s">
        <v>1032</v>
      </c>
      <c r="C35" s="139" t="s">
        <v>1033</v>
      </c>
      <c r="D35" s="25" t="s">
        <v>34</v>
      </c>
      <c r="E35" s="159">
        <v>732.60355931000004</v>
      </c>
      <c r="F35" s="159">
        <v>426.7</v>
      </c>
      <c r="G35" s="159">
        <v>653.90338412000006</v>
      </c>
      <c r="H35" s="159"/>
      <c r="I35" s="159"/>
      <c r="J35" s="159"/>
      <c r="K35" s="159"/>
      <c r="L35" s="159"/>
      <c r="M35" s="159"/>
      <c r="N35" s="159"/>
    </row>
    <row r="36" spans="2:14">
      <c r="B36" s="42" t="s">
        <v>64</v>
      </c>
      <c r="C36" s="121" t="s">
        <v>95</v>
      </c>
      <c r="D36" s="22" t="s">
        <v>34</v>
      </c>
      <c r="E36" s="160"/>
      <c r="F36" s="160" t="s">
        <v>64</v>
      </c>
      <c r="G36" s="160" t="s">
        <v>64</v>
      </c>
      <c r="H36" s="160" t="s">
        <v>64</v>
      </c>
      <c r="I36" s="160" t="s">
        <v>64</v>
      </c>
      <c r="J36" s="160"/>
      <c r="K36" s="160"/>
      <c r="L36" s="160"/>
      <c r="M36" s="160"/>
      <c r="N36" s="160"/>
    </row>
    <row r="37" spans="2:14">
      <c r="B37" s="24" t="s">
        <v>1034</v>
      </c>
      <c r="C37" s="49" t="s">
        <v>1035</v>
      </c>
      <c r="D37" s="25" t="s">
        <v>34</v>
      </c>
      <c r="E37" s="159">
        <v>-93.730333999999743</v>
      </c>
      <c r="F37" s="159">
        <v>81.900000000000006</v>
      </c>
      <c r="G37" s="159">
        <v>-110.76533676</v>
      </c>
      <c r="H37" s="159">
        <v>-234.80793460000001</v>
      </c>
      <c r="I37" s="159">
        <v>-68.300000000000011</v>
      </c>
      <c r="J37" s="159">
        <v>42</v>
      </c>
      <c r="K37" s="159">
        <v>-18.599999999999909</v>
      </c>
      <c r="L37" s="159">
        <v>-711.5</v>
      </c>
      <c r="M37" s="159">
        <v>-387.5</v>
      </c>
      <c r="N37" s="159">
        <v>-178.8</v>
      </c>
    </row>
  </sheetData>
  <mergeCells count="14">
    <mergeCell ref="L6:L7"/>
    <mergeCell ref="M6:M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65261674-F9CE-458A-B53B-36D01B0CC6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F13" sqref="F13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9" width="11.5703125" style="55"/>
    <col min="10" max="14" width="11.42578125" style="55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75">
      <c r="B2" s="13" t="s">
        <v>28</v>
      </c>
      <c r="C2" s="14"/>
      <c r="D2" s="15"/>
      <c r="E2" s="218" t="str">
        <f>+Indice!H25</f>
        <v>Gobierno Central Presupuestario</v>
      </c>
      <c r="F2" s="218"/>
      <c r="G2" s="218"/>
      <c r="H2" s="218"/>
      <c r="I2" s="218"/>
      <c r="J2" s="218"/>
      <c r="K2" s="218"/>
      <c r="L2" s="218"/>
      <c r="M2" s="218"/>
      <c r="N2" s="218"/>
    </row>
    <row r="3" spans="2:14" ht="15.75">
      <c r="B3" s="16" t="s">
        <v>29</v>
      </c>
      <c r="C3" s="17"/>
      <c r="D3" s="18"/>
      <c r="E3" s="218" t="s">
        <v>30</v>
      </c>
      <c r="F3" s="218"/>
      <c r="G3" s="218"/>
      <c r="H3" s="218"/>
      <c r="I3" s="218"/>
      <c r="J3" s="218"/>
      <c r="K3" s="218"/>
      <c r="L3" s="218"/>
      <c r="M3" s="218"/>
      <c r="N3" s="218"/>
    </row>
    <row r="4" spans="2:14" ht="15" customHeight="1">
      <c r="B4" s="19"/>
      <c r="C4" s="20"/>
      <c r="D4" s="21"/>
      <c r="E4" s="214" t="s">
        <v>727</v>
      </c>
      <c r="F4" s="215"/>
      <c r="G4" s="215"/>
      <c r="H4" s="215"/>
      <c r="I4" s="215"/>
      <c r="J4" s="215"/>
      <c r="K4" s="215"/>
      <c r="L4" s="215"/>
      <c r="M4" s="215"/>
      <c r="N4" s="215"/>
    </row>
    <row r="5" spans="2:14" ht="15" customHeight="1">
      <c r="B5" s="212" t="s">
        <v>31</v>
      </c>
      <c r="C5" s="213"/>
      <c r="D5" s="22"/>
      <c r="E5" s="216"/>
      <c r="F5" s="217"/>
      <c r="G5" s="217"/>
      <c r="H5" s="217"/>
      <c r="I5" s="217"/>
      <c r="J5" s="217"/>
      <c r="K5" s="217"/>
      <c r="L5" s="217"/>
      <c r="M5" s="217"/>
      <c r="N5" s="217"/>
    </row>
    <row r="6" spans="2:14" ht="14.45" customHeight="1">
      <c r="B6" s="212"/>
      <c r="C6" s="213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>
      <c r="B7" s="24"/>
      <c r="C7" s="25"/>
      <c r="D7" s="25"/>
      <c r="E7" s="132">
        <v>2014</v>
      </c>
      <c r="F7" s="132">
        <f>+E7+1</f>
        <v>2015</v>
      </c>
      <c r="G7" s="132">
        <f t="shared" ref="G7:I7" si="0">+F7+1</f>
        <v>2016</v>
      </c>
      <c r="H7" s="132">
        <f t="shared" si="0"/>
        <v>2017</v>
      </c>
      <c r="I7" s="132">
        <f t="shared" si="0"/>
        <v>2018</v>
      </c>
      <c r="J7" s="132">
        <f t="shared" ref="J7" si="1">+I7+1</f>
        <v>2019</v>
      </c>
      <c r="K7" s="132">
        <f t="shared" ref="K7:N7" si="2">+J7+1</f>
        <v>2020</v>
      </c>
      <c r="L7" s="132">
        <f t="shared" si="2"/>
        <v>2021</v>
      </c>
      <c r="M7" s="132">
        <f t="shared" si="2"/>
        <v>2022</v>
      </c>
      <c r="N7" s="132">
        <f t="shared" si="2"/>
        <v>2023</v>
      </c>
    </row>
    <row r="8" spans="2:14" ht="32.25" customHeight="1">
      <c r="B8" s="209" t="s">
        <v>32</v>
      </c>
      <c r="C8" s="210"/>
      <c r="D8" s="211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2:14">
      <c r="B9" s="27">
        <v>1</v>
      </c>
      <c r="C9" s="28" t="s">
        <v>33</v>
      </c>
      <c r="D9" s="22" t="s">
        <v>34</v>
      </c>
      <c r="E9" s="29">
        <v>4112.6113796199998</v>
      </c>
      <c r="F9" s="29">
        <v>4095.5</v>
      </c>
      <c r="G9" s="29">
        <v>4385.6101371100003</v>
      </c>
      <c r="H9" s="29">
        <v>4742.1460445900002</v>
      </c>
      <c r="I9" s="29">
        <v>4977</v>
      </c>
      <c r="J9" s="29">
        <v>5122.8</v>
      </c>
      <c r="K9" s="29">
        <v>4805.3999999999996</v>
      </c>
      <c r="L9" s="29">
        <v>6722.8</v>
      </c>
      <c r="M9" s="29">
        <v>7574</v>
      </c>
      <c r="N9" s="29">
        <v>7688.8</v>
      </c>
    </row>
    <row r="10" spans="2:14">
      <c r="B10" s="27" t="s">
        <v>35</v>
      </c>
      <c r="C10" s="30" t="s">
        <v>36</v>
      </c>
      <c r="D10" s="22" t="s">
        <v>34</v>
      </c>
      <c r="E10" s="31">
        <v>3929.36266763</v>
      </c>
      <c r="F10" s="31">
        <v>3926.5</v>
      </c>
      <c r="G10" s="31">
        <v>4198.3683955099996</v>
      </c>
      <c r="H10" s="31">
        <v>4434.7432105300004</v>
      </c>
      <c r="I10" s="31">
        <v>4717.2999999999993</v>
      </c>
      <c r="J10" s="31">
        <v>4860.5</v>
      </c>
      <c r="K10" s="31">
        <v>4583.2</v>
      </c>
      <c r="L10" s="31">
        <v>5713.0999999999995</v>
      </c>
      <c r="M10" s="31">
        <v>6744.5</v>
      </c>
      <c r="N10" s="31">
        <v>7009.5</v>
      </c>
    </row>
    <row r="11" spans="2:14">
      <c r="B11" s="27" t="s">
        <v>37</v>
      </c>
      <c r="C11" s="30" t="s">
        <v>38</v>
      </c>
      <c r="D11" s="22" t="s">
        <v>34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</row>
    <row r="12" spans="2:14">
      <c r="B12" s="27" t="s">
        <v>39</v>
      </c>
      <c r="C12" s="30" t="s">
        <v>40</v>
      </c>
      <c r="D12" s="22" t="s">
        <v>34</v>
      </c>
      <c r="E12" s="31">
        <v>40.651866929999997</v>
      </c>
      <c r="F12" s="31">
        <v>33.1</v>
      </c>
      <c r="G12" s="31">
        <v>17.2627326799998</v>
      </c>
      <c r="H12" s="31">
        <v>24.1118716900002</v>
      </c>
      <c r="I12" s="31">
        <v>51.6</v>
      </c>
      <c r="J12" s="31">
        <v>39.799999999999997</v>
      </c>
      <c r="K12" s="31">
        <v>27</v>
      </c>
      <c r="L12" s="31">
        <v>31.599999999999998</v>
      </c>
      <c r="M12" s="31">
        <v>114.8</v>
      </c>
      <c r="N12" s="31">
        <v>242.9</v>
      </c>
    </row>
    <row r="13" spans="2:14">
      <c r="B13" s="27" t="s">
        <v>41</v>
      </c>
      <c r="C13" s="30" t="s">
        <v>42</v>
      </c>
      <c r="D13" s="22" t="s">
        <v>34</v>
      </c>
      <c r="E13" s="31">
        <v>142.59684505999999</v>
      </c>
      <c r="F13" s="31">
        <v>135.9</v>
      </c>
      <c r="G13" s="31">
        <v>169.97900892000001</v>
      </c>
      <c r="H13" s="31">
        <v>283.29096236999999</v>
      </c>
      <c r="I13" s="31">
        <v>208.1</v>
      </c>
      <c r="J13" s="31">
        <v>222.5</v>
      </c>
      <c r="K13" s="31">
        <v>195.2</v>
      </c>
      <c r="L13" s="31">
        <v>978.1</v>
      </c>
      <c r="M13" s="31">
        <v>714.7</v>
      </c>
      <c r="N13" s="31">
        <v>436.4</v>
      </c>
    </row>
    <row r="14" spans="2:14">
      <c r="B14" s="27" t="s">
        <v>43</v>
      </c>
      <c r="C14" s="28" t="s">
        <v>44</v>
      </c>
      <c r="D14" s="22" t="s">
        <v>34</v>
      </c>
      <c r="E14" s="29">
        <v>4262.3133861300012</v>
      </c>
      <c r="F14" s="29">
        <v>4162.3999999999996</v>
      </c>
      <c r="G14" s="29">
        <v>4338.4660687000096</v>
      </c>
      <c r="H14" s="29">
        <v>4777.6857276399996</v>
      </c>
      <c r="I14" s="29">
        <v>4994.1000000000004</v>
      </c>
      <c r="J14" s="29">
        <v>5319.0000000000009</v>
      </c>
      <c r="K14" s="29">
        <v>7269.1</v>
      </c>
      <c r="L14" s="29">
        <v>7106.5</v>
      </c>
      <c r="M14" s="29">
        <v>7592.8</v>
      </c>
      <c r="N14" s="29">
        <v>7520.8</v>
      </c>
    </row>
    <row r="15" spans="2:14">
      <c r="B15" s="27" t="s">
        <v>45</v>
      </c>
      <c r="C15" s="30" t="s">
        <v>46</v>
      </c>
      <c r="D15" s="22" t="s">
        <v>34</v>
      </c>
      <c r="E15" s="31">
        <v>1579.7731213700004</v>
      </c>
      <c r="F15" s="31">
        <v>1679.6</v>
      </c>
      <c r="G15" s="31">
        <v>1729.99319165</v>
      </c>
      <c r="H15" s="31">
        <v>1767.07005794</v>
      </c>
      <c r="I15" s="31">
        <v>1845.3</v>
      </c>
      <c r="J15" s="31">
        <v>1959.4</v>
      </c>
      <c r="K15" s="31">
        <v>2081.3000000000002</v>
      </c>
      <c r="L15" s="31">
        <v>2288.1999999999998</v>
      </c>
      <c r="M15" s="31">
        <v>2448.1999999999998</v>
      </c>
      <c r="N15" s="31">
        <v>2606.8000000000002</v>
      </c>
    </row>
    <row r="16" spans="2:14">
      <c r="B16" s="27" t="s">
        <v>47</v>
      </c>
      <c r="C16" s="30" t="s">
        <v>48</v>
      </c>
      <c r="D16" s="22" t="s">
        <v>34</v>
      </c>
      <c r="E16" s="31">
        <v>512.99944067000001</v>
      </c>
      <c r="F16" s="31">
        <v>481.1</v>
      </c>
      <c r="G16" s="31">
        <v>462.19711153999998</v>
      </c>
      <c r="H16" s="31">
        <v>475.75100966000002</v>
      </c>
      <c r="I16" s="31">
        <v>480</v>
      </c>
      <c r="J16" s="31">
        <v>482</v>
      </c>
      <c r="K16" s="31">
        <v>507.1</v>
      </c>
      <c r="L16" s="31">
        <v>572.6</v>
      </c>
      <c r="M16" s="31">
        <v>812.6</v>
      </c>
      <c r="N16" s="31">
        <v>772</v>
      </c>
    </row>
    <row r="17" spans="2:14">
      <c r="B17" s="27" t="s">
        <v>49</v>
      </c>
      <c r="C17" s="30" t="s">
        <v>50</v>
      </c>
      <c r="D17" s="22" t="s">
        <v>34</v>
      </c>
      <c r="E17" s="31">
        <v>55.662278490000006</v>
      </c>
      <c r="F17" s="31">
        <v>39.5</v>
      </c>
      <c r="G17" s="31">
        <v>38.22165794</v>
      </c>
      <c r="H17" s="31">
        <v>95.3</v>
      </c>
      <c r="I17" s="31">
        <v>58</v>
      </c>
      <c r="J17" s="31">
        <v>43.3</v>
      </c>
      <c r="K17" s="31">
        <v>52.3</v>
      </c>
      <c r="L17" s="31">
        <v>97.9</v>
      </c>
      <c r="M17" s="31">
        <v>78.599999999999994</v>
      </c>
      <c r="N17" s="31">
        <v>146</v>
      </c>
    </row>
    <row r="18" spans="2:14">
      <c r="B18" s="27" t="s">
        <v>51</v>
      </c>
      <c r="C18" s="30" t="s">
        <v>52</v>
      </c>
      <c r="D18" s="22" t="s">
        <v>34</v>
      </c>
      <c r="E18" s="31">
        <v>584.88966200999994</v>
      </c>
      <c r="F18" s="31">
        <v>554.5</v>
      </c>
      <c r="G18" s="31">
        <v>597.33685806999995</v>
      </c>
      <c r="H18" s="31">
        <v>675.85639887000002</v>
      </c>
      <c r="I18" s="31">
        <v>717.5</v>
      </c>
      <c r="J18" s="31">
        <v>752.7</v>
      </c>
      <c r="K18" s="31">
        <v>745.2</v>
      </c>
      <c r="L18" s="31">
        <v>943</v>
      </c>
      <c r="M18" s="31">
        <v>1016.6</v>
      </c>
      <c r="N18" s="31">
        <v>1188</v>
      </c>
    </row>
    <row r="19" spans="2:14">
      <c r="B19" s="27" t="s">
        <v>53</v>
      </c>
      <c r="C19" s="30" t="s">
        <v>54</v>
      </c>
      <c r="D19" s="22" t="s">
        <v>34</v>
      </c>
      <c r="E19" s="31">
        <v>141.02658636000001</v>
      </c>
      <c r="F19" s="31">
        <v>102.1</v>
      </c>
      <c r="G19" s="31">
        <v>92.324587629999996</v>
      </c>
      <c r="H19" s="31">
        <v>102.80683882</v>
      </c>
      <c r="I19" s="31">
        <v>115.4</v>
      </c>
      <c r="J19" s="31">
        <v>119.3</v>
      </c>
      <c r="K19" s="31">
        <v>23.3</v>
      </c>
      <c r="L19" s="31">
        <v>48.7</v>
      </c>
      <c r="M19" s="31">
        <v>145.1</v>
      </c>
      <c r="N19" s="31">
        <v>114.6</v>
      </c>
    </row>
    <row r="20" spans="2:14">
      <c r="B20" s="27" t="s">
        <v>55</v>
      </c>
      <c r="C20" s="30" t="s">
        <v>40</v>
      </c>
      <c r="D20" s="22" t="s">
        <v>34</v>
      </c>
      <c r="E20" s="31">
        <v>1106.7430281499999</v>
      </c>
      <c r="F20" s="31">
        <v>1305.5</v>
      </c>
      <c r="G20" s="31">
        <v>1229.1087860600001</v>
      </c>
      <c r="H20" s="31">
        <v>1508.2786277800001</v>
      </c>
      <c r="I20" s="31">
        <v>1243.8999999999999</v>
      </c>
      <c r="J20" s="31">
        <v>1262.4999999999998</v>
      </c>
      <c r="K20" s="31">
        <v>2588.1999999999998</v>
      </c>
      <c r="L20" s="31">
        <v>2187.8000000000002</v>
      </c>
      <c r="M20" s="31">
        <v>2365.6999999999998</v>
      </c>
      <c r="N20" s="31">
        <v>2367</v>
      </c>
    </row>
    <row r="21" spans="2:14">
      <c r="B21" s="27" t="s">
        <v>56</v>
      </c>
      <c r="C21" s="30" t="s">
        <v>57</v>
      </c>
      <c r="D21" s="22" t="s">
        <v>34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</row>
    <row r="22" spans="2:14">
      <c r="B22" s="27" t="s">
        <v>58</v>
      </c>
      <c r="C22" s="32" t="s">
        <v>59</v>
      </c>
      <c r="D22" s="33" t="s">
        <v>34</v>
      </c>
      <c r="E22" s="31">
        <v>281.21926908</v>
      </c>
      <c r="F22" s="31">
        <v>0</v>
      </c>
      <c r="G22" s="31">
        <v>189.28387581000601</v>
      </c>
      <c r="H22" s="31">
        <v>152.62279457</v>
      </c>
      <c r="I22" s="31">
        <v>534</v>
      </c>
      <c r="J22" s="31">
        <v>699.8</v>
      </c>
      <c r="K22" s="31">
        <v>1271.7</v>
      </c>
      <c r="L22" s="31">
        <v>968.3</v>
      </c>
      <c r="M22" s="31">
        <v>726</v>
      </c>
      <c r="N22" s="31">
        <v>326.39999999999998</v>
      </c>
    </row>
    <row r="23" spans="2:14">
      <c r="B23" s="34" t="s">
        <v>60</v>
      </c>
      <c r="C23" s="35" t="s">
        <v>61</v>
      </c>
      <c r="D23" s="36" t="s">
        <v>34</v>
      </c>
      <c r="E23" s="26">
        <v>-94.039728020001405</v>
      </c>
      <c r="F23" s="26">
        <v>-27.3</v>
      </c>
      <c r="G23" s="26">
        <v>85.365726349990723</v>
      </c>
      <c r="H23" s="26">
        <v>59.760316950000558</v>
      </c>
      <c r="I23" s="26">
        <v>40.899999999999636</v>
      </c>
      <c r="J23" s="26">
        <v>-152.90000000000072</v>
      </c>
      <c r="K23" s="26">
        <v>-2411.4000000000005</v>
      </c>
      <c r="L23" s="26">
        <v>-285.79999999999984</v>
      </c>
      <c r="M23" s="26">
        <v>59.8</v>
      </c>
      <c r="N23" s="26">
        <v>314</v>
      </c>
    </row>
    <row r="24" spans="2:14">
      <c r="B24" s="37" t="s">
        <v>62</v>
      </c>
      <c r="C24" s="38" t="s">
        <v>63</v>
      </c>
      <c r="D24" s="39" t="s">
        <v>34</v>
      </c>
      <c r="E24" s="26">
        <v>-149.70200651000141</v>
      </c>
      <c r="F24" s="26">
        <v>-66.900000000000006</v>
      </c>
      <c r="G24" s="26">
        <v>47.144068409990723</v>
      </c>
      <c r="H24" s="26">
        <v>-35.539683049999439</v>
      </c>
      <c r="I24" s="26">
        <v>-17.100000000000364</v>
      </c>
      <c r="J24" s="26">
        <v>-196.20000000000073</v>
      </c>
      <c r="K24" s="26">
        <v>-2463.7000000000007</v>
      </c>
      <c r="L24" s="26">
        <v>-383.69999999999982</v>
      </c>
      <c r="M24" s="26">
        <v>-18.8</v>
      </c>
      <c r="N24" s="26">
        <v>168</v>
      </c>
    </row>
    <row r="25" spans="2:14">
      <c r="B25" s="40" t="s">
        <v>64</v>
      </c>
      <c r="C25" s="41" t="s">
        <v>65</v>
      </c>
      <c r="D25" s="22" t="s">
        <v>34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4">
      <c r="B26" s="40" t="s">
        <v>66</v>
      </c>
      <c r="C26" s="28" t="s">
        <v>67</v>
      </c>
      <c r="D26" s="22" t="s">
        <v>34</v>
      </c>
      <c r="E26" s="29">
        <v>64.631928760000037</v>
      </c>
      <c r="F26" s="29">
        <v>182.6</v>
      </c>
      <c r="G26" s="29">
        <v>139.05185405</v>
      </c>
      <c r="H26" s="29">
        <v>95.507205529999993</v>
      </c>
      <c r="I26" s="29">
        <v>150.4</v>
      </c>
      <c r="J26" s="29">
        <v>154.29999999999998</v>
      </c>
      <c r="K26" s="29">
        <v>106.4</v>
      </c>
      <c r="L26" s="29">
        <v>549.20000000000005</v>
      </c>
      <c r="M26" s="29">
        <v>581.79999999999995</v>
      </c>
      <c r="N26" s="29">
        <v>475.8</v>
      </c>
    </row>
    <row r="27" spans="2:14">
      <c r="B27" s="42" t="s">
        <v>68</v>
      </c>
      <c r="C27" s="30" t="s">
        <v>69</v>
      </c>
      <c r="D27" s="22" t="s">
        <v>34</v>
      </c>
      <c r="E27" s="31">
        <v>136.16137601000003</v>
      </c>
      <c r="F27" s="31">
        <v>163.9</v>
      </c>
      <c r="G27" s="31">
        <v>138.64625097000001</v>
      </c>
      <c r="H27" s="31">
        <v>91.382619210000001</v>
      </c>
      <c r="I27" s="31">
        <v>140.5</v>
      </c>
      <c r="J27" s="31">
        <v>140.19999999999999</v>
      </c>
      <c r="K27" s="31">
        <v>58.5</v>
      </c>
      <c r="L27" s="31">
        <v>465</v>
      </c>
      <c r="M27" s="31">
        <v>597.79999999999995</v>
      </c>
      <c r="N27" s="31">
        <v>466.2</v>
      </c>
    </row>
    <row r="28" spans="2:14">
      <c r="B28" s="42" t="s">
        <v>70</v>
      </c>
      <c r="C28" s="30" t="s">
        <v>71</v>
      </c>
      <c r="D28" s="22" t="s">
        <v>34</v>
      </c>
      <c r="E28" s="31">
        <v>-71.625967189999997</v>
      </c>
      <c r="F28" s="31">
        <v>23.8</v>
      </c>
      <c r="G28" s="31">
        <v>-2.70399309</v>
      </c>
      <c r="H28" s="31">
        <v>-6.5206379500000198</v>
      </c>
      <c r="I28" s="31">
        <v>2.6</v>
      </c>
      <c r="J28" s="31">
        <v>7.4</v>
      </c>
      <c r="K28" s="31">
        <v>44.6</v>
      </c>
      <c r="L28" s="31">
        <v>77.599999999999994</v>
      </c>
      <c r="M28" s="31">
        <v>-26.7</v>
      </c>
      <c r="N28" s="31">
        <v>-0.9</v>
      </c>
    </row>
    <row r="29" spans="2:14">
      <c r="B29" s="42" t="s">
        <v>72</v>
      </c>
      <c r="C29" s="30" t="s">
        <v>73</v>
      </c>
      <c r="D29" s="22" t="s">
        <v>34</v>
      </c>
      <c r="E29" s="31">
        <v>5.2230000000000002E-3</v>
      </c>
      <c r="F29" s="31">
        <v>0.2</v>
      </c>
      <c r="G29" s="31">
        <v>7.4999999999999997E-2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0.1</v>
      </c>
    </row>
    <row r="30" spans="2:14">
      <c r="B30" s="43" t="s">
        <v>74</v>
      </c>
      <c r="C30" s="32" t="s">
        <v>75</v>
      </c>
      <c r="D30" s="33" t="s">
        <v>34</v>
      </c>
      <c r="E30" s="31">
        <v>9.1296940000000007E-2</v>
      </c>
      <c r="F30" s="31">
        <v>-5.2</v>
      </c>
      <c r="G30" s="31">
        <v>3.0345961699999999</v>
      </c>
      <c r="H30" s="31">
        <v>10.64522427</v>
      </c>
      <c r="I30" s="31">
        <v>7.3</v>
      </c>
      <c r="J30" s="31">
        <v>6.7</v>
      </c>
      <c r="K30" s="31">
        <v>3.3</v>
      </c>
      <c r="L30" s="31">
        <v>6.6</v>
      </c>
      <c r="M30" s="31">
        <v>10.7</v>
      </c>
      <c r="N30" s="31">
        <v>10.4</v>
      </c>
    </row>
    <row r="31" spans="2:14">
      <c r="B31" s="44" t="s">
        <v>76</v>
      </c>
      <c r="C31" s="45" t="s">
        <v>77</v>
      </c>
      <c r="D31" s="46" t="s">
        <v>34</v>
      </c>
      <c r="E31" s="26">
        <v>4326.9453148900011</v>
      </c>
      <c r="F31" s="26">
        <v>4345</v>
      </c>
      <c r="G31" s="26">
        <v>4477.5179227500093</v>
      </c>
      <c r="H31" s="26">
        <v>4873.1929331699994</v>
      </c>
      <c r="I31" s="26">
        <v>5144.5</v>
      </c>
      <c r="J31" s="26">
        <v>5473.3000000000011</v>
      </c>
      <c r="K31" s="26">
        <v>7375.5</v>
      </c>
      <c r="L31" s="26">
        <v>7655.7</v>
      </c>
      <c r="M31" s="26">
        <v>8174.6</v>
      </c>
      <c r="N31" s="26">
        <v>7996.6</v>
      </c>
    </row>
    <row r="32" spans="2:14">
      <c r="B32" s="44" t="s">
        <v>78</v>
      </c>
      <c r="C32" s="45" t="s">
        <v>79</v>
      </c>
      <c r="D32" s="46" t="s">
        <v>34</v>
      </c>
      <c r="E32" s="26">
        <v>-214.33393527000146</v>
      </c>
      <c r="F32" s="26">
        <v>-249.5</v>
      </c>
      <c r="G32" s="26">
        <v>-91.90778564000928</v>
      </c>
      <c r="H32" s="26">
        <v>-131.04688857999943</v>
      </c>
      <c r="I32" s="26">
        <v>-167.50000000000037</v>
      </c>
      <c r="J32" s="26">
        <v>-350.50000000000068</v>
      </c>
      <c r="K32" s="26">
        <v>-2570.1000000000008</v>
      </c>
      <c r="L32" s="26">
        <v>-932.89999999999986</v>
      </c>
      <c r="M32" s="26">
        <v>-600.6</v>
      </c>
      <c r="N32" s="26">
        <v>-307.8</v>
      </c>
    </row>
    <row r="33" spans="2:14">
      <c r="B33" s="47" t="s">
        <v>64</v>
      </c>
      <c r="C33" s="48" t="s">
        <v>80</v>
      </c>
      <c r="D33" s="36" t="s">
        <v>34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2:14">
      <c r="B34" s="40" t="s">
        <v>81</v>
      </c>
      <c r="C34" s="28" t="s">
        <v>82</v>
      </c>
      <c r="D34" s="22" t="s">
        <v>34</v>
      </c>
      <c r="E34" s="29">
        <v>-208.86027348999997</v>
      </c>
      <c r="F34" s="29">
        <v>-317</v>
      </c>
      <c r="G34" s="29">
        <v>-280.43171525000002</v>
      </c>
      <c r="H34" s="29">
        <v>-132.17256563000001</v>
      </c>
      <c r="I34" s="29">
        <v>-514.5</v>
      </c>
      <c r="J34" s="29">
        <v>-338</v>
      </c>
      <c r="K34" s="29">
        <v>323.10000000000002</v>
      </c>
      <c r="L34" s="29">
        <v>-322.2</v>
      </c>
      <c r="M34" s="29">
        <v>40.9</v>
      </c>
      <c r="N34" s="29">
        <v>-481.9</v>
      </c>
    </row>
    <row r="35" spans="2:14">
      <c r="B35" s="42" t="s">
        <v>83</v>
      </c>
      <c r="C35" s="30" t="s">
        <v>84</v>
      </c>
      <c r="D35" s="22" t="s">
        <v>34</v>
      </c>
      <c r="E35" s="31">
        <v>-173.03345373999997</v>
      </c>
      <c r="F35" s="31">
        <v>-302.5</v>
      </c>
      <c r="G35" s="31">
        <v>-339.59464276</v>
      </c>
      <c r="H35" s="31">
        <v>-189.85008350000001</v>
      </c>
      <c r="I35" s="31">
        <v>-725.30000000000007</v>
      </c>
      <c r="J35" s="31">
        <v>-324.2</v>
      </c>
      <c r="K35" s="31">
        <v>321.79999999999995</v>
      </c>
      <c r="L35" s="31">
        <v>-344.3</v>
      </c>
      <c r="M35" s="31">
        <v>-45.4</v>
      </c>
      <c r="N35" s="31">
        <v>-555.29999999999995</v>
      </c>
    </row>
    <row r="36" spans="2:14">
      <c r="B36" s="42" t="s">
        <v>85</v>
      </c>
      <c r="C36" s="30" t="s">
        <v>86</v>
      </c>
      <c r="D36" s="22" t="s">
        <v>34</v>
      </c>
      <c r="E36" s="31">
        <v>-35.826819749999999</v>
      </c>
      <c r="F36" s="31">
        <v>-14.5</v>
      </c>
      <c r="G36" s="31">
        <v>59.162927510000003</v>
      </c>
      <c r="H36" s="31">
        <v>57.677517870000003</v>
      </c>
      <c r="I36" s="31">
        <v>210.79999999999998</v>
      </c>
      <c r="J36" s="31">
        <v>-13.8</v>
      </c>
      <c r="K36" s="31">
        <v>1.2999999999999998</v>
      </c>
      <c r="L36" s="31">
        <v>22.1</v>
      </c>
      <c r="M36" s="31">
        <v>86.3</v>
      </c>
      <c r="N36" s="31">
        <v>73.400000000000006</v>
      </c>
    </row>
    <row r="37" spans="2:14">
      <c r="B37" s="40" t="s">
        <v>87</v>
      </c>
      <c r="C37" s="28" t="s">
        <v>88</v>
      </c>
      <c r="D37" s="22" t="s">
        <v>34</v>
      </c>
      <c r="E37" s="29">
        <v>5.4736617800000431</v>
      </c>
      <c r="F37" s="29">
        <v>-67.599999999999994</v>
      </c>
      <c r="G37" s="29">
        <v>-188.52392971</v>
      </c>
      <c r="H37" s="29">
        <v>-1.1569349000000699</v>
      </c>
      <c r="I37" s="29">
        <v>-347</v>
      </c>
      <c r="J37" s="29">
        <v>12.500000000000057</v>
      </c>
      <c r="K37" s="29">
        <v>2893.2000000000003</v>
      </c>
      <c r="L37" s="29">
        <v>610.70000000000016</v>
      </c>
      <c r="M37" s="29">
        <v>641.5</v>
      </c>
      <c r="N37" s="29">
        <v>-174.1</v>
      </c>
    </row>
    <row r="38" spans="2:14">
      <c r="B38" s="42" t="s">
        <v>89</v>
      </c>
      <c r="C38" s="30" t="s">
        <v>90</v>
      </c>
      <c r="D38" s="22" t="s">
        <v>34</v>
      </c>
      <c r="E38" s="31">
        <v>-720.68982363000009</v>
      </c>
      <c r="F38" s="31">
        <v>412.3</v>
      </c>
      <c r="G38" s="31">
        <v>288.52599357000003</v>
      </c>
      <c r="H38" s="31">
        <v>336.36089049999998</v>
      </c>
      <c r="I38" s="31">
        <v>-67.8</v>
      </c>
      <c r="J38" s="31">
        <v>-329.1</v>
      </c>
      <c r="K38" s="31">
        <v>1465.6</v>
      </c>
      <c r="L38" s="31">
        <v>1115.2</v>
      </c>
      <c r="M38" s="31">
        <v>1100.5</v>
      </c>
      <c r="N38" s="31">
        <v>973</v>
      </c>
    </row>
    <row r="39" spans="2:14">
      <c r="B39" s="42" t="s">
        <v>91</v>
      </c>
      <c r="C39" s="30" t="s">
        <v>92</v>
      </c>
      <c r="D39" s="22" t="s">
        <v>34</v>
      </c>
      <c r="E39" s="31">
        <v>726.16348541000002</v>
      </c>
      <c r="F39" s="31">
        <v>-479.8</v>
      </c>
      <c r="G39" s="31">
        <v>-477.04992327999997</v>
      </c>
      <c r="H39" s="31">
        <v>-337.51782539999999</v>
      </c>
      <c r="I39" s="31">
        <v>-279.2</v>
      </c>
      <c r="J39" s="31">
        <v>341.6</v>
      </c>
      <c r="K39" s="31">
        <v>1427.6</v>
      </c>
      <c r="L39" s="31">
        <v>-504.49999999999994</v>
      </c>
      <c r="M39" s="31">
        <v>-459</v>
      </c>
      <c r="N39" s="31">
        <v>-1147.0999999999999</v>
      </c>
    </row>
    <row r="40" spans="2:14">
      <c r="B40" s="42"/>
      <c r="C40" s="30"/>
      <c r="D40" s="22"/>
      <c r="E40" s="31"/>
      <c r="F40" s="31"/>
      <c r="G40" s="31"/>
      <c r="H40" s="31"/>
      <c r="I40" s="31">
        <v>3.4106051316484809E-13</v>
      </c>
      <c r="J40" s="31"/>
      <c r="K40" s="31">
        <v>4.5474735088646412E-13</v>
      </c>
      <c r="L40" s="31"/>
      <c r="M40" s="31"/>
      <c r="N40" s="31"/>
    </row>
    <row r="41" spans="2:14">
      <c r="B41" s="40" t="s">
        <v>64</v>
      </c>
      <c r="C41" s="28" t="s">
        <v>95</v>
      </c>
      <c r="D41" s="22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2:14">
      <c r="B42" s="42" t="s">
        <v>96</v>
      </c>
      <c r="C42" s="30" t="s">
        <v>97</v>
      </c>
      <c r="D42" s="22" t="s">
        <v>34</v>
      </c>
      <c r="E42" s="31">
        <v>4206.6511076400011</v>
      </c>
      <c r="F42" s="31">
        <v>4122.8999999999996</v>
      </c>
      <c r="G42" s="31">
        <v>4300.2444107600095</v>
      </c>
      <c r="H42" s="31">
        <v>4682.3857276399995</v>
      </c>
      <c r="I42" s="31">
        <v>4936.1000000000004</v>
      </c>
      <c r="J42" s="31">
        <v>5275.7000000000007</v>
      </c>
      <c r="K42" s="31">
        <v>7216.8</v>
      </c>
      <c r="L42" s="31">
        <v>7008.6</v>
      </c>
      <c r="M42" s="31">
        <v>7514.2</v>
      </c>
      <c r="N42" s="31">
        <v>7374.8</v>
      </c>
    </row>
    <row r="43" spans="2:14">
      <c r="B43" s="42" t="s">
        <v>98</v>
      </c>
      <c r="C43" s="30" t="s">
        <v>99</v>
      </c>
      <c r="D43" s="22" t="s">
        <v>34</v>
      </c>
      <c r="E43" s="31">
        <v>120.29420725000004</v>
      </c>
      <c r="F43" s="31">
        <v>222.1</v>
      </c>
      <c r="G43" s="31">
        <v>177.27351199</v>
      </c>
      <c r="H43" s="31">
        <v>190.80720552999998</v>
      </c>
      <c r="I43" s="31">
        <v>208.4</v>
      </c>
      <c r="J43" s="31">
        <v>197.59999999999997</v>
      </c>
      <c r="K43" s="31">
        <v>158.69999999999999</v>
      </c>
      <c r="L43" s="31">
        <v>647.1</v>
      </c>
      <c r="M43" s="31">
        <v>660.4</v>
      </c>
      <c r="N43" s="31">
        <v>621.79999999999995</v>
      </c>
    </row>
    <row r="44" spans="2:14">
      <c r="B44" s="42" t="s">
        <v>100</v>
      </c>
      <c r="C44" s="30" t="s">
        <v>101</v>
      </c>
      <c r="D44" s="22" t="s">
        <v>34</v>
      </c>
      <c r="E44" s="31">
        <v>-37.549001589999989</v>
      </c>
      <c r="F44" s="31">
        <v>-94.9</v>
      </c>
      <c r="G44" s="31">
        <v>15.918598490000001</v>
      </c>
      <c r="H44" s="31">
        <v>-9.8553128900000004</v>
      </c>
      <c r="I44" s="31">
        <v>13.2</v>
      </c>
      <c r="J44" s="31">
        <v>-31</v>
      </c>
      <c r="K44" s="31">
        <v>1.8</v>
      </c>
      <c r="L44" s="31">
        <v>-90.8</v>
      </c>
      <c r="M44" s="31">
        <v>-22</v>
      </c>
      <c r="N44" s="31">
        <v>-17.5</v>
      </c>
    </row>
    <row r="45" spans="2:14">
      <c r="B45" s="42" t="s">
        <v>102</v>
      </c>
      <c r="C45" s="30" t="s">
        <v>103</v>
      </c>
      <c r="D45" s="22" t="s">
        <v>34</v>
      </c>
      <c r="E45" s="31">
        <v>370.55572673999848</v>
      </c>
      <c r="F45" s="31">
        <v>305</v>
      </c>
      <c r="G45" s="31">
        <v>505.4290724299907</v>
      </c>
      <c r="H45" s="31">
        <v>544.80951029000062</v>
      </c>
      <c r="I45" s="31">
        <v>549.99999999999966</v>
      </c>
      <c r="J45" s="31">
        <v>402.19999999999936</v>
      </c>
      <c r="K45" s="31">
        <v>-1824.9000000000008</v>
      </c>
      <c r="L45" s="31">
        <v>10.100000000000136</v>
      </c>
      <c r="M45" s="31">
        <v>416</v>
      </c>
      <c r="N45" s="31">
        <v>880.2</v>
      </c>
    </row>
    <row r="46" spans="2:14">
      <c r="B46" s="24" t="s">
        <v>104</v>
      </c>
      <c r="C46" s="49" t="s">
        <v>105</v>
      </c>
      <c r="D46" s="25" t="s">
        <v>34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2:14">
      <c r="B47" s="51"/>
      <c r="C47" s="52"/>
      <c r="D47" s="52"/>
      <c r="E47" s="53"/>
      <c r="F47" s="54"/>
      <c r="G47" s="54"/>
      <c r="H47" s="54"/>
      <c r="I47" s="54"/>
      <c r="J47" s="54"/>
      <c r="K47" s="54"/>
      <c r="L47" s="54"/>
      <c r="M47" s="54"/>
      <c r="N47" s="54"/>
    </row>
    <row r="49" spans="2:14">
      <c r="B49" s="42" t="s">
        <v>93</v>
      </c>
      <c r="C49" s="30" t="s">
        <v>94</v>
      </c>
      <c r="D49" s="22" t="s">
        <v>34</v>
      </c>
      <c r="E49" s="31">
        <v>1.4495071809506044E-12</v>
      </c>
      <c r="F49" s="31">
        <v>0</v>
      </c>
      <c r="G49" s="31">
        <v>1.000092595404567E-7</v>
      </c>
      <c r="H49" s="31">
        <v>3.1257849999494214E-2</v>
      </c>
      <c r="I49" s="31"/>
      <c r="J49" s="31"/>
      <c r="K49" s="31"/>
      <c r="L49" s="31">
        <v>-3.4106051316484809E-13</v>
      </c>
      <c r="M49" s="31">
        <v>0</v>
      </c>
      <c r="N49" s="31">
        <v>0</v>
      </c>
    </row>
  </sheetData>
  <mergeCells count="5">
    <mergeCell ref="B8:D8"/>
    <mergeCell ref="B5:C6"/>
    <mergeCell ref="E4:N5"/>
    <mergeCell ref="E3:N3"/>
    <mergeCell ref="E2:N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7"/>
  <sheetViews>
    <sheetView showGridLines="0" topLeftCell="B1" zoomScale="85" zoomScaleNormal="85" workbookViewId="0">
      <pane xSplit="3" ySplit="8" topLeftCell="E9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47" sqref="E47:F47"/>
    </sheetView>
  </sheetViews>
  <sheetFormatPr baseColWidth="10" defaultRowHeight="15"/>
  <cols>
    <col min="3" max="3" width="78.140625" customWidth="1"/>
    <col min="4" max="4" width="6.42578125" customWidth="1"/>
    <col min="5" max="6" width="11.42578125" style="55" customWidth="1"/>
    <col min="7" max="14" width="10.7109375" style="55" customWidth="1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75">
      <c r="B2" s="56" t="s">
        <v>28</v>
      </c>
      <c r="C2" s="57"/>
      <c r="D2" s="28"/>
      <c r="E2" s="28"/>
      <c r="F2" s="28"/>
      <c r="G2" s="218" t="str">
        <f>+[2]Indice!H25</f>
        <v>Gobierno Central Presupuestario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106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5" customHeight="1">
      <c r="B4" s="19"/>
      <c r="C4" s="20"/>
      <c r="D4" s="21"/>
      <c r="E4" s="230"/>
      <c r="F4" s="230"/>
      <c r="G4" s="214" t="s">
        <v>727</v>
      </c>
      <c r="H4" s="215"/>
      <c r="I4" s="215"/>
      <c r="J4" s="215"/>
      <c r="K4" s="215"/>
      <c r="L4" s="215"/>
      <c r="M4" s="215"/>
      <c r="N4" s="194"/>
    </row>
    <row r="5" spans="2:14" ht="15" customHeight="1">
      <c r="B5" s="212" t="s">
        <v>107</v>
      </c>
      <c r="C5" s="213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 ht="14.45" customHeight="1">
      <c r="B6" s="212"/>
      <c r="C6" s="213"/>
      <c r="D6" s="22"/>
      <c r="E6" s="23"/>
      <c r="F6" s="23"/>
      <c r="G6" s="219">
        <v>2016</v>
      </c>
      <c r="H6" s="219">
        <f t="shared" ref="H6:M6" si="0">+G6+1</f>
        <v>2017</v>
      </c>
      <c r="I6" s="219">
        <f t="shared" si="0"/>
        <v>2018</v>
      </c>
      <c r="J6" s="219">
        <f t="shared" si="0"/>
        <v>2019</v>
      </c>
      <c r="K6" s="219">
        <f t="shared" si="0"/>
        <v>2020</v>
      </c>
      <c r="L6" s="219">
        <f t="shared" si="0"/>
        <v>2021</v>
      </c>
      <c r="M6" s="219">
        <f t="shared" si="0"/>
        <v>2022</v>
      </c>
      <c r="N6" s="221">
        <v>2023</v>
      </c>
    </row>
    <row r="7" spans="2:14">
      <c r="B7" s="24"/>
      <c r="C7" s="25"/>
      <c r="D7" s="25"/>
      <c r="E7" s="132">
        <v>2014</v>
      </c>
      <c r="F7" s="132">
        <f>+E7+1</f>
        <v>2015</v>
      </c>
      <c r="G7" s="220"/>
      <c r="H7" s="220"/>
      <c r="I7" s="220"/>
      <c r="J7" s="220"/>
      <c r="K7" s="220"/>
      <c r="L7" s="220"/>
      <c r="M7" s="220"/>
      <c r="N7" s="222"/>
    </row>
    <row r="8" spans="2:14">
      <c r="B8" s="24"/>
      <c r="C8" s="25"/>
      <c r="D8" s="25"/>
      <c r="E8" s="59"/>
      <c r="F8" s="59"/>
      <c r="G8" s="59"/>
      <c r="H8" s="59"/>
      <c r="I8" s="59"/>
      <c r="J8" s="59"/>
      <c r="K8" s="59"/>
      <c r="L8" s="59"/>
      <c r="M8" s="59"/>
      <c r="N8" s="59"/>
    </row>
    <row r="9" spans="2:14">
      <c r="B9" s="60" t="s">
        <v>64</v>
      </c>
      <c r="C9" s="61" t="s">
        <v>108</v>
      </c>
      <c r="D9" s="62" t="s">
        <v>34</v>
      </c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2:14">
      <c r="B10" s="40" t="s">
        <v>109</v>
      </c>
      <c r="C10" s="64" t="s">
        <v>110</v>
      </c>
      <c r="D10" s="65" t="s">
        <v>34</v>
      </c>
      <c r="E10" s="31">
        <v>4050.1362311100006</v>
      </c>
      <c r="F10" s="31">
        <v>4245.8</v>
      </c>
      <c r="G10" s="29">
        <v>4501.0508366699996</v>
      </c>
      <c r="H10" s="29">
        <v>5101.29209188</v>
      </c>
      <c r="I10" s="29">
        <v>5166.2000000000007</v>
      </c>
      <c r="J10" s="29">
        <v>5086</v>
      </c>
      <c r="K10" s="29">
        <v>4868.8</v>
      </c>
      <c r="L10" s="29">
        <v>6986.1</v>
      </c>
      <c r="M10" s="29">
        <v>7042.3</v>
      </c>
      <c r="N10" s="29">
        <v>7378.3</v>
      </c>
    </row>
    <row r="11" spans="2:14">
      <c r="B11" s="42" t="s">
        <v>111</v>
      </c>
      <c r="C11" s="66" t="s">
        <v>112</v>
      </c>
      <c r="D11" s="65" t="s">
        <v>34</v>
      </c>
      <c r="E11" s="31">
        <v>3796.7361247800004</v>
      </c>
      <c r="F11" s="31">
        <v>3946.9</v>
      </c>
      <c r="G11" s="31">
        <v>4197.3839906399999</v>
      </c>
      <c r="H11" s="31">
        <v>4418.0794260599996</v>
      </c>
      <c r="I11" s="31">
        <v>4690.6000000000004</v>
      </c>
      <c r="J11" s="31">
        <v>4795.5</v>
      </c>
      <c r="K11" s="31">
        <v>4599.2</v>
      </c>
      <c r="L11" s="31">
        <v>5728.5</v>
      </c>
      <c r="M11" s="31">
        <v>6425.9</v>
      </c>
      <c r="N11" s="31">
        <v>6675.5</v>
      </c>
    </row>
    <row r="12" spans="2:14">
      <c r="B12" s="42" t="s">
        <v>113</v>
      </c>
      <c r="C12" s="66" t="s">
        <v>114</v>
      </c>
      <c r="D12" s="65" t="s">
        <v>34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</row>
    <row r="13" spans="2:14">
      <c r="B13" s="42" t="s">
        <v>115</v>
      </c>
      <c r="C13" s="66" t="s">
        <v>116</v>
      </c>
      <c r="D13" s="65" t="s">
        <v>34</v>
      </c>
      <c r="E13" s="31">
        <v>94.573962030000004</v>
      </c>
      <c r="F13" s="31">
        <v>52.6</v>
      </c>
      <c r="G13" s="31">
        <v>66.631570359999998</v>
      </c>
      <c r="H13" s="31">
        <v>92.132301519999999</v>
      </c>
      <c r="I13" s="31">
        <v>93.5</v>
      </c>
      <c r="J13" s="31">
        <v>84.5</v>
      </c>
      <c r="K13" s="31">
        <v>37.1</v>
      </c>
      <c r="L13" s="31">
        <v>29.3</v>
      </c>
      <c r="M13" s="31">
        <v>47.6</v>
      </c>
      <c r="N13" s="31">
        <v>264.8</v>
      </c>
    </row>
    <row r="14" spans="2:14">
      <c r="B14" s="42" t="s">
        <v>117</v>
      </c>
      <c r="C14" s="66" t="s">
        <v>118</v>
      </c>
      <c r="D14" s="65" t="s">
        <v>34</v>
      </c>
      <c r="E14" s="29">
        <v>158.82614429999998</v>
      </c>
      <c r="F14" s="29">
        <v>246.2</v>
      </c>
      <c r="G14" s="31">
        <v>237.03527567</v>
      </c>
      <c r="H14" s="31">
        <v>591.08036430000004</v>
      </c>
      <c r="I14" s="31">
        <v>382.1</v>
      </c>
      <c r="J14" s="31">
        <v>206</v>
      </c>
      <c r="K14" s="31">
        <v>232.5</v>
      </c>
      <c r="L14" s="31">
        <v>1228.3</v>
      </c>
      <c r="M14" s="31">
        <v>568.79999999999995</v>
      </c>
      <c r="N14" s="31">
        <v>438</v>
      </c>
    </row>
    <row r="15" spans="2:14">
      <c r="B15" s="40" t="s">
        <v>119</v>
      </c>
      <c r="C15" s="64" t="s">
        <v>120</v>
      </c>
      <c r="D15" s="65" t="s">
        <v>34</v>
      </c>
      <c r="E15" s="31">
        <v>4477.11087013</v>
      </c>
      <c r="F15" s="31">
        <v>4668.8</v>
      </c>
      <c r="G15" s="29">
        <v>4516.35041473</v>
      </c>
      <c r="H15" s="29">
        <v>4797.7616501800003</v>
      </c>
      <c r="I15" s="29">
        <v>5251.8</v>
      </c>
      <c r="J15" s="29">
        <v>5552.4</v>
      </c>
      <c r="K15" s="29">
        <v>7256.2999999999993</v>
      </c>
      <c r="L15" s="29">
        <v>7627.3</v>
      </c>
      <c r="M15" s="29">
        <v>6631.7</v>
      </c>
      <c r="N15" s="29">
        <v>6581.3</v>
      </c>
    </row>
    <row r="16" spans="2:14">
      <c r="B16" s="42" t="s">
        <v>121</v>
      </c>
      <c r="C16" s="66" t="s">
        <v>122</v>
      </c>
      <c r="D16" s="65" t="s">
        <v>34</v>
      </c>
      <c r="E16" s="31">
        <v>1572.9229193900001</v>
      </c>
      <c r="F16" s="31">
        <v>1660.7</v>
      </c>
      <c r="G16" s="31">
        <v>1712.2547044</v>
      </c>
      <c r="H16" s="31">
        <v>1747.32051361</v>
      </c>
      <c r="I16" s="31">
        <v>1726.3</v>
      </c>
      <c r="J16" s="31">
        <v>1835.5</v>
      </c>
      <c r="K16" s="31">
        <v>2056.5</v>
      </c>
      <c r="L16" s="31">
        <v>2258.8000000000002</v>
      </c>
      <c r="M16" s="31">
        <v>2410.3000000000002</v>
      </c>
      <c r="N16" s="31">
        <v>2558.6999999999998</v>
      </c>
    </row>
    <row r="17" spans="2:14">
      <c r="B17" s="42" t="s">
        <v>123</v>
      </c>
      <c r="C17" s="66" t="s">
        <v>124</v>
      </c>
      <c r="D17" s="65" t="s">
        <v>34</v>
      </c>
      <c r="E17" s="31">
        <v>385.02355526999997</v>
      </c>
      <c r="F17" s="31">
        <v>425.6</v>
      </c>
      <c r="G17" s="31">
        <v>337.39564789999997</v>
      </c>
      <c r="H17" s="31">
        <v>346.62040424999998</v>
      </c>
      <c r="I17" s="31">
        <v>378.2</v>
      </c>
      <c r="J17" s="31">
        <v>405</v>
      </c>
      <c r="K17" s="31">
        <v>445.2</v>
      </c>
      <c r="L17" s="31">
        <v>485.7</v>
      </c>
      <c r="M17" s="31">
        <v>611.79999999999995</v>
      </c>
      <c r="N17" s="31">
        <v>500.8</v>
      </c>
    </row>
    <row r="18" spans="2:14">
      <c r="B18" s="42" t="s">
        <v>125</v>
      </c>
      <c r="C18" s="66" t="s">
        <v>126</v>
      </c>
      <c r="D18" s="65" t="s">
        <v>34</v>
      </c>
      <c r="E18" s="31">
        <v>522.51257476000001</v>
      </c>
      <c r="F18" s="31">
        <v>554.5</v>
      </c>
      <c r="G18" s="31">
        <v>597.33685806999995</v>
      </c>
      <c r="H18" s="31">
        <v>675.85639887000002</v>
      </c>
      <c r="I18" s="31">
        <v>717.5</v>
      </c>
      <c r="J18" s="31">
        <v>752.8</v>
      </c>
      <c r="K18" s="31">
        <v>0</v>
      </c>
      <c r="L18" s="31">
        <v>0</v>
      </c>
      <c r="M18" s="31">
        <v>1016.2</v>
      </c>
      <c r="N18" s="31">
        <v>1175.5</v>
      </c>
    </row>
    <row r="19" spans="2:14">
      <c r="B19" s="42" t="s">
        <v>127</v>
      </c>
      <c r="C19" s="66" t="s">
        <v>128</v>
      </c>
      <c r="D19" s="65" t="s">
        <v>34</v>
      </c>
      <c r="E19" s="31">
        <v>249.82993925</v>
      </c>
      <c r="F19" s="31">
        <v>114.8</v>
      </c>
      <c r="G19" s="31">
        <v>92.349587630000002</v>
      </c>
      <c r="H19" s="31">
        <v>152.82191065000001</v>
      </c>
      <c r="I19" s="31">
        <v>235</v>
      </c>
      <c r="J19" s="31">
        <v>236.1</v>
      </c>
      <c r="K19" s="31">
        <v>114.2</v>
      </c>
      <c r="L19" s="31">
        <v>143.4</v>
      </c>
      <c r="M19" s="31">
        <v>0</v>
      </c>
      <c r="N19" s="31">
        <v>0</v>
      </c>
    </row>
    <row r="20" spans="2:14">
      <c r="B20" s="42" t="s">
        <v>129</v>
      </c>
      <c r="C20" s="66" t="s">
        <v>130</v>
      </c>
      <c r="D20" s="65" t="s">
        <v>34</v>
      </c>
      <c r="E20" s="31">
        <v>803.41759361999993</v>
      </c>
      <c r="F20" s="31">
        <v>1148</v>
      </c>
      <c r="G20" s="31">
        <v>865.70651472999998</v>
      </c>
      <c r="H20" s="31">
        <v>522.47496377000004</v>
      </c>
      <c r="I20" s="31">
        <v>1290.5</v>
      </c>
      <c r="J20" s="31">
        <v>1395.1</v>
      </c>
      <c r="K20" s="31">
        <v>3734.2</v>
      </c>
      <c r="L20" s="31">
        <v>3191.9</v>
      </c>
      <c r="M20" s="31">
        <v>2319</v>
      </c>
      <c r="N20" s="31">
        <v>2131.8000000000002</v>
      </c>
    </row>
    <row r="21" spans="2:14">
      <c r="B21" s="42" t="s">
        <v>131</v>
      </c>
      <c r="C21" s="66" t="s">
        <v>132</v>
      </c>
      <c r="D21" s="65" t="s">
        <v>34</v>
      </c>
      <c r="E21" s="31">
        <v>16.19934945</v>
      </c>
      <c r="F21" s="31">
        <v>20.8</v>
      </c>
      <c r="G21" s="31">
        <v>27.514701349999999</v>
      </c>
      <c r="H21" s="31">
        <v>23.959708750000001</v>
      </c>
      <c r="I21" s="31">
        <v>27.6</v>
      </c>
      <c r="J21" s="31">
        <v>25.4</v>
      </c>
      <c r="K21" s="31">
        <v>0</v>
      </c>
      <c r="L21" s="31">
        <v>0</v>
      </c>
      <c r="M21" s="31">
        <v>0</v>
      </c>
      <c r="N21" s="31">
        <v>0</v>
      </c>
    </row>
    <row r="22" spans="2:14">
      <c r="B22" s="43" t="s">
        <v>133</v>
      </c>
      <c r="C22" s="67" t="s">
        <v>134</v>
      </c>
      <c r="D22" s="68" t="s">
        <v>34</v>
      </c>
      <c r="E22" s="69">
        <v>927.20493838999994</v>
      </c>
      <c r="F22" s="69">
        <v>744.4</v>
      </c>
      <c r="G22" s="69">
        <v>883.79240064999999</v>
      </c>
      <c r="H22" s="69">
        <v>1328.70775028</v>
      </c>
      <c r="I22" s="69">
        <v>876.7</v>
      </c>
      <c r="J22" s="69">
        <v>902.5</v>
      </c>
      <c r="K22" s="69">
        <v>906.2</v>
      </c>
      <c r="L22" s="69">
        <v>1547.5</v>
      </c>
      <c r="M22" s="69">
        <v>274.39999999999998</v>
      </c>
      <c r="N22" s="69">
        <v>214.5</v>
      </c>
    </row>
    <row r="23" spans="2:14">
      <c r="B23" s="70" t="s">
        <v>135</v>
      </c>
      <c r="C23" s="71" t="s">
        <v>136</v>
      </c>
      <c r="D23" s="72" t="s">
        <v>34</v>
      </c>
      <c r="E23" s="73">
        <v>-426.97463901999936</v>
      </c>
      <c r="F23" s="73">
        <v>-423</v>
      </c>
      <c r="G23" s="73">
        <v>-15.2995780599986</v>
      </c>
      <c r="H23" s="73">
        <v>303.53044170000197</v>
      </c>
      <c r="I23" s="73">
        <v>-85.599999999999454</v>
      </c>
      <c r="J23" s="73">
        <v>-466.39999999999964</v>
      </c>
      <c r="K23" s="73">
        <v>-2387.4999999999991</v>
      </c>
      <c r="L23" s="73">
        <v>-641.19999999999982</v>
      </c>
      <c r="M23" s="73">
        <v>410.6</v>
      </c>
      <c r="N23" s="73">
        <v>797</v>
      </c>
    </row>
    <row r="24" spans="2:14">
      <c r="B24" s="74" t="s">
        <v>64</v>
      </c>
      <c r="C24" s="75" t="s">
        <v>137</v>
      </c>
      <c r="D24" s="76" t="s">
        <v>34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2:14">
      <c r="B25" s="40" t="s">
        <v>138</v>
      </c>
      <c r="C25" s="64" t="s">
        <v>139</v>
      </c>
      <c r="D25" s="65" t="s">
        <v>34</v>
      </c>
      <c r="E25" s="31">
        <v>26.364959669999998</v>
      </c>
      <c r="F25" s="31">
        <v>51.8</v>
      </c>
      <c r="G25" s="29">
        <v>48.330010309999999</v>
      </c>
      <c r="H25" s="29">
        <v>71.396787570000001</v>
      </c>
      <c r="I25" s="29">
        <v>68.400000000000006</v>
      </c>
      <c r="J25" s="29">
        <v>41.3</v>
      </c>
      <c r="K25" s="29">
        <v>34.799999999999997</v>
      </c>
      <c r="L25" s="29">
        <v>131.69999999999999</v>
      </c>
      <c r="M25" s="29">
        <v>144.30000000000001</v>
      </c>
      <c r="N25" s="29">
        <v>190.3</v>
      </c>
    </row>
    <row r="26" spans="2:14">
      <c r="B26" s="42" t="s">
        <v>140</v>
      </c>
      <c r="C26" s="66" t="s">
        <v>141</v>
      </c>
      <c r="D26" s="65" t="s">
        <v>34</v>
      </c>
      <c r="E26" s="29">
        <v>26.364959669999998</v>
      </c>
      <c r="F26" s="29">
        <v>51.8</v>
      </c>
      <c r="G26" s="73">
        <v>48.330010309999999</v>
      </c>
      <c r="H26" s="73">
        <v>71.396787570000001</v>
      </c>
      <c r="I26" s="73">
        <v>68.400000000000006</v>
      </c>
      <c r="J26" s="73">
        <v>41.3</v>
      </c>
      <c r="K26" s="73">
        <v>34.799999999999997</v>
      </c>
      <c r="L26" s="73">
        <v>131.69999999999999</v>
      </c>
      <c r="M26" s="73">
        <v>144.30000000000001</v>
      </c>
      <c r="N26" s="73">
        <v>190.3</v>
      </c>
    </row>
    <row r="27" spans="2:14">
      <c r="B27" s="42" t="s">
        <v>142</v>
      </c>
      <c r="C27" s="66" t="s">
        <v>143</v>
      </c>
      <c r="D27" s="65" t="s">
        <v>34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/>
      <c r="L27" s="31">
        <v>0</v>
      </c>
      <c r="M27" s="31">
        <v>0</v>
      </c>
      <c r="N27" s="31">
        <v>0</v>
      </c>
    </row>
    <row r="28" spans="2:14">
      <c r="B28" s="42" t="s">
        <v>144</v>
      </c>
      <c r="C28" s="66" t="s">
        <v>145</v>
      </c>
      <c r="D28" s="65" t="s">
        <v>34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>
        <v>0</v>
      </c>
      <c r="M28" s="31">
        <v>0</v>
      </c>
      <c r="N28" s="31">
        <v>0</v>
      </c>
    </row>
    <row r="29" spans="2:14">
      <c r="B29" s="43" t="s">
        <v>146</v>
      </c>
      <c r="C29" s="67" t="s">
        <v>147</v>
      </c>
      <c r="D29" s="68" t="s">
        <v>34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  <c r="N29" s="31">
        <v>0</v>
      </c>
    </row>
    <row r="30" spans="2:14">
      <c r="B30" s="77" t="s">
        <v>148</v>
      </c>
      <c r="C30" s="78" t="s">
        <v>149</v>
      </c>
      <c r="D30" s="79" t="s">
        <v>34</v>
      </c>
      <c r="E30" s="26">
        <v>4503.4758297999997</v>
      </c>
      <c r="F30" s="26">
        <v>4720.6000000000004</v>
      </c>
      <c r="G30" s="26">
        <v>4564.68042504</v>
      </c>
      <c r="H30" s="26">
        <v>4869.1584377500003</v>
      </c>
      <c r="I30" s="26">
        <v>5320.2</v>
      </c>
      <c r="J30" s="26">
        <v>5593.7</v>
      </c>
      <c r="K30" s="26">
        <v>7291.0999999999995</v>
      </c>
      <c r="L30" s="26">
        <v>7759</v>
      </c>
      <c r="M30" s="26">
        <v>6776</v>
      </c>
      <c r="N30" s="26">
        <v>6771.6</v>
      </c>
    </row>
    <row r="31" spans="2:14">
      <c r="B31" s="77" t="s">
        <v>150</v>
      </c>
      <c r="C31" s="78" t="s">
        <v>151</v>
      </c>
      <c r="D31" s="79" t="s">
        <v>34</v>
      </c>
      <c r="E31" s="26">
        <v>-453.33959868999938</v>
      </c>
      <c r="F31" s="26">
        <v>-474.8</v>
      </c>
      <c r="G31" s="26">
        <v>-63.629588369998601</v>
      </c>
      <c r="H31" s="26">
        <v>232.13365413000199</v>
      </c>
      <c r="I31" s="26">
        <v>-153.99999999999946</v>
      </c>
      <c r="J31" s="26">
        <v>-507.69999999999965</v>
      </c>
      <c r="K31" s="26">
        <v>-2422.2999999999993</v>
      </c>
      <c r="L31" s="26">
        <v>-772.89999999999986</v>
      </c>
      <c r="M31" s="26">
        <v>266.3</v>
      </c>
      <c r="N31" s="26">
        <v>606.70000000000005</v>
      </c>
    </row>
    <row r="32" spans="2:14" ht="19.5">
      <c r="B32" s="80" t="s">
        <v>64</v>
      </c>
      <c r="C32" s="81" t="s">
        <v>152</v>
      </c>
      <c r="D32" s="76" t="s">
        <v>34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2:14">
      <c r="B33" s="40" t="s">
        <v>153</v>
      </c>
      <c r="C33" s="64" t="s">
        <v>154</v>
      </c>
      <c r="D33" s="65" t="s">
        <v>34</v>
      </c>
      <c r="E33" s="29">
        <v>-496.29856401000001</v>
      </c>
      <c r="F33" s="29">
        <v>-453.3</v>
      </c>
      <c r="G33" s="29">
        <v>-244.97607525000001</v>
      </c>
      <c r="H33" s="29">
        <v>238.18222467999999</v>
      </c>
      <c r="I33" s="29">
        <v>-0.7</v>
      </c>
      <c r="J33" s="29">
        <v>-164.70000000000002</v>
      </c>
      <c r="K33" s="29">
        <v>-1025.2</v>
      </c>
      <c r="L33" s="29">
        <v>-583.9</v>
      </c>
      <c r="M33" s="29">
        <v>-980.1</v>
      </c>
      <c r="N33" s="29">
        <v>-893.9</v>
      </c>
    </row>
    <row r="34" spans="2:14">
      <c r="B34" s="42" t="s">
        <v>155</v>
      </c>
      <c r="C34" s="66" t="s">
        <v>84</v>
      </c>
      <c r="D34" s="65" t="s">
        <v>34</v>
      </c>
      <c r="E34" s="29">
        <v>-497.77030275999999</v>
      </c>
      <c r="F34" s="29">
        <v>-455.2</v>
      </c>
      <c r="G34" s="31">
        <v>-249.97607525000001</v>
      </c>
      <c r="H34" s="31">
        <v>236.28826581000001</v>
      </c>
      <c r="I34" s="31">
        <v>-1.2</v>
      </c>
      <c r="J34" s="31">
        <v>-165.8</v>
      </c>
      <c r="K34" s="31">
        <v>-1025.2</v>
      </c>
      <c r="L34" s="31">
        <v>-590.5</v>
      </c>
      <c r="M34" s="31">
        <v>-1060.5</v>
      </c>
      <c r="N34" s="31">
        <v>-966</v>
      </c>
    </row>
    <row r="35" spans="2:14">
      <c r="B35" s="42" t="s">
        <v>156</v>
      </c>
      <c r="C35" s="66" t="s">
        <v>86</v>
      </c>
      <c r="D35" s="65" t="s">
        <v>34</v>
      </c>
      <c r="E35" s="31">
        <v>1.4717387500000001</v>
      </c>
      <c r="F35" s="31">
        <v>1.8</v>
      </c>
      <c r="G35" s="31">
        <v>5</v>
      </c>
      <c r="H35" s="31">
        <v>1.8939588700000001</v>
      </c>
      <c r="I35" s="31">
        <v>0.5</v>
      </c>
      <c r="J35" s="31">
        <v>1.1000000000000001</v>
      </c>
      <c r="K35" s="31"/>
      <c r="L35" s="31">
        <v>6.6</v>
      </c>
      <c r="M35" s="31">
        <v>80.400000000000006</v>
      </c>
      <c r="N35" s="31">
        <v>72.099999999999994</v>
      </c>
    </row>
    <row r="36" spans="2:14">
      <c r="B36" s="40" t="s">
        <v>157</v>
      </c>
      <c r="C36" s="82" t="s">
        <v>158</v>
      </c>
      <c r="D36" s="65" t="s">
        <v>34</v>
      </c>
      <c r="E36" s="31">
        <v>-80.50796691000005</v>
      </c>
      <c r="F36" s="31">
        <v>-73.400000000000006</v>
      </c>
      <c r="G36" s="29">
        <v>-165.42788838999999</v>
      </c>
      <c r="H36" s="29">
        <v>-3.8067423400000302</v>
      </c>
      <c r="I36" s="29">
        <v>166.5</v>
      </c>
      <c r="J36" s="29">
        <v>312.10000000000002</v>
      </c>
      <c r="K36" s="29">
        <v>1399</v>
      </c>
      <c r="L36" s="29">
        <v>98.3</v>
      </c>
      <c r="M36" s="29">
        <v>-1268.4000000000001</v>
      </c>
      <c r="N36" s="31">
        <v>-1518.1</v>
      </c>
    </row>
    <row r="37" spans="2:14">
      <c r="B37" s="42" t="s">
        <v>159</v>
      </c>
      <c r="C37" s="66" t="s">
        <v>90</v>
      </c>
      <c r="D37" s="65" t="s">
        <v>34</v>
      </c>
      <c r="E37" s="29">
        <v>-799.02762846000007</v>
      </c>
      <c r="F37" s="29">
        <v>-9.5</v>
      </c>
      <c r="G37" s="31">
        <v>-18.749696329999999</v>
      </c>
      <c r="H37" s="31">
        <v>-6.8814371799999998</v>
      </c>
      <c r="I37" s="31">
        <v>-15.5</v>
      </c>
      <c r="J37" s="31">
        <v>-7.7</v>
      </c>
      <c r="K37" s="31">
        <v>645.79999999999995</v>
      </c>
      <c r="L37" s="31">
        <v>0</v>
      </c>
      <c r="M37" s="31">
        <v>-1446.2</v>
      </c>
      <c r="N37" s="29">
        <v>-1433</v>
      </c>
    </row>
    <row r="38" spans="2:14">
      <c r="B38" s="43" t="s">
        <v>160</v>
      </c>
      <c r="C38" s="67" t="s">
        <v>161</v>
      </c>
      <c r="D38" s="68" t="s">
        <v>34</v>
      </c>
      <c r="E38" s="31">
        <v>718.51966155000002</v>
      </c>
      <c r="F38" s="31">
        <v>-63.9</v>
      </c>
      <c r="G38" s="31">
        <v>-146.67819205999999</v>
      </c>
      <c r="H38" s="31">
        <v>3.0746948399999701</v>
      </c>
      <c r="I38" s="31">
        <v>182</v>
      </c>
      <c r="J38" s="31">
        <v>319.8</v>
      </c>
      <c r="K38" s="31">
        <v>753.2</v>
      </c>
      <c r="L38" s="31">
        <v>98.3</v>
      </c>
      <c r="M38" s="31">
        <v>177.8</v>
      </c>
      <c r="N38" s="31">
        <v>-85.1</v>
      </c>
    </row>
    <row r="39" spans="2:14">
      <c r="B39" s="77" t="s">
        <v>162</v>
      </c>
      <c r="C39" s="78" t="s">
        <v>163</v>
      </c>
      <c r="D39" s="79" t="s">
        <v>34</v>
      </c>
      <c r="E39" s="83">
        <v>415.79059709999996</v>
      </c>
      <c r="F39" s="83">
        <v>379.9</v>
      </c>
      <c r="G39" s="83">
        <v>79.548186860000001</v>
      </c>
      <c r="H39" s="83">
        <v>-241.98896701999999</v>
      </c>
      <c r="I39" s="83">
        <v>167.2</v>
      </c>
      <c r="J39" s="83">
        <v>476.80000000000007</v>
      </c>
      <c r="K39" s="83">
        <v>2424.1999999999998</v>
      </c>
      <c r="L39" s="83">
        <v>682.19999999999993</v>
      </c>
      <c r="M39" s="83">
        <v>-288.3</v>
      </c>
      <c r="N39" s="83">
        <v>-624.20000000000005</v>
      </c>
    </row>
    <row r="40" spans="2:14">
      <c r="B40" s="77" t="s">
        <v>100</v>
      </c>
      <c r="C40" s="78" t="s">
        <v>164</v>
      </c>
      <c r="D40" s="79" t="s">
        <v>34</v>
      </c>
      <c r="E40" s="83">
        <v>-37.549001589999989</v>
      </c>
      <c r="F40" s="83">
        <v>-94.9</v>
      </c>
      <c r="G40" s="83">
        <v>15.918598490000001</v>
      </c>
      <c r="H40" s="83">
        <v>-9.8553128900000004</v>
      </c>
      <c r="I40" s="83">
        <v>13.200000000000529</v>
      </c>
      <c r="J40" s="83">
        <v>-30.899999999999579</v>
      </c>
      <c r="K40" s="83">
        <v>1.9000000000005457</v>
      </c>
      <c r="L40" s="83">
        <v>-90.7</v>
      </c>
      <c r="M40" s="83">
        <v>-22</v>
      </c>
      <c r="N40" s="83">
        <v>-17.5</v>
      </c>
    </row>
    <row r="41" spans="2:14">
      <c r="B41" s="77"/>
      <c r="C41" s="78"/>
      <c r="D41" s="79"/>
      <c r="E41" s="63"/>
      <c r="F41" s="63"/>
      <c r="G41" s="83"/>
      <c r="H41" s="83"/>
      <c r="I41" s="83"/>
      <c r="J41" s="83"/>
      <c r="K41" s="83"/>
      <c r="L41" s="83"/>
      <c r="M41" s="83"/>
      <c r="N41" s="83"/>
    </row>
    <row r="42" spans="2:14">
      <c r="B42" s="87" t="s">
        <v>64</v>
      </c>
      <c r="C42" s="88" t="s">
        <v>95</v>
      </c>
      <c r="D42" s="76" t="s">
        <v>34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</row>
    <row r="43" spans="2:14">
      <c r="B43" s="42" t="s">
        <v>167</v>
      </c>
      <c r="C43" s="66" t="s">
        <v>168</v>
      </c>
      <c r="D43" s="65" t="s">
        <v>34</v>
      </c>
      <c r="E43" s="31">
        <v>69.17297607000063</v>
      </c>
      <c r="F43" s="31">
        <v>79.7</v>
      </c>
      <c r="G43" s="31">
        <v>533.70726970000101</v>
      </c>
      <c r="H43" s="31">
        <v>907.99005300000101</v>
      </c>
      <c r="I43" s="31">
        <v>563.50000000000057</v>
      </c>
      <c r="J43" s="31">
        <v>245.10000000000031</v>
      </c>
      <c r="K43" s="31">
        <v>-2422.2999999999993</v>
      </c>
      <c r="L43" s="31">
        <v>-772.89999999999986</v>
      </c>
      <c r="M43" s="31">
        <v>1282.5</v>
      </c>
      <c r="N43" s="31">
        <v>1782.2</v>
      </c>
    </row>
    <row r="44" spans="2:14">
      <c r="B44" s="24" t="s">
        <v>104</v>
      </c>
      <c r="C44" s="89" t="s">
        <v>105</v>
      </c>
      <c r="D44" s="90" t="s">
        <v>34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2:14">
      <c r="E45" s="53"/>
      <c r="F45" s="54"/>
      <c r="G45" s="53"/>
      <c r="H45" s="54"/>
    </row>
    <row r="47" spans="2:14">
      <c r="B47" s="84" t="s">
        <v>165</v>
      </c>
      <c r="C47" s="85" t="s">
        <v>166</v>
      </c>
      <c r="D47" s="86" t="s">
        <v>34</v>
      </c>
      <c r="E47" s="63">
        <v>-5.6843418860808015E-13</v>
      </c>
      <c r="F47" s="63">
        <v>0</v>
      </c>
      <c r="G47" s="63">
        <v>-1.4477308241112001E-12</v>
      </c>
      <c r="H47" s="63">
        <v>-1.5454304502782199E-12</v>
      </c>
      <c r="I47" s="63">
        <v>0</v>
      </c>
      <c r="J47" s="63">
        <v>5.6843418860808015E-14</v>
      </c>
      <c r="K47" s="63"/>
      <c r="L47" s="63">
        <v>-1.1368683772161603E-13</v>
      </c>
      <c r="M47" s="196">
        <f>M33+M40-M36-M31</f>
        <v>0</v>
      </c>
      <c r="N47" s="196">
        <f>N33+N40-N36-N31</f>
        <v>0</v>
      </c>
    </row>
  </sheetData>
  <mergeCells count="12"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7C03FF40-D726-4DAB-9CAD-35C2E878D7D6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N38"/>
  <sheetViews>
    <sheetView topLeftCell="B1" workbookViewId="0">
      <selection activeCell="F8" sqref="F8"/>
    </sheetView>
  </sheetViews>
  <sheetFormatPr baseColWidth="10" defaultRowHeight="15"/>
  <cols>
    <col min="1" max="2" width="7.7109375" customWidth="1"/>
    <col min="3" max="3" width="60.140625" customWidth="1"/>
    <col min="4" max="5" width="5.7109375" customWidth="1"/>
    <col min="7" max="14" width="10.7109375" customWidth="1"/>
    <col min="261" max="261" width="55.85546875" customWidth="1"/>
    <col min="517" max="517" width="55.85546875" customWidth="1"/>
    <col min="773" max="773" width="55.85546875" customWidth="1"/>
    <col min="1029" max="1029" width="55.85546875" customWidth="1"/>
    <col min="1285" max="1285" width="55.85546875" customWidth="1"/>
    <col min="1541" max="1541" width="55.85546875" customWidth="1"/>
    <col min="1797" max="1797" width="55.85546875" customWidth="1"/>
    <col min="2053" max="2053" width="55.85546875" customWidth="1"/>
    <col min="2309" max="2309" width="55.85546875" customWidth="1"/>
    <col min="2565" max="2565" width="55.85546875" customWidth="1"/>
    <col min="2821" max="2821" width="55.85546875" customWidth="1"/>
    <col min="3077" max="3077" width="55.85546875" customWidth="1"/>
    <col min="3333" max="3333" width="55.85546875" customWidth="1"/>
    <col min="3589" max="3589" width="55.85546875" customWidth="1"/>
    <col min="3845" max="3845" width="55.85546875" customWidth="1"/>
    <col min="4101" max="4101" width="55.85546875" customWidth="1"/>
    <col min="4357" max="4357" width="55.85546875" customWidth="1"/>
    <col min="4613" max="4613" width="55.85546875" customWidth="1"/>
    <col min="4869" max="4869" width="55.85546875" customWidth="1"/>
    <col min="5125" max="5125" width="55.85546875" customWidth="1"/>
    <col min="5381" max="5381" width="55.85546875" customWidth="1"/>
    <col min="5637" max="5637" width="55.85546875" customWidth="1"/>
    <col min="5893" max="5893" width="55.85546875" customWidth="1"/>
    <col min="6149" max="6149" width="55.85546875" customWidth="1"/>
    <col min="6405" max="6405" width="55.85546875" customWidth="1"/>
    <col min="6661" max="6661" width="55.85546875" customWidth="1"/>
    <col min="6917" max="6917" width="55.85546875" customWidth="1"/>
    <col min="7173" max="7173" width="55.85546875" customWidth="1"/>
    <col min="7429" max="7429" width="55.85546875" customWidth="1"/>
    <col min="7685" max="7685" width="55.85546875" customWidth="1"/>
    <col min="7941" max="7941" width="55.85546875" customWidth="1"/>
    <col min="8197" max="8197" width="55.85546875" customWidth="1"/>
    <col min="8453" max="8453" width="55.85546875" customWidth="1"/>
    <col min="8709" max="8709" width="55.85546875" customWidth="1"/>
    <col min="8965" max="8965" width="55.85546875" customWidth="1"/>
    <col min="9221" max="9221" width="55.85546875" customWidth="1"/>
    <col min="9477" max="9477" width="55.85546875" customWidth="1"/>
    <col min="9733" max="9733" width="55.85546875" customWidth="1"/>
    <col min="9989" max="9989" width="55.85546875" customWidth="1"/>
    <col min="10245" max="10245" width="55.85546875" customWidth="1"/>
    <col min="10501" max="10501" width="55.85546875" customWidth="1"/>
    <col min="10757" max="10757" width="55.85546875" customWidth="1"/>
    <col min="11013" max="11013" width="55.85546875" customWidth="1"/>
    <col min="11269" max="11269" width="55.85546875" customWidth="1"/>
    <col min="11525" max="11525" width="55.85546875" customWidth="1"/>
    <col min="11781" max="11781" width="55.85546875" customWidth="1"/>
    <col min="12037" max="12037" width="55.85546875" customWidth="1"/>
    <col min="12293" max="12293" width="55.85546875" customWidth="1"/>
    <col min="12549" max="12549" width="55.85546875" customWidth="1"/>
    <col min="12805" max="12805" width="55.85546875" customWidth="1"/>
    <col min="13061" max="13061" width="55.85546875" customWidth="1"/>
    <col min="13317" max="13317" width="55.85546875" customWidth="1"/>
    <col min="13573" max="13573" width="55.85546875" customWidth="1"/>
    <col min="13829" max="13829" width="55.85546875" customWidth="1"/>
    <col min="14085" max="14085" width="55.85546875" customWidth="1"/>
    <col min="14341" max="14341" width="55.85546875" customWidth="1"/>
    <col min="14597" max="14597" width="55.85546875" customWidth="1"/>
    <col min="14853" max="14853" width="55.85546875" customWidth="1"/>
    <col min="15109" max="15109" width="55.85546875" customWidth="1"/>
    <col min="15365" max="15365" width="55.85546875" customWidth="1"/>
    <col min="15621" max="15621" width="55.85546875" customWidth="1"/>
    <col min="15877" max="15877" width="55.85546875" customWidth="1"/>
    <col min="16133" max="16133" width="55.85546875" customWidth="1"/>
  </cols>
  <sheetData>
    <row r="1" spans="2:14">
      <c r="B1" s="12" t="s">
        <v>27</v>
      </c>
    </row>
    <row r="2" spans="2:14" ht="15.75">
      <c r="B2" s="56" t="s">
        <v>28</v>
      </c>
      <c r="C2" s="57"/>
      <c r="D2" s="28"/>
      <c r="E2" s="28"/>
      <c r="F2" s="28"/>
      <c r="G2" s="218">
        <f>+'[2]Estado II'!E2:I2</f>
        <v>0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1036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5" customHeight="1">
      <c r="B4" s="19"/>
      <c r="C4" s="20"/>
      <c r="D4" s="21"/>
      <c r="E4" s="230"/>
      <c r="F4" s="230"/>
      <c r="G4" s="214" t="s">
        <v>731</v>
      </c>
      <c r="H4" s="215"/>
      <c r="I4" s="215"/>
      <c r="J4" s="215"/>
      <c r="K4" s="215"/>
      <c r="L4" s="215"/>
      <c r="M4" s="215"/>
      <c r="N4" s="194"/>
    </row>
    <row r="5" spans="2:14" ht="15" customHeight="1">
      <c r="B5" s="212" t="s">
        <v>1037</v>
      </c>
      <c r="C5" s="213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>
      <c r="B6" s="212"/>
      <c r="C6" s="213"/>
      <c r="D6" s="22"/>
      <c r="E6" s="22"/>
      <c r="F6" s="223">
        <v>2015</v>
      </c>
      <c r="G6" s="223">
        <v>2016</v>
      </c>
      <c r="H6" s="223">
        <f t="shared" ref="H6:M6" si="0">+G6+1</f>
        <v>2017</v>
      </c>
      <c r="I6" s="223">
        <f t="shared" si="0"/>
        <v>2018</v>
      </c>
      <c r="J6" s="223">
        <f t="shared" si="0"/>
        <v>2019</v>
      </c>
      <c r="K6" s="223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</row>
    <row r="7" spans="2:14">
      <c r="B7" s="24"/>
      <c r="C7" s="25"/>
      <c r="D7" s="25"/>
      <c r="E7" s="25"/>
      <c r="F7" s="224"/>
      <c r="G7" s="224"/>
      <c r="H7" s="224"/>
      <c r="I7" s="224"/>
      <c r="J7" s="224"/>
      <c r="K7" s="224"/>
      <c r="L7" s="224"/>
      <c r="M7" s="224"/>
      <c r="N7" s="224"/>
    </row>
    <row r="8" spans="2:14">
      <c r="B8" s="161" t="s">
        <v>64</v>
      </c>
      <c r="C8" s="162" t="s">
        <v>1038</v>
      </c>
      <c r="D8" s="163" t="s">
        <v>34</v>
      </c>
      <c r="E8" s="163"/>
      <c r="F8" s="164"/>
      <c r="G8" s="164"/>
      <c r="H8" s="164"/>
      <c r="I8" s="164"/>
      <c r="J8" s="164"/>
      <c r="K8" s="164"/>
      <c r="L8" s="164"/>
      <c r="M8" s="164"/>
      <c r="N8" s="164"/>
    </row>
    <row r="9" spans="2:14">
      <c r="B9" s="40" t="s">
        <v>1039</v>
      </c>
      <c r="C9" s="28" t="s">
        <v>1040</v>
      </c>
      <c r="D9" s="22" t="s">
        <v>34</v>
      </c>
      <c r="E9" s="22"/>
      <c r="F9" s="165">
        <v>1162.7</v>
      </c>
      <c r="G9" s="165">
        <v>1204.5</v>
      </c>
      <c r="H9" s="165">
        <v>1277.4000000000001</v>
      </c>
      <c r="I9" s="165">
        <v>1341.2</v>
      </c>
      <c r="J9" s="165">
        <v>1396.9</v>
      </c>
      <c r="K9" s="165">
        <v>1463.5</v>
      </c>
      <c r="L9" s="165">
        <v>1499.4</v>
      </c>
      <c r="M9" s="165">
        <v>1757.2</v>
      </c>
      <c r="N9" s="165">
        <v>2043.5</v>
      </c>
    </row>
    <row r="10" spans="2:14">
      <c r="B10" s="42" t="s">
        <v>66</v>
      </c>
      <c r="C10" s="30" t="s">
        <v>1041</v>
      </c>
      <c r="D10" s="22" t="s">
        <v>34</v>
      </c>
      <c r="E10" s="22"/>
      <c r="F10" s="165">
        <v>182.6</v>
      </c>
      <c r="G10" s="165">
        <v>139.05185405</v>
      </c>
      <c r="H10" s="165">
        <v>95.507205529999993</v>
      </c>
      <c r="I10" s="165">
        <v>150.4</v>
      </c>
      <c r="J10" s="165">
        <v>154.29999999999998</v>
      </c>
      <c r="K10" s="165">
        <v>106.4</v>
      </c>
      <c r="L10" s="165">
        <v>549.20000000000005</v>
      </c>
      <c r="M10" s="165">
        <v>581.79999999999995</v>
      </c>
      <c r="N10" s="165">
        <v>475.8</v>
      </c>
    </row>
    <row r="11" spans="2:14">
      <c r="B11" s="42" t="s">
        <v>1000</v>
      </c>
      <c r="C11" s="30" t="s">
        <v>1042</v>
      </c>
      <c r="D11" s="22" t="s">
        <v>34</v>
      </c>
      <c r="E11" s="22"/>
      <c r="F11" s="165">
        <v>-245.8</v>
      </c>
      <c r="G11" s="165">
        <v>-84.458255679960203</v>
      </c>
      <c r="H11" s="165">
        <v>-31.657451330000001</v>
      </c>
      <c r="I11" s="165">
        <v>-123.2</v>
      </c>
      <c r="J11" s="165">
        <v>-88</v>
      </c>
      <c r="K11" s="165">
        <v>-129.6</v>
      </c>
      <c r="L11" s="165">
        <v>-346.1</v>
      </c>
      <c r="M11" s="165">
        <v>-295.5</v>
      </c>
      <c r="N11" s="165">
        <v>-393.3</v>
      </c>
    </row>
    <row r="12" spans="2:14">
      <c r="B12" s="40" t="s">
        <v>1043</v>
      </c>
      <c r="C12" s="28" t="s">
        <v>1044</v>
      </c>
      <c r="D12" s="22" t="s">
        <v>34</v>
      </c>
      <c r="E12" s="22"/>
      <c r="F12" s="165">
        <v>1209.3</v>
      </c>
      <c r="G12" s="165">
        <v>1258.76574553</v>
      </c>
      <c r="H12" s="165">
        <v>1341.2335128699999</v>
      </c>
      <c r="I12" s="165">
        <v>1368.4</v>
      </c>
      <c r="J12" s="165">
        <v>1463.2</v>
      </c>
      <c r="K12" s="165">
        <v>1440.3000000000002</v>
      </c>
      <c r="L12" s="165">
        <v>1702.5</v>
      </c>
      <c r="M12" s="165">
        <v>2043.5</v>
      </c>
      <c r="N12" s="165">
        <v>2126</v>
      </c>
    </row>
    <row r="13" spans="2:14">
      <c r="B13" s="43" t="s">
        <v>1045</v>
      </c>
      <c r="C13" s="166" t="s">
        <v>1046</v>
      </c>
      <c r="D13" s="22" t="s">
        <v>34</v>
      </c>
      <c r="E13" s="22"/>
      <c r="F13" s="167">
        <v>109.7</v>
      </c>
      <c r="G13" s="167">
        <v>-0.32785284003979598</v>
      </c>
      <c r="H13" s="167">
        <v>-1.6241330000170251E-2</v>
      </c>
      <c r="I13" s="167">
        <v>4.2632564145606011E-14</v>
      </c>
      <c r="J13" s="167">
        <v>-2.8421709430404007E-14</v>
      </c>
      <c r="K13" s="167">
        <v>1.7053025658242404E-13</v>
      </c>
      <c r="L13" s="167">
        <v>-1.1368683772161603E-13</v>
      </c>
      <c r="M13" s="167">
        <f>M12-M9-M10-M11</f>
        <v>0</v>
      </c>
      <c r="N13" s="167">
        <f>N12-N9-N10-N11</f>
        <v>0</v>
      </c>
    </row>
    <row r="14" spans="2:14">
      <c r="B14" s="87" t="s">
        <v>64</v>
      </c>
      <c r="C14" s="168" t="s">
        <v>1047</v>
      </c>
      <c r="D14" s="169" t="s">
        <v>34</v>
      </c>
      <c r="E14" s="169"/>
      <c r="F14" s="170"/>
      <c r="G14" s="170"/>
      <c r="H14" s="170"/>
      <c r="I14" s="170"/>
      <c r="J14" s="170"/>
      <c r="K14" s="170"/>
      <c r="L14" s="170"/>
      <c r="M14" s="170"/>
      <c r="N14" s="170"/>
    </row>
    <row r="15" spans="2:14">
      <c r="B15" s="40" t="s">
        <v>1048</v>
      </c>
      <c r="C15" s="28" t="s">
        <v>1040</v>
      </c>
      <c r="D15" s="22" t="s">
        <v>34</v>
      </c>
      <c r="E15" s="22"/>
      <c r="F15" s="165">
        <v>1212.4000000000001</v>
      </c>
      <c r="G15" s="165">
        <v>1791.6</v>
      </c>
      <c r="H15" s="165">
        <v>1973</v>
      </c>
      <c r="I15" s="165">
        <v>2210.1999999999998</v>
      </c>
      <c r="J15" s="165">
        <v>2066.6</v>
      </c>
      <c r="K15" s="165">
        <v>2632.1</v>
      </c>
      <c r="L15" s="165">
        <v>4015.9</v>
      </c>
      <c r="M15" s="165">
        <v>5378.8</v>
      </c>
      <c r="N15" s="165">
        <v>6385.6</v>
      </c>
    </row>
    <row r="16" spans="2:14">
      <c r="B16" s="42" t="s">
        <v>81</v>
      </c>
      <c r="C16" s="30" t="s">
        <v>1041</v>
      </c>
      <c r="D16" s="22" t="s">
        <v>34</v>
      </c>
      <c r="E16" s="22"/>
      <c r="F16" s="165">
        <v>-317</v>
      </c>
      <c r="G16" s="165">
        <v>-280.43171525000002</v>
      </c>
      <c r="H16" s="165">
        <v>-132.17256563000001</v>
      </c>
      <c r="I16" s="165">
        <v>-514.5</v>
      </c>
      <c r="J16" s="165">
        <v>-338</v>
      </c>
      <c r="K16" s="165">
        <v>323.10000000000002</v>
      </c>
      <c r="L16" s="165">
        <v>-322.2</v>
      </c>
      <c r="M16" s="165">
        <v>40.9</v>
      </c>
      <c r="N16" s="165">
        <v>-481.9</v>
      </c>
    </row>
    <row r="17" spans="2:14">
      <c r="B17" s="42" t="s">
        <v>1006</v>
      </c>
      <c r="C17" s="30" t="s">
        <v>1049</v>
      </c>
      <c r="D17" s="22" t="s">
        <v>34</v>
      </c>
      <c r="E17" s="22"/>
      <c r="F17" s="165">
        <v>-274.2</v>
      </c>
      <c r="G17" s="165">
        <v>-61.333956259999802</v>
      </c>
      <c r="H17" s="165">
        <v>-280.83764145999999</v>
      </c>
      <c r="I17" s="165">
        <v>-225.4</v>
      </c>
      <c r="J17" s="165">
        <v>308.60000000000002</v>
      </c>
      <c r="K17" s="165">
        <v>-699.8</v>
      </c>
      <c r="L17" s="165">
        <v>-687.4</v>
      </c>
      <c r="M17" s="165">
        <v>186</v>
      </c>
      <c r="N17" s="165">
        <v>385.9</v>
      </c>
    </row>
    <row r="18" spans="2:14">
      <c r="B18" s="40" t="s">
        <v>1050</v>
      </c>
      <c r="C18" s="28" t="s">
        <v>1044</v>
      </c>
      <c r="D18" s="22" t="s">
        <v>34</v>
      </c>
      <c r="E18" s="22"/>
      <c r="F18" s="165">
        <v>1242.2</v>
      </c>
      <c r="G18" s="165">
        <v>1449.8454104299999</v>
      </c>
      <c r="H18" s="165">
        <v>1560.0670730899999</v>
      </c>
      <c r="I18" s="165">
        <v>1470.3000000000002</v>
      </c>
      <c r="J18" s="165">
        <v>2037.2</v>
      </c>
      <c r="K18" s="165">
        <v>2255.3999999999996</v>
      </c>
      <c r="L18" s="165">
        <v>3006.3</v>
      </c>
      <c r="M18" s="165">
        <v>5605.7</v>
      </c>
      <c r="N18" s="165">
        <v>6289.6</v>
      </c>
    </row>
    <row r="19" spans="2:14">
      <c r="B19" s="43" t="s">
        <v>1051</v>
      </c>
      <c r="C19" s="166" t="s">
        <v>1052</v>
      </c>
      <c r="D19" s="22" t="s">
        <v>34</v>
      </c>
      <c r="E19" s="22"/>
      <c r="F19" s="167">
        <v>621.1</v>
      </c>
      <c r="G19" s="167">
        <v>1.1081939999819213E-2</v>
      </c>
      <c r="H19" s="167">
        <v>7.7280179999888787E-2</v>
      </c>
      <c r="I19" s="167">
        <v>3.694822225952521E-13</v>
      </c>
      <c r="J19" s="167">
        <v>1.1368683772161603E-13</v>
      </c>
      <c r="K19" s="167">
        <v>-3.4106051316484809E-13</v>
      </c>
      <c r="L19" s="167">
        <v>1.1368683772161603E-13</v>
      </c>
      <c r="M19" s="167">
        <f>M18-M15-M16-M17</f>
        <v>-3.694822225952521E-13</v>
      </c>
      <c r="N19" s="167">
        <f>N18-N15-N16-N17</f>
        <v>0</v>
      </c>
    </row>
    <row r="20" spans="2:14">
      <c r="B20" s="87" t="s">
        <v>64</v>
      </c>
      <c r="C20" s="168" t="s">
        <v>1053</v>
      </c>
      <c r="D20" s="169" t="s">
        <v>34</v>
      </c>
      <c r="E20" s="169"/>
      <c r="F20" s="170"/>
      <c r="G20" s="170"/>
      <c r="H20" s="170"/>
      <c r="I20" s="170"/>
      <c r="J20" s="170"/>
      <c r="K20" s="170"/>
      <c r="L20" s="170"/>
      <c r="M20" s="170"/>
      <c r="N20" s="170"/>
    </row>
    <row r="21" spans="2:14">
      <c r="B21" s="40" t="s">
        <v>1054</v>
      </c>
      <c r="C21" s="28" t="s">
        <v>1040</v>
      </c>
      <c r="D21" s="22" t="s">
        <v>34</v>
      </c>
      <c r="E21" s="22"/>
      <c r="F21" s="165">
        <v>11948</v>
      </c>
      <c r="G21" s="165">
        <v>12859.7</v>
      </c>
      <c r="H21" s="165">
        <v>13262.8</v>
      </c>
      <c r="I21" s="165">
        <v>13865.7</v>
      </c>
      <c r="J21" s="165">
        <v>13958.1</v>
      </c>
      <c r="K21" s="165">
        <v>14832.3</v>
      </c>
      <c r="L21" s="165">
        <v>18804.7</v>
      </c>
      <c r="M21" s="165">
        <v>21650.6</v>
      </c>
      <c r="N21" s="165">
        <v>23645.5</v>
      </c>
    </row>
    <row r="22" spans="2:14">
      <c r="B22" s="42" t="s">
        <v>87</v>
      </c>
      <c r="C22" s="30" t="s">
        <v>1041</v>
      </c>
      <c r="D22" s="22" t="s">
        <v>34</v>
      </c>
      <c r="E22" s="22"/>
      <c r="F22" s="165">
        <v>-67.599999999999994</v>
      </c>
      <c r="G22" s="165">
        <v>-188.52392971</v>
      </c>
      <c r="H22" s="165">
        <v>-1.1569349000000699</v>
      </c>
      <c r="I22" s="165">
        <v>-347</v>
      </c>
      <c r="J22" s="165">
        <v>12.500000000000057</v>
      </c>
      <c r="K22" s="165">
        <v>2893.2000000000003</v>
      </c>
      <c r="L22" s="165">
        <v>610.70000000000016</v>
      </c>
      <c r="M22" s="165">
        <v>641.5</v>
      </c>
      <c r="N22" s="165">
        <v>-174.1</v>
      </c>
    </row>
    <row r="23" spans="2:14">
      <c r="B23" s="42" t="s">
        <v>1020</v>
      </c>
      <c r="C23" s="30" t="s">
        <v>1055</v>
      </c>
      <c r="D23" s="22" t="s">
        <v>34</v>
      </c>
      <c r="E23" s="22"/>
      <c r="F23" s="165">
        <v>-356.1</v>
      </c>
      <c r="G23" s="165">
        <v>49.431380500000003</v>
      </c>
      <c r="H23" s="165">
        <v>-46.029706859999997</v>
      </c>
      <c r="I23" s="165">
        <v>-157.1</v>
      </c>
      <c r="J23" s="165">
        <v>266.60000000000002</v>
      </c>
      <c r="K23" s="165">
        <v>-681.2</v>
      </c>
      <c r="L23" s="165">
        <v>24.1</v>
      </c>
      <c r="M23" s="165">
        <v>573.5</v>
      </c>
      <c r="N23" s="165">
        <v>564.70000000000005</v>
      </c>
    </row>
    <row r="24" spans="2:14">
      <c r="B24" s="40" t="s">
        <v>1056</v>
      </c>
      <c r="C24" s="28" t="s">
        <v>1044</v>
      </c>
      <c r="D24" s="22" t="s">
        <v>34</v>
      </c>
      <c r="E24" s="22"/>
      <c r="F24" s="165">
        <v>12315.1</v>
      </c>
      <c r="G24" s="165">
        <v>12720.99874599</v>
      </c>
      <c r="H24" s="165">
        <v>13215.64198773</v>
      </c>
      <c r="I24" s="165">
        <v>13361.6</v>
      </c>
      <c r="J24" s="165">
        <v>14237.2</v>
      </c>
      <c r="K24" s="165">
        <v>17044.3</v>
      </c>
      <c r="L24" s="165">
        <v>19439.5</v>
      </c>
      <c r="M24" s="165">
        <v>22865.599999999999</v>
      </c>
      <c r="N24" s="165">
        <v>24036.1</v>
      </c>
    </row>
    <row r="25" spans="2:14">
      <c r="B25" s="43" t="s">
        <v>1057</v>
      </c>
      <c r="C25" s="166" t="s">
        <v>1058</v>
      </c>
      <c r="D25" s="22" t="s">
        <v>34</v>
      </c>
      <c r="E25" s="22"/>
      <c r="F25" s="167">
        <v>790.8</v>
      </c>
      <c r="G25" s="167">
        <v>0.39129519999958973</v>
      </c>
      <c r="H25" s="167">
        <v>2.862949000031989E-2</v>
      </c>
      <c r="I25" s="167">
        <v>-3.694822225952521E-13</v>
      </c>
      <c r="J25" s="167">
        <v>2.8421709430404007E-13</v>
      </c>
      <c r="K25" s="167">
        <v>-2.2737367544323206E-13</v>
      </c>
      <c r="L25" s="167">
        <v>-8.8817841970012523E-13</v>
      </c>
      <c r="M25" s="167">
        <f>M24-M21-M22-M23</f>
        <v>0</v>
      </c>
      <c r="N25" s="167">
        <f>N24-N21-N22-N23</f>
        <v>-1.4779288903810084E-12</v>
      </c>
    </row>
    <row r="26" spans="2:14">
      <c r="B26" s="171" t="s">
        <v>64</v>
      </c>
      <c r="C26" s="172" t="s">
        <v>95</v>
      </c>
      <c r="D26" s="120"/>
      <c r="E26" s="21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2:14">
      <c r="B27" s="87" t="s">
        <v>64</v>
      </c>
      <c r="C27" s="168" t="s">
        <v>1059</v>
      </c>
      <c r="D27" s="169" t="s">
        <v>34</v>
      </c>
      <c r="E27" s="169"/>
      <c r="F27" s="170"/>
      <c r="G27" s="170"/>
      <c r="H27" s="170"/>
      <c r="I27" s="170"/>
      <c r="J27" s="170"/>
      <c r="K27" s="170"/>
      <c r="L27" s="170"/>
      <c r="M27" s="170"/>
      <c r="N27" s="170"/>
    </row>
    <row r="28" spans="2:14">
      <c r="B28" s="40" t="s">
        <v>1060</v>
      </c>
      <c r="C28" s="28" t="s">
        <v>1040</v>
      </c>
      <c r="D28" s="22" t="s">
        <v>34</v>
      </c>
      <c r="E28" s="22"/>
      <c r="F28" s="165">
        <v>-10735.6</v>
      </c>
      <c r="G28" s="165">
        <v>-11068.1</v>
      </c>
      <c r="H28" s="165">
        <v>-11289.8</v>
      </c>
      <c r="I28" s="165">
        <v>-11655.5</v>
      </c>
      <c r="J28" s="165">
        <v>-11891.5</v>
      </c>
      <c r="K28" s="165">
        <v>-12200.199999999999</v>
      </c>
      <c r="L28" s="165">
        <v>-14788.800000000001</v>
      </c>
      <c r="M28" s="165">
        <v>-16271.8</v>
      </c>
      <c r="N28" s="165">
        <v>-17259.900000000001</v>
      </c>
    </row>
    <row r="29" spans="2:14">
      <c r="B29" s="42" t="s">
        <v>553</v>
      </c>
      <c r="C29" s="30" t="s">
        <v>1041</v>
      </c>
      <c r="D29" s="22" t="s">
        <v>34</v>
      </c>
      <c r="E29" s="22"/>
      <c r="F29" s="165">
        <v>-249.5</v>
      </c>
      <c r="G29" s="165">
        <v>-91.907785539999907</v>
      </c>
      <c r="H29" s="165">
        <v>-131.01563073</v>
      </c>
      <c r="I29" s="165">
        <v>-167.5</v>
      </c>
      <c r="J29" s="165">
        <v>-350.50000000000006</v>
      </c>
      <c r="K29" s="165">
        <v>-2570.1000000000004</v>
      </c>
      <c r="L29" s="165">
        <v>-932.90000000000009</v>
      </c>
      <c r="M29" s="165">
        <v>-600.6</v>
      </c>
      <c r="N29" s="165">
        <v>-307.8</v>
      </c>
    </row>
    <row r="30" spans="2:14">
      <c r="B30" s="42" t="s">
        <v>1034</v>
      </c>
      <c r="C30" s="30" t="s">
        <v>1061</v>
      </c>
      <c r="D30" s="22" t="s">
        <v>34</v>
      </c>
      <c r="E30" s="22"/>
      <c r="F30" s="165">
        <v>81.900000000000006</v>
      </c>
      <c r="G30" s="165">
        <v>-110.76533676</v>
      </c>
      <c r="H30" s="165">
        <v>-234.80793460000001</v>
      </c>
      <c r="I30" s="165">
        <v>-68.300000000000011</v>
      </c>
      <c r="J30" s="165">
        <v>42</v>
      </c>
      <c r="K30" s="165">
        <v>-18.599999999999909</v>
      </c>
      <c r="L30" s="165">
        <v>-711.5</v>
      </c>
      <c r="M30" s="165">
        <v>-387.5</v>
      </c>
      <c r="N30" s="165">
        <v>-178.8</v>
      </c>
    </row>
    <row r="31" spans="2:14">
      <c r="B31" s="40" t="s">
        <v>1062</v>
      </c>
      <c r="C31" s="28" t="s">
        <v>1044</v>
      </c>
      <c r="D31" s="22" t="s">
        <v>34</v>
      </c>
      <c r="E31" s="22"/>
      <c r="F31" s="165">
        <v>-11072.8</v>
      </c>
      <c r="G31" s="165">
        <v>-11271.15333556</v>
      </c>
      <c r="H31" s="165">
        <v>-11655.574914639999</v>
      </c>
      <c r="I31" s="165">
        <v>-11891.3</v>
      </c>
      <c r="J31" s="165">
        <v>-12200</v>
      </c>
      <c r="K31" s="165">
        <v>-14788.9</v>
      </c>
      <c r="L31" s="165">
        <v>-16433.2</v>
      </c>
      <c r="M31" s="165">
        <v>-17259.900000000001</v>
      </c>
      <c r="N31" s="165">
        <v>-17746.5</v>
      </c>
    </row>
    <row r="32" spans="2:14">
      <c r="B32" s="43" t="s">
        <v>1063</v>
      </c>
      <c r="C32" s="166" t="s">
        <v>1064</v>
      </c>
      <c r="D32" s="22" t="s">
        <v>34</v>
      </c>
      <c r="E32" s="22"/>
      <c r="F32" s="167">
        <v>-169.7</v>
      </c>
      <c r="G32" s="167">
        <v>-0.3802132600001471</v>
      </c>
      <c r="H32" s="167">
        <v>4.865068999987443E-2</v>
      </c>
      <c r="I32" s="167">
        <v>7.3896444519050419E-13</v>
      </c>
      <c r="J32" s="167">
        <v>5.6843418860808015E-14</v>
      </c>
      <c r="K32" s="167">
        <v>-4.5474735088646412E-13</v>
      </c>
      <c r="L32" s="167">
        <v>4.5474735088646412E-13</v>
      </c>
      <c r="M32" s="167">
        <f>M31-M28-M29-M30</f>
        <v>-2.1600499167107046E-12</v>
      </c>
      <c r="N32" s="167">
        <f>N31-N28-N29-N30</f>
        <v>1.4779288903810084E-12</v>
      </c>
    </row>
    <row r="33" spans="2:14">
      <c r="B33" s="42" t="s">
        <v>64</v>
      </c>
      <c r="C33" s="28" t="s">
        <v>1065</v>
      </c>
      <c r="D33" s="22" t="s">
        <v>34</v>
      </c>
      <c r="E33" s="22"/>
      <c r="F33" s="165"/>
      <c r="G33" s="165"/>
      <c r="H33" s="165"/>
      <c r="I33" s="165"/>
      <c r="J33" s="165"/>
      <c r="K33" s="165"/>
      <c r="L33" s="165"/>
      <c r="M33" s="165"/>
      <c r="N33" s="165"/>
    </row>
    <row r="34" spans="2:14">
      <c r="B34" s="40" t="s">
        <v>1066</v>
      </c>
      <c r="C34" s="28" t="s">
        <v>1067</v>
      </c>
      <c r="D34" s="22" t="s">
        <v>34</v>
      </c>
      <c r="E34" s="22"/>
      <c r="F34" s="165"/>
      <c r="G34" s="165"/>
      <c r="H34" s="165"/>
      <c r="I34" s="165"/>
      <c r="J34" s="165"/>
      <c r="K34" s="165"/>
      <c r="L34" s="165"/>
      <c r="M34" s="165"/>
      <c r="N34" s="165"/>
    </row>
    <row r="35" spans="2:14">
      <c r="B35" s="42" t="s">
        <v>561</v>
      </c>
      <c r="C35" s="30" t="s">
        <v>1068</v>
      </c>
      <c r="D35" s="22" t="s">
        <v>34</v>
      </c>
      <c r="E35" s="22"/>
      <c r="F35" s="165"/>
      <c r="G35" s="165"/>
      <c r="H35" s="165"/>
      <c r="I35" s="165"/>
      <c r="J35" s="165"/>
      <c r="K35" s="165"/>
      <c r="L35" s="165"/>
      <c r="M35" s="165"/>
      <c r="N35" s="165"/>
    </row>
    <row r="36" spans="2:14">
      <c r="B36" s="42" t="s">
        <v>1069</v>
      </c>
      <c r="C36" s="30" t="s">
        <v>1070</v>
      </c>
      <c r="D36" s="22" t="s">
        <v>34</v>
      </c>
      <c r="E36" s="22"/>
      <c r="F36" s="165"/>
      <c r="G36" s="165"/>
      <c r="H36" s="165"/>
      <c r="I36" s="165"/>
      <c r="J36" s="165"/>
      <c r="K36" s="165"/>
      <c r="L36" s="165"/>
      <c r="M36" s="165"/>
      <c r="N36" s="165"/>
    </row>
    <row r="37" spans="2:14">
      <c r="B37" s="40" t="s">
        <v>1071</v>
      </c>
      <c r="C37" s="28" t="s">
        <v>1072</v>
      </c>
      <c r="D37" s="22" t="s">
        <v>34</v>
      </c>
      <c r="E37" s="22"/>
      <c r="F37" s="165"/>
      <c r="G37" s="165"/>
      <c r="H37" s="165"/>
      <c r="I37" s="165"/>
      <c r="J37" s="165"/>
      <c r="K37" s="165"/>
      <c r="L37" s="165"/>
      <c r="M37" s="165"/>
      <c r="N37" s="165"/>
    </row>
    <row r="38" spans="2:14">
      <c r="B38" s="24" t="s">
        <v>1073</v>
      </c>
      <c r="C38" s="173" t="s">
        <v>1074</v>
      </c>
      <c r="D38" s="25" t="s">
        <v>34</v>
      </c>
      <c r="E38" s="25"/>
      <c r="F38" s="167"/>
      <c r="G38" s="167"/>
      <c r="H38" s="167"/>
      <c r="I38" s="167"/>
      <c r="J38" s="167"/>
      <c r="K38" s="167"/>
      <c r="L38" s="167"/>
      <c r="M38" s="167"/>
      <c r="N38" s="167"/>
    </row>
  </sheetData>
  <mergeCells count="13">
    <mergeCell ref="L6:L7"/>
    <mergeCell ref="M6:M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F6:F7"/>
  </mergeCells>
  <hyperlinks>
    <hyperlink ref="B1" location="Indice!A1" display="Regresar" xr:uid="{BB2E4FC3-83F4-4551-846A-5D329E24CE0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M26"/>
  <sheetViews>
    <sheetView topLeftCell="C1" workbookViewId="0">
      <selection activeCell="E8" sqref="E8"/>
    </sheetView>
  </sheetViews>
  <sheetFormatPr baseColWidth="10" defaultRowHeight="15"/>
  <cols>
    <col min="1" max="1" width="6.5703125" customWidth="1"/>
    <col min="2" max="2" width="13.85546875" customWidth="1"/>
    <col min="3" max="3" width="65.140625" customWidth="1"/>
    <col min="4" max="4" width="8.42578125" customWidth="1"/>
    <col min="6" max="6" width="10.28515625" customWidth="1"/>
    <col min="7" max="13" width="10.7109375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3">
      <c r="B1" s="12" t="s">
        <v>27</v>
      </c>
    </row>
    <row r="2" spans="2:13" ht="15.75">
      <c r="B2" s="56" t="s">
        <v>28</v>
      </c>
      <c r="C2" s="57"/>
      <c r="D2" s="28"/>
      <c r="E2" s="28"/>
      <c r="F2" s="218">
        <f>+'[2]Estado III'!E2:I2</f>
        <v>0</v>
      </c>
      <c r="G2" s="218"/>
      <c r="H2" s="218"/>
      <c r="I2" s="218"/>
      <c r="J2" s="218"/>
      <c r="K2" s="218"/>
      <c r="L2" s="218"/>
      <c r="M2" s="195"/>
    </row>
    <row r="3" spans="2:13" ht="15.75">
      <c r="B3" s="56" t="s">
        <v>1075</v>
      </c>
      <c r="C3" s="58"/>
      <c r="D3" s="22"/>
      <c r="E3" s="22"/>
      <c r="F3" s="218" t="s">
        <v>1205</v>
      </c>
      <c r="G3" s="218"/>
      <c r="H3" s="218"/>
      <c r="I3" s="218"/>
      <c r="J3" s="218"/>
      <c r="K3" s="218"/>
      <c r="L3" s="218"/>
      <c r="M3" s="195"/>
    </row>
    <row r="4" spans="2:13" ht="15" customHeight="1">
      <c r="B4" s="19"/>
      <c r="C4" s="20"/>
      <c r="D4" s="21"/>
      <c r="E4" s="230"/>
      <c r="F4" s="214" t="s">
        <v>731</v>
      </c>
      <c r="G4" s="215"/>
      <c r="H4" s="215"/>
      <c r="I4" s="215"/>
      <c r="J4" s="215"/>
      <c r="K4" s="215"/>
      <c r="L4" s="215"/>
      <c r="M4" s="194"/>
    </row>
    <row r="5" spans="2:13" ht="15" customHeight="1">
      <c r="B5" s="212" t="s">
        <v>1076</v>
      </c>
      <c r="C5" s="213"/>
      <c r="D5" s="22"/>
      <c r="E5" s="22"/>
      <c r="F5" s="216"/>
      <c r="G5" s="217"/>
      <c r="H5" s="217"/>
      <c r="I5" s="217"/>
      <c r="J5" s="217"/>
      <c r="K5" s="217"/>
      <c r="L5" s="217"/>
      <c r="M5" s="194"/>
    </row>
    <row r="6" spans="2:13">
      <c r="B6" s="212"/>
      <c r="C6" s="213"/>
      <c r="D6" s="22"/>
      <c r="E6" s="225">
        <v>2015</v>
      </c>
      <c r="F6" s="225">
        <v>2016</v>
      </c>
      <c r="G6" s="225">
        <f t="shared" ref="G6:K6" si="0">+F6+1</f>
        <v>2017</v>
      </c>
      <c r="H6" s="225">
        <f t="shared" si="0"/>
        <v>2018</v>
      </c>
      <c r="I6" s="225">
        <f t="shared" si="0"/>
        <v>2019</v>
      </c>
      <c r="J6" s="225">
        <f t="shared" si="0"/>
        <v>2020</v>
      </c>
      <c r="K6" s="225">
        <f t="shared" si="0"/>
        <v>2021</v>
      </c>
      <c r="L6" s="225">
        <f>+K6+1</f>
        <v>2022</v>
      </c>
      <c r="M6" s="225">
        <v>2023</v>
      </c>
    </row>
    <row r="7" spans="2:13">
      <c r="B7" s="24"/>
      <c r="C7" s="25"/>
      <c r="D7" s="25"/>
      <c r="E7" s="225"/>
      <c r="F7" s="225"/>
      <c r="G7" s="225"/>
      <c r="H7" s="225"/>
      <c r="I7" s="225"/>
      <c r="J7" s="225"/>
      <c r="K7" s="225"/>
      <c r="L7" s="225"/>
      <c r="M7" s="225"/>
    </row>
    <row r="8" spans="2:13" s="175" customFormat="1">
      <c r="B8" s="95" t="s">
        <v>1077</v>
      </c>
      <c r="C8" s="96" t="s">
        <v>1078</v>
      </c>
      <c r="D8" s="109" t="s">
        <v>34</v>
      </c>
      <c r="E8" s="174">
        <v>-9572.9</v>
      </c>
      <c r="F8" s="174">
        <v>-9863.6</v>
      </c>
      <c r="G8" s="174">
        <v>-10012.4</v>
      </c>
      <c r="H8" s="174">
        <v>-10314.300000000001</v>
      </c>
      <c r="I8" s="174">
        <v>-10494.6</v>
      </c>
      <c r="J8" s="174">
        <v>-10736.699999999999</v>
      </c>
      <c r="K8" s="174">
        <v>-13289.400000000001</v>
      </c>
      <c r="L8" s="174">
        <v>-14514.6</v>
      </c>
      <c r="M8" s="174">
        <v>-15216.4</v>
      </c>
    </row>
    <row r="9" spans="2:13">
      <c r="B9" s="40" t="s">
        <v>64</v>
      </c>
      <c r="C9" s="41" t="s">
        <v>32</v>
      </c>
      <c r="D9" s="22" t="s">
        <v>34</v>
      </c>
      <c r="E9" s="176"/>
      <c r="F9" s="176"/>
      <c r="G9" s="176"/>
      <c r="H9" s="176"/>
      <c r="I9" s="176"/>
      <c r="J9" s="176"/>
      <c r="K9" s="176"/>
      <c r="L9" s="176"/>
      <c r="M9" s="176"/>
    </row>
    <row r="10" spans="2:13">
      <c r="B10" s="42" t="s">
        <v>171</v>
      </c>
      <c r="C10" s="22" t="s">
        <v>1079</v>
      </c>
      <c r="D10" s="22" t="s">
        <v>34</v>
      </c>
      <c r="E10" s="176">
        <v>4095.5</v>
      </c>
      <c r="F10" s="176">
        <v>4385.6101371100003</v>
      </c>
      <c r="G10" s="176">
        <v>4742.1460445900002</v>
      </c>
      <c r="H10" s="176">
        <v>4977</v>
      </c>
      <c r="I10" s="176">
        <v>5122.8</v>
      </c>
      <c r="J10" s="176">
        <v>4805.3999999999996</v>
      </c>
      <c r="K10" s="176">
        <v>6722.8</v>
      </c>
      <c r="L10" s="176">
        <v>7574</v>
      </c>
      <c r="M10" s="176">
        <v>7688.8</v>
      </c>
    </row>
    <row r="11" spans="2:13">
      <c r="B11" s="43" t="s">
        <v>43</v>
      </c>
      <c r="C11" s="33" t="s">
        <v>1080</v>
      </c>
      <c r="D11" s="33" t="s">
        <v>34</v>
      </c>
      <c r="E11" s="176">
        <v>4162.3999999999996</v>
      </c>
      <c r="F11" s="176">
        <v>4338.4660687000096</v>
      </c>
      <c r="G11" s="176">
        <v>4777.6857276399996</v>
      </c>
      <c r="H11" s="176">
        <v>4994.1000000000004</v>
      </c>
      <c r="I11" s="176">
        <v>5319.0000000000009</v>
      </c>
      <c r="J11" s="176">
        <v>7269.1</v>
      </c>
      <c r="K11" s="176">
        <v>7106.5</v>
      </c>
      <c r="L11" s="176">
        <v>7592.8</v>
      </c>
      <c r="M11" s="176">
        <v>7520.8</v>
      </c>
    </row>
    <row r="12" spans="2:13">
      <c r="B12" s="37" t="s">
        <v>62</v>
      </c>
      <c r="C12" s="38" t="s">
        <v>63</v>
      </c>
      <c r="D12" s="39" t="s">
        <v>34</v>
      </c>
      <c r="E12" s="177">
        <v>-66.900000000000006</v>
      </c>
      <c r="F12" s="177">
        <v>47.144068409990723</v>
      </c>
      <c r="G12" s="177">
        <v>-35.539683049999439</v>
      </c>
      <c r="H12" s="177">
        <v>-17.100000000000364</v>
      </c>
      <c r="I12" s="177">
        <v>-196.20000000000073</v>
      </c>
      <c r="J12" s="177">
        <v>-2463.7000000000007</v>
      </c>
      <c r="K12" s="177">
        <v>-383.69999999999982</v>
      </c>
      <c r="L12" s="177">
        <v>-18.8</v>
      </c>
      <c r="M12" s="177">
        <v>168</v>
      </c>
    </row>
    <row r="13" spans="2:13" ht="21">
      <c r="B13" s="178" t="s">
        <v>64</v>
      </c>
      <c r="C13" s="179" t="s">
        <v>1081</v>
      </c>
      <c r="D13" s="36" t="s">
        <v>34</v>
      </c>
      <c r="E13" s="177"/>
      <c r="F13" s="177"/>
      <c r="G13" s="177"/>
      <c r="H13" s="177"/>
      <c r="I13" s="177"/>
      <c r="J13" s="177"/>
      <c r="K13" s="177"/>
      <c r="L13" s="177"/>
      <c r="M13" s="177"/>
    </row>
    <row r="14" spans="2:13">
      <c r="B14" s="40" t="s">
        <v>1000</v>
      </c>
      <c r="C14" s="28" t="s">
        <v>1082</v>
      </c>
      <c r="D14" s="22" t="s">
        <v>34</v>
      </c>
      <c r="E14" s="176">
        <v>-245.8</v>
      </c>
      <c r="F14" s="176">
        <v>-84.458255679960203</v>
      </c>
      <c r="G14" s="176">
        <v>-31.657451330000001</v>
      </c>
      <c r="H14" s="176">
        <v>-123.2</v>
      </c>
      <c r="I14" s="176">
        <v>-88</v>
      </c>
      <c r="J14" s="176">
        <v>-129.6</v>
      </c>
      <c r="K14" s="176">
        <v>-346.1</v>
      </c>
      <c r="L14" s="176">
        <v>-295.5</v>
      </c>
      <c r="M14" s="176">
        <v>-393.3</v>
      </c>
    </row>
    <row r="15" spans="2:13">
      <c r="B15" s="42" t="s">
        <v>735</v>
      </c>
      <c r="C15" s="30" t="s">
        <v>1083</v>
      </c>
      <c r="D15" s="22" t="s">
        <v>34</v>
      </c>
      <c r="E15" s="176">
        <v>12.5</v>
      </c>
      <c r="F15" s="176">
        <v>8.4665988399999996</v>
      </c>
      <c r="G15" s="176">
        <v>0.30007097999999999</v>
      </c>
      <c r="H15" s="176">
        <v>18.899999999999999</v>
      </c>
      <c r="I15" s="176">
        <v>8.6</v>
      </c>
      <c r="J15" s="176">
        <v>0</v>
      </c>
      <c r="K15" s="176">
        <v>3.3</v>
      </c>
      <c r="L15" s="176">
        <v>0</v>
      </c>
      <c r="M15" s="176">
        <v>8.1999999999999993</v>
      </c>
    </row>
    <row r="16" spans="2:13">
      <c r="B16" s="42" t="s">
        <v>793</v>
      </c>
      <c r="C16" s="30" t="s">
        <v>1084</v>
      </c>
      <c r="D16" s="22" t="s">
        <v>34</v>
      </c>
      <c r="E16" s="176">
        <v>-258.3</v>
      </c>
      <c r="F16" s="176">
        <v>-92.924854519960206</v>
      </c>
      <c r="G16" s="176">
        <v>-31.957522310000002</v>
      </c>
      <c r="H16" s="176">
        <v>-142.1</v>
      </c>
      <c r="I16" s="176">
        <v>-96.6</v>
      </c>
      <c r="J16" s="176">
        <v>-129.6</v>
      </c>
      <c r="K16" s="176">
        <v>-349.4</v>
      </c>
      <c r="L16" s="176">
        <v>-295.5</v>
      </c>
      <c r="M16" s="176">
        <v>-401.5</v>
      </c>
    </row>
    <row r="17" spans="2:13">
      <c r="B17" s="40" t="s">
        <v>1006</v>
      </c>
      <c r="C17" s="28" t="s">
        <v>1085</v>
      </c>
      <c r="D17" s="22" t="s">
        <v>34</v>
      </c>
      <c r="E17" s="176">
        <v>-274.2</v>
      </c>
      <c r="F17" s="176">
        <v>-61.333956259999802</v>
      </c>
      <c r="G17" s="176">
        <v>-280.83764145999999</v>
      </c>
      <c r="H17" s="176">
        <v>-225.4</v>
      </c>
      <c r="I17" s="176">
        <v>308.60000000000002</v>
      </c>
      <c r="J17" s="176">
        <v>-699.8</v>
      </c>
      <c r="K17" s="176">
        <v>-687.4</v>
      </c>
      <c r="L17" s="176">
        <v>186</v>
      </c>
      <c r="M17" s="176">
        <v>385.9</v>
      </c>
    </row>
    <row r="18" spans="2:13">
      <c r="B18" s="42" t="s">
        <v>745</v>
      </c>
      <c r="C18" s="30" t="s">
        <v>1086</v>
      </c>
      <c r="D18" s="22" t="s">
        <v>34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</row>
    <row r="19" spans="2:13">
      <c r="B19" s="42" t="s">
        <v>800</v>
      </c>
      <c r="C19" s="30" t="s">
        <v>1087</v>
      </c>
      <c r="D19" s="22" t="s">
        <v>34</v>
      </c>
      <c r="E19" s="176">
        <v>-274.2</v>
      </c>
      <c r="F19" s="176">
        <v>-61.333956259999802</v>
      </c>
      <c r="G19" s="176">
        <v>-280.83764145999999</v>
      </c>
      <c r="H19" s="176">
        <v>-225.4</v>
      </c>
      <c r="I19" s="176">
        <v>308.60000000000002</v>
      </c>
      <c r="J19" s="176">
        <v>-699.8</v>
      </c>
      <c r="K19" s="176">
        <v>-687.4</v>
      </c>
      <c r="L19" s="176">
        <v>186</v>
      </c>
      <c r="M19" s="176">
        <v>385.9</v>
      </c>
    </row>
    <row r="20" spans="2:13">
      <c r="B20" s="40" t="s">
        <v>1020</v>
      </c>
      <c r="C20" s="28" t="s">
        <v>1088</v>
      </c>
      <c r="D20" s="22" t="s">
        <v>34</v>
      </c>
      <c r="E20" s="176">
        <v>-356.1</v>
      </c>
      <c r="F20" s="176">
        <v>49.431380500000003</v>
      </c>
      <c r="G20" s="176">
        <v>-46.029706859999997</v>
      </c>
      <c r="H20" s="176">
        <v>-157.1</v>
      </c>
      <c r="I20" s="176">
        <v>266.60000000000002</v>
      </c>
      <c r="J20" s="176">
        <v>-681.2</v>
      </c>
      <c r="K20" s="176">
        <v>24.1</v>
      </c>
      <c r="L20" s="176">
        <v>573.5</v>
      </c>
      <c r="M20" s="176">
        <v>564.70000000000005</v>
      </c>
    </row>
    <row r="21" spans="2:13">
      <c r="B21" s="42" t="s">
        <v>765</v>
      </c>
      <c r="C21" s="30" t="s">
        <v>1086</v>
      </c>
      <c r="D21" s="22" t="s">
        <v>34</v>
      </c>
      <c r="E21" s="176">
        <v>0</v>
      </c>
      <c r="F21" s="176">
        <v>0</v>
      </c>
      <c r="G21" s="176">
        <v>0</v>
      </c>
      <c r="H21" s="176">
        <v>-6.6</v>
      </c>
      <c r="I21" s="176">
        <v>-5</v>
      </c>
      <c r="J21" s="176">
        <v>0</v>
      </c>
      <c r="K21" s="176">
        <v>0</v>
      </c>
      <c r="L21" s="176">
        <v>0</v>
      </c>
      <c r="M21" s="176">
        <v>0</v>
      </c>
    </row>
    <row r="22" spans="2:13">
      <c r="B22" s="43" t="s">
        <v>812</v>
      </c>
      <c r="C22" s="32" t="s">
        <v>1089</v>
      </c>
      <c r="D22" s="22" t="s">
        <v>34</v>
      </c>
      <c r="E22" s="176">
        <v>-356.1</v>
      </c>
      <c r="F22" s="176">
        <v>49.431380500000003</v>
      </c>
      <c r="G22" s="176">
        <v>-46.029706859999997</v>
      </c>
      <c r="H22" s="176">
        <v>-150.5</v>
      </c>
      <c r="I22" s="176">
        <v>271.60000000000002</v>
      </c>
      <c r="J22" s="176">
        <v>-681.2</v>
      </c>
      <c r="K22" s="176">
        <v>24.1</v>
      </c>
      <c r="L22" s="176">
        <v>573.5</v>
      </c>
      <c r="M22" s="176">
        <v>564.70000000000005</v>
      </c>
    </row>
    <row r="23" spans="2:13">
      <c r="B23" s="34" t="s">
        <v>998</v>
      </c>
      <c r="C23" s="35" t="s">
        <v>1090</v>
      </c>
      <c r="D23" s="36" t="s">
        <v>34</v>
      </c>
      <c r="E23" s="177">
        <v>-163.9</v>
      </c>
      <c r="F23" s="177">
        <v>-195.22359243995999</v>
      </c>
      <c r="G23" s="177">
        <v>-266.46538593000002</v>
      </c>
      <c r="H23" s="177">
        <v>-191.50000000000003</v>
      </c>
      <c r="I23" s="177">
        <v>-46</v>
      </c>
      <c r="J23" s="177">
        <v>-148.19999999999993</v>
      </c>
      <c r="K23" s="177">
        <v>-1057.5999999999999</v>
      </c>
      <c r="L23" s="177">
        <v>-683</v>
      </c>
      <c r="M23" s="177">
        <v>-572.1</v>
      </c>
    </row>
    <row r="24" spans="2:13">
      <c r="B24" s="180" t="s">
        <v>1091</v>
      </c>
      <c r="C24" s="181" t="s">
        <v>1092</v>
      </c>
      <c r="D24" s="182" t="s">
        <v>34</v>
      </c>
      <c r="E24" s="177">
        <v>-230.8</v>
      </c>
      <c r="F24" s="177">
        <v>-148.07952402996926</v>
      </c>
      <c r="G24" s="177">
        <v>-302.00506897999946</v>
      </c>
      <c r="H24" s="177">
        <v>-208.60000000000039</v>
      </c>
      <c r="I24" s="177">
        <v>-242.20000000000073</v>
      </c>
      <c r="J24" s="177">
        <v>-2611.9000000000005</v>
      </c>
      <c r="K24" s="177">
        <v>-1441.2999999999997</v>
      </c>
      <c r="L24" s="177">
        <v>-701.8</v>
      </c>
      <c r="M24" s="177">
        <v>-404.1</v>
      </c>
    </row>
    <row r="25" spans="2:13">
      <c r="B25" s="183" t="s">
        <v>1093</v>
      </c>
      <c r="C25" s="184" t="s">
        <v>1094</v>
      </c>
      <c r="D25" s="46" t="s">
        <v>34</v>
      </c>
      <c r="E25" s="177">
        <v>-9863.6</v>
      </c>
      <c r="F25" s="177">
        <v>-10012.387590030001</v>
      </c>
      <c r="G25" s="177">
        <v>-10314.34140177</v>
      </c>
      <c r="H25" s="177">
        <v>-10522.9</v>
      </c>
      <c r="I25" s="177">
        <v>-10736.800000000001</v>
      </c>
      <c r="J25" s="177">
        <v>-13348.599999999999</v>
      </c>
      <c r="K25" s="177">
        <v>-14730.7</v>
      </c>
      <c r="L25" s="177">
        <v>-15216.4</v>
      </c>
      <c r="M25" s="177">
        <v>-15620.5</v>
      </c>
    </row>
    <row r="26" spans="2:13">
      <c r="B26" s="129" t="s">
        <v>1095</v>
      </c>
      <c r="C26" s="130" t="s">
        <v>1096</v>
      </c>
      <c r="D26" s="130" t="s">
        <v>34</v>
      </c>
      <c r="E26" s="185">
        <v>60</v>
      </c>
      <c r="F26" s="185">
        <v>0.70806600003197673</v>
      </c>
      <c r="G26" s="185">
        <v>-6.3667209999039187E-2</v>
      </c>
      <c r="H26" s="185">
        <v>-1.8189894035458565E-12</v>
      </c>
      <c r="I26" s="185">
        <v>0</v>
      </c>
      <c r="J26" s="185">
        <v>-1.8189894035458565E-12</v>
      </c>
      <c r="K26" s="185">
        <v>0</v>
      </c>
      <c r="L26" s="185">
        <f>L24-L25+L8</f>
        <v>0</v>
      </c>
      <c r="M26" s="185">
        <f>M24-M25+M8</f>
        <v>0</v>
      </c>
    </row>
  </sheetData>
  <mergeCells count="13">
    <mergeCell ref="K6:K7"/>
    <mergeCell ref="L6:L7"/>
    <mergeCell ref="J6:J7"/>
    <mergeCell ref="M6:M7"/>
    <mergeCell ref="F2:L2"/>
    <mergeCell ref="F3:L3"/>
    <mergeCell ref="F4:L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D6A56D72-11CE-4779-9B58-2CA683A5289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E1" sqref="E1:F1048576"/>
    </sheetView>
  </sheetViews>
  <sheetFormatPr baseColWidth="10" defaultRowHeight="15"/>
  <cols>
    <col min="1" max="1" width="8.7109375" customWidth="1"/>
    <col min="2" max="2" width="17.140625" customWidth="1"/>
    <col min="3" max="3" width="61.42578125" customWidth="1"/>
    <col min="4" max="4" width="7" customWidth="1"/>
    <col min="5" max="6" width="11.42578125" style="55" customWidth="1"/>
    <col min="7" max="8" width="10.5703125" style="55" customWidth="1"/>
    <col min="9" max="9" width="10.7109375" style="55" customWidth="1"/>
    <col min="10" max="11" width="10.85546875" style="55" customWidth="1"/>
    <col min="12" max="14" width="11" style="55" customWidth="1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75">
      <c r="B2" s="56" t="s">
        <v>28</v>
      </c>
      <c r="C2" s="57"/>
      <c r="D2" s="28"/>
      <c r="E2" s="28"/>
      <c r="F2" s="28"/>
      <c r="G2" s="218" t="str">
        <f>+[2]Indice!H25</f>
        <v>Gobierno Central Presupuestario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169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5" customHeight="1">
      <c r="B4" s="19"/>
      <c r="C4" s="20"/>
      <c r="D4" s="21"/>
      <c r="E4" s="230"/>
      <c r="F4" s="230"/>
      <c r="G4" s="214" t="s">
        <v>727</v>
      </c>
      <c r="H4" s="215"/>
      <c r="I4" s="215"/>
      <c r="J4" s="215"/>
      <c r="K4" s="215"/>
      <c r="L4" s="215"/>
      <c r="M4" s="215"/>
      <c r="N4" s="194"/>
    </row>
    <row r="5" spans="2:14" ht="15" customHeight="1">
      <c r="B5" s="91" t="s">
        <v>170</v>
      </c>
      <c r="C5" s="92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 ht="14.45" customHeight="1">
      <c r="B6" s="91"/>
      <c r="C6" s="92"/>
      <c r="D6" s="22"/>
      <c r="E6" s="23"/>
      <c r="F6" s="23"/>
      <c r="G6" s="219">
        <v>2016</v>
      </c>
      <c r="H6" s="219">
        <f t="shared" ref="H6:M6" si="0">+G6+1</f>
        <v>2017</v>
      </c>
      <c r="I6" s="219">
        <f t="shared" si="0"/>
        <v>2018</v>
      </c>
      <c r="J6" s="219">
        <f t="shared" si="0"/>
        <v>2019</v>
      </c>
      <c r="K6" s="219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</row>
    <row r="7" spans="2:14">
      <c r="B7" s="93"/>
      <c r="C7" s="94"/>
      <c r="D7" s="22"/>
      <c r="E7" s="132">
        <v>2014</v>
      </c>
      <c r="F7" s="132">
        <f>+E7+1</f>
        <v>2015</v>
      </c>
      <c r="G7" s="220"/>
      <c r="H7" s="220"/>
      <c r="I7" s="220"/>
      <c r="J7" s="220"/>
      <c r="K7" s="220"/>
      <c r="L7" s="222"/>
      <c r="M7" s="222"/>
      <c r="N7" s="222"/>
    </row>
    <row r="8" spans="2:14">
      <c r="B8" s="95" t="s">
        <v>171</v>
      </c>
      <c r="C8" s="96" t="s">
        <v>172</v>
      </c>
      <c r="D8" s="96" t="s">
        <v>34</v>
      </c>
      <c r="E8" s="97">
        <v>4112.6113796199998</v>
      </c>
      <c r="F8" s="97">
        <v>4095.5</v>
      </c>
      <c r="G8" s="97">
        <v>4385.6101371100003</v>
      </c>
      <c r="H8" s="97">
        <v>4742.1460445900002</v>
      </c>
      <c r="I8" s="97">
        <v>4977</v>
      </c>
      <c r="J8" s="97">
        <v>5122.8</v>
      </c>
      <c r="K8" s="97">
        <v>4805.3999999999996</v>
      </c>
      <c r="L8" s="97">
        <v>6722.8</v>
      </c>
      <c r="M8" s="97">
        <v>7574</v>
      </c>
      <c r="N8" s="97">
        <v>7688.8</v>
      </c>
    </row>
    <row r="9" spans="2:14">
      <c r="B9" s="40" t="s">
        <v>35</v>
      </c>
      <c r="C9" s="28" t="s">
        <v>173</v>
      </c>
      <c r="D9" s="28" t="s">
        <v>34</v>
      </c>
      <c r="E9" s="98">
        <v>3929.36266763</v>
      </c>
      <c r="F9" s="98">
        <v>3926.5</v>
      </c>
      <c r="G9" s="98">
        <v>4198.3683955099996</v>
      </c>
      <c r="H9" s="98">
        <v>4434.7432105300004</v>
      </c>
      <c r="I9" s="98">
        <v>4717.2999999999993</v>
      </c>
      <c r="J9" s="98">
        <v>4860.5</v>
      </c>
      <c r="K9" s="98">
        <v>4583.2</v>
      </c>
      <c r="L9" s="98">
        <v>5713.0999999999995</v>
      </c>
      <c r="M9" s="98">
        <v>6744.5</v>
      </c>
      <c r="N9" s="98">
        <v>7009.5</v>
      </c>
    </row>
    <row r="10" spans="2:14">
      <c r="B10" s="40" t="s">
        <v>174</v>
      </c>
      <c r="C10" s="99" t="s">
        <v>175</v>
      </c>
      <c r="D10" s="99" t="s">
        <v>34</v>
      </c>
      <c r="E10" s="69">
        <v>1491.8481189700001</v>
      </c>
      <c r="F10" s="69">
        <v>1384.3</v>
      </c>
      <c r="G10" s="69">
        <v>1649.2329827399999</v>
      </c>
      <c r="H10" s="69">
        <v>1722.8372342499999</v>
      </c>
      <c r="I10" s="69">
        <v>1807.6</v>
      </c>
      <c r="J10" s="69">
        <v>1881.3000000000002</v>
      </c>
      <c r="K10" s="69">
        <v>1862.6</v>
      </c>
      <c r="L10" s="69">
        <v>2179.4</v>
      </c>
      <c r="M10" s="69">
        <v>2739.3</v>
      </c>
      <c r="N10" s="69">
        <v>2832.4</v>
      </c>
    </row>
    <row r="11" spans="2:14">
      <c r="B11" s="42" t="s">
        <v>176</v>
      </c>
      <c r="C11" s="100" t="s">
        <v>177</v>
      </c>
      <c r="D11" s="100" t="s">
        <v>34</v>
      </c>
      <c r="E11" s="69">
        <v>627.42909370000007</v>
      </c>
      <c r="F11" s="69">
        <v>199.3</v>
      </c>
      <c r="G11" s="69">
        <v>494.76046231999999</v>
      </c>
      <c r="H11" s="69">
        <v>416.97921208999998</v>
      </c>
      <c r="I11" s="69">
        <v>415.4</v>
      </c>
      <c r="J11" s="69">
        <v>412.7</v>
      </c>
      <c r="K11" s="69">
        <v>380.6</v>
      </c>
      <c r="L11" s="69">
        <v>411.2</v>
      </c>
      <c r="M11" s="69">
        <v>474.3</v>
      </c>
      <c r="N11" s="69">
        <v>570.9</v>
      </c>
    </row>
    <row r="12" spans="2:14">
      <c r="B12" s="42" t="s">
        <v>178</v>
      </c>
      <c r="C12" s="100" t="s">
        <v>179</v>
      </c>
      <c r="D12" s="100" t="s">
        <v>34</v>
      </c>
      <c r="E12" s="69">
        <v>693.10179332000007</v>
      </c>
      <c r="F12" s="69">
        <v>704.3</v>
      </c>
      <c r="G12" s="69">
        <v>864.84841705999997</v>
      </c>
      <c r="H12" s="69">
        <v>929.47530812000002</v>
      </c>
      <c r="I12" s="69">
        <v>954.8</v>
      </c>
      <c r="J12" s="69">
        <v>986.2</v>
      </c>
      <c r="K12" s="69">
        <v>1011.4</v>
      </c>
      <c r="L12" s="69">
        <v>1165.2</v>
      </c>
      <c r="M12" s="69">
        <v>1588.1</v>
      </c>
      <c r="N12" s="69">
        <v>1502.6</v>
      </c>
    </row>
    <row r="13" spans="2:14">
      <c r="B13" s="42" t="s">
        <v>180</v>
      </c>
      <c r="C13" s="100" t="s">
        <v>181</v>
      </c>
      <c r="D13" s="100" t="s">
        <v>34</v>
      </c>
      <c r="E13" s="69">
        <v>171.31723194999998</v>
      </c>
      <c r="F13" s="69">
        <v>480.8</v>
      </c>
      <c r="G13" s="69">
        <v>289.62410335999999</v>
      </c>
      <c r="H13" s="69">
        <v>376.38271404</v>
      </c>
      <c r="I13" s="69">
        <v>437.4</v>
      </c>
      <c r="J13" s="69">
        <v>482.4</v>
      </c>
      <c r="K13" s="69">
        <v>470.6</v>
      </c>
      <c r="L13" s="69">
        <v>603</v>
      </c>
      <c r="M13" s="69">
        <v>676.9</v>
      </c>
      <c r="N13" s="69">
        <v>758.8</v>
      </c>
    </row>
    <row r="14" spans="2:14">
      <c r="B14" s="40" t="s">
        <v>182</v>
      </c>
      <c r="C14" s="99" t="s">
        <v>183</v>
      </c>
      <c r="D14" s="99" t="s">
        <v>34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</row>
    <row r="15" spans="2:14">
      <c r="B15" s="40" t="s">
        <v>184</v>
      </c>
      <c r="C15" s="99" t="s">
        <v>185</v>
      </c>
      <c r="D15" s="99" t="s">
        <v>34</v>
      </c>
      <c r="E15" s="69">
        <v>24.395498940000003</v>
      </c>
      <c r="F15" s="69">
        <v>20.399999999999999</v>
      </c>
      <c r="G15" s="69">
        <v>22.660388470000001</v>
      </c>
      <c r="H15" s="69">
        <v>22.70819599</v>
      </c>
      <c r="I15" s="69">
        <v>24</v>
      </c>
      <c r="J15" s="69">
        <v>28.8</v>
      </c>
      <c r="K15" s="69">
        <v>20.7</v>
      </c>
      <c r="L15" s="69">
        <v>38.5</v>
      </c>
      <c r="M15" s="69">
        <v>46.7</v>
      </c>
      <c r="N15" s="69">
        <v>53.9</v>
      </c>
    </row>
    <row r="16" spans="2:14">
      <c r="B16" s="42" t="s">
        <v>186</v>
      </c>
      <c r="C16" s="100" t="s">
        <v>187</v>
      </c>
      <c r="D16" s="100" t="s">
        <v>34</v>
      </c>
      <c r="E16" s="69">
        <v>24.395498940000003</v>
      </c>
      <c r="F16" s="69">
        <v>20.399999999999999</v>
      </c>
      <c r="G16" s="69">
        <v>22.660388470000001</v>
      </c>
      <c r="H16" s="69">
        <v>22.70819599</v>
      </c>
      <c r="I16" s="69">
        <v>24</v>
      </c>
      <c r="J16" s="69">
        <v>28.8</v>
      </c>
      <c r="K16" s="69">
        <v>20.7</v>
      </c>
      <c r="L16" s="69">
        <v>38.5</v>
      </c>
      <c r="M16" s="69">
        <v>46.7</v>
      </c>
      <c r="N16" s="69">
        <v>53.9</v>
      </c>
    </row>
    <row r="17" spans="2:14">
      <c r="B17" s="42" t="s">
        <v>188</v>
      </c>
      <c r="C17" s="100" t="s">
        <v>189</v>
      </c>
      <c r="D17" s="100" t="s">
        <v>34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</row>
    <row r="18" spans="2:14">
      <c r="B18" s="42" t="s">
        <v>190</v>
      </c>
      <c r="C18" s="100" t="s">
        <v>191</v>
      </c>
      <c r="D18" s="100" t="s">
        <v>34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</row>
    <row r="19" spans="2:14">
      <c r="B19" s="42" t="s">
        <v>192</v>
      </c>
      <c r="C19" s="100" t="s">
        <v>193</v>
      </c>
      <c r="D19" s="100" t="s">
        <v>34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</row>
    <row r="20" spans="2:14">
      <c r="B20" s="42" t="s">
        <v>194</v>
      </c>
      <c r="C20" s="100" t="s">
        <v>195</v>
      </c>
      <c r="D20" s="100" t="s">
        <v>34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</row>
    <row r="21" spans="2:14">
      <c r="B21" s="40" t="s">
        <v>196</v>
      </c>
      <c r="C21" s="99" t="s">
        <v>197</v>
      </c>
      <c r="D21" s="99" t="s">
        <v>34</v>
      </c>
      <c r="E21" s="69">
        <v>2209.7163106799999</v>
      </c>
      <c r="F21" s="69">
        <v>2326.5</v>
      </c>
      <c r="G21" s="69">
        <v>2318.5935924800001</v>
      </c>
      <c r="H21" s="69">
        <v>2476.6919209799998</v>
      </c>
      <c r="I21" s="69">
        <v>2656.3</v>
      </c>
      <c r="J21" s="69">
        <v>2717.6</v>
      </c>
      <c r="K21" s="69">
        <v>2513.1</v>
      </c>
      <c r="L21" s="69">
        <v>3204</v>
      </c>
      <c r="M21" s="69">
        <v>3423.7</v>
      </c>
      <c r="N21" s="69">
        <v>3628.2</v>
      </c>
    </row>
    <row r="22" spans="2:14">
      <c r="B22" s="42" t="s">
        <v>198</v>
      </c>
      <c r="C22" s="100" t="s">
        <v>199</v>
      </c>
      <c r="D22" s="100" t="s">
        <v>34</v>
      </c>
      <c r="E22" s="69">
        <v>1907.11297356</v>
      </c>
      <c r="F22" s="69">
        <v>1932.7</v>
      </c>
      <c r="G22" s="69">
        <v>1854.0558319700001</v>
      </c>
      <c r="H22" s="69">
        <v>1943.2270518099999</v>
      </c>
      <c r="I22" s="69">
        <v>2102.9</v>
      </c>
      <c r="J22" s="69">
        <v>2213.4</v>
      </c>
      <c r="K22" s="69">
        <v>2074</v>
      </c>
      <c r="L22" s="69">
        <v>2789.8</v>
      </c>
      <c r="M22" s="69">
        <v>3023.9</v>
      </c>
      <c r="N22" s="69">
        <v>3176.2</v>
      </c>
    </row>
    <row r="23" spans="2:14">
      <c r="B23" s="42" t="s">
        <v>200</v>
      </c>
      <c r="C23" s="101" t="s">
        <v>201</v>
      </c>
      <c r="D23" s="101" t="s">
        <v>34</v>
      </c>
      <c r="E23" s="73">
        <v>1907.11297356</v>
      </c>
      <c r="F23" s="73">
        <v>1932.7</v>
      </c>
      <c r="G23" s="73">
        <v>1854.0558319700001</v>
      </c>
      <c r="H23" s="73">
        <v>1943.2270518099999</v>
      </c>
      <c r="I23" s="73">
        <v>2102.9</v>
      </c>
      <c r="J23" s="73">
        <v>2213.4</v>
      </c>
      <c r="K23" s="73">
        <v>2074</v>
      </c>
      <c r="L23" s="73">
        <v>2789.8</v>
      </c>
      <c r="M23" s="73">
        <v>3023.9</v>
      </c>
      <c r="N23" s="73">
        <v>3176.2</v>
      </c>
    </row>
    <row r="24" spans="2:14">
      <c r="B24" s="42" t="s">
        <v>202</v>
      </c>
      <c r="C24" s="101" t="s">
        <v>203</v>
      </c>
      <c r="D24" s="101" t="s">
        <v>34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</row>
    <row r="25" spans="2:14">
      <c r="B25" s="42" t="s">
        <v>204</v>
      </c>
      <c r="C25" s="101" t="s">
        <v>205</v>
      </c>
      <c r="D25" s="101" t="s">
        <v>34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</row>
    <row r="26" spans="2:14">
      <c r="B26" s="42" t="s">
        <v>206</v>
      </c>
      <c r="C26" s="101" t="s">
        <v>207</v>
      </c>
      <c r="D26" s="101" t="s">
        <v>34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</row>
    <row r="27" spans="2:14">
      <c r="B27" s="42" t="s">
        <v>208</v>
      </c>
      <c r="C27" s="100" t="s">
        <v>209</v>
      </c>
      <c r="D27" s="100" t="s">
        <v>34</v>
      </c>
      <c r="E27" s="69">
        <v>270.54351694999997</v>
      </c>
      <c r="F27" s="69">
        <v>295.39999999999998</v>
      </c>
      <c r="G27" s="69">
        <v>366.32385481</v>
      </c>
      <c r="H27" s="69">
        <v>434.9943068</v>
      </c>
      <c r="I27" s="69">
        <v>449</v>
      </c>
      <c r="J27" s="69">
        <v>479.5</v>
      </c>
      <c r="K27" s="69">
        <v>426.7</v>
      </c>
      <c r="L27" s="69">
        <v>391.3</v>
      </c>
      <c r="M27" s="69">
        <v>375.5</v>
      </c>
      <c r="N27" s="69">
        <v>416.3</v>
      </c>
    </row>
    <row r="28" spans="2:14">
      <c r="B28" s="42" t="s">
        <v>210</v>
      </c>
      <c r="C28" s="100" t="s">
        <v>211</v>
      </c>
      <c r="D28" s="100" t="s">
        <v>34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/>
    </row>
    <row r="29" spans="2:14">
      <c r="B29" s="42" t="s">
        <v>212</v>
      </c>
      <c r="C29" s="100" t="s">
        <v>213</v>
      </c>
      <c r="D29" s="100" t="s">
        <v>34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/>
    </row>
    <row r="30" spans="2:14">
      <c r="B30" s="42" t="s">
        <v>214</v>
      </c>
      <c r="C30" s="100" t="s">
        <v>215</v>
      </c>
      <c r="D30" s="100" t="s">
        <v>34</v>
      </c>
      <c r="E30" s="73">
        <v>10.566646369999999</v>
      </c>
      <c r="F30" s="73">
        <v>11.9</v>
      </c>
      <c r="G30" s="73">
        <v>13.80934319</v>
      </c>
      <c r="H30" s="73">
        <v>13.561495389999999</v>
      </c>
      <c r="I30" s="73">
        <v>15.1</v>
      </c>
      <c r="J30" s="73">
        <v>16.2</v>
      </c>
      <c r="K30" s="73">
        <v>12.4</v>
      </c>
      <c r="L30" s="73">
        <v>22.9</v>
      </c>
      <c r="M30" s="73">
        <v>24.3</v>
      </c>
      <c r="N30" s="73">
        <v>25.9</v>
      </c>
    </row>
    <row r="31" spans="2:14">
      <c r="B31" s="42" t="s">
        <v>216</v>
      </c>
      <c r="C31" s="101" t="s">
        <v>217</v>
      </c>
      <c r="D31" s="101" t="s">
        <v>34</v>
      </c>
      <c r="E31" s="73">
        <v>10.566646369999999</v>
      </c>
      <c r="F31" s="73">
        <v>11.9</v>
      </c>
      <c r="G31" s="73">
        <v>13.80934319</v>
      </c>
      <c r="H31" s="73">
        <v>13.561495389999999</v>
      </c>
      <c r="I31" s="73">
        <v>15.1</v>
      </c>
      <c r="J31" s="73">
        <v>16.2</v>
      </c>
      <c r="K31" s="73">
        <v>12.4</v>
      </c>
      <c r="L31" s="73">
        <v>22.9</v>
      </c>
      <c r="M31" s="73">
        <v>24.3</v>
      </c>
      <c r="N31" s="73">
        <v>25.9</v>
      </c>
    </row>
    <row r="32" spans="2:14">
      <c r="B32" s="42" t="s">
        <v>218</v>
      </c>
      <c r="C32" s="101" t="s">
        <v>219</v>
      </c>
      <c r="D32" s="101" t="s">
        <v>34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</row>
    <row r="33" spans="2:14">
      <c r="B33" s="42" t="s">
        <v>220</v>
      </c>
      <c r="C33" s="100" t="s">
        <v>221</v>
      </c>
      <c r="D33" s="100" t="s">
        <v>34</v>
      </c>
      <c r="E33" s="98">
        <v>21.493173800000001</v>
      </c>
      <c r="F33" s="98">
        <v>86.6</v>
      </c>
      <c r="G33" s="73">
        <v>84.404562510000005</v>
      </c>
      <c r="H33" s="73">
        <v>84.909066980000006</v>
      </c>
      <c r="I33" s="73">
        <v>89.3</v>
      </c>
      <c r="J33" s="73">
        <v>8.5</v>
      </c>
      <c r="K33" s="73"/>
      <c r="L33" s="73">
        <v>0</v>
      </c>
      <c r="M33" s="73">
        <v>0</v>
      </c>
      <c r="N33" s="73">
        <v>9.8000000000000007</v>
      </c>
    </row>
    <row r="34" spans="2:14">
      <c r="B34" s="40" t="s">
        <v>222</v>
      </c>
      <c r="C34" s="99" t="s">
        <v>223</v>
      </c>
      <c r="D34" s="99" t="s">
        <v>34</v>
      </c>
      <c r="E34" s="98">
        <v>202.35951108</v>
      </c>
      <c r="F34" s="98">
        <v>194.2</v>
      </c>
      <c r="G34" s="98">
        <v>206.46104740999999</v>
      </c>
      <c r="H34" s="98">
        <v>210.78151176</v>
      </c>
      <c r="I34" s="98">
        <v>227.4</v>
      </c>
      <c r="J34" s="98">
        <v>232.1</v>
      </c>
      <c r="K34" s="98">
        <v>186.8</v>
      </c>
      <c r="L34" s="98">
        <v>291.2</v>
      </c>
      <c r="M34" s="98">
        <v>534.79999999999995</v>
      </c>
      <c r="N34" s="98">
        <v>494</v>
      </c>
    </row>
    <row r="35" spans="2:14">
      <c r="B35" s="42" t="s">
        <v>224</v>
      </c>
      <c r="C35" s="100" t="s">
        <v>225</v>
      </c>
      <c r="D35" s="100" t="s">
        <v>34</v>
      </c>
      <c r="E35" s="69">
        <v>181.33025496000002</v>
      </c>
      <c r="F35" s="69">
        <v>194.2</v>
      </c>
      <c r="G35" s="69">
        <v>206.46104740999999</v>
      </c>
      <c r="H35" s="69">
        <v>210.78151176</v>
      </c>
      <c r="I35" s="69">
        <v>227.4</v>
      </c>
      <c r="J35" s="69">
        <v>232.1</v>
      </c>
      <c r="K35" s="69">
        <v>186.8</v>
      </c>
      <c r="L35" s="69">
        <v>291.2</v>
      </c>
      <c r="M35" s="69">
        <v>534.79999999999995</v>
      </c>
      <c r="N35" s="69">
        <v>494</v>
      </c>
    </row>
    <row r="36" spans="2:14">
      <c r="B36" s="42" t="s">
        <v>226</v>
      </c>
      <c r="C36" s="100" t="s">
        <v>227</v>
      </c>
      <c r="D36" s="100" t="s">
        <v>34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</row>
    <row r="37" spans="2:14">
      <c r="B37" s="42" t="s">
        <v>228</v>
      </c>
      <c r="C37" s="100" t="s">
        <v>229</v>
      </c>
      <c r="D37" s="100" t="s">
        <v>34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</row>
    <row r="38" spans="2:14">
      <c r="B38" s="42" t="s">
        <v>230</v>
      </c>
      <c r="C38" s="100" t="s">
        <v>231</v>
      </c>
      <c r="D38" s="100" t="s">
        <v>34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</row>
    <row r="39" spans="2:14">
      <c r="B39" s="42" t="s">
        <v>232</v>
      </c>
      <c r="C39" s="100" t="s">
        <v>233</v>
      </c>
      <c r="D39" s="100" t="s">
        <v>34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</row>
    <row r="40" spans="2:14">
      <c r="B40" s="42" t="s">
        <v>234</v>
      </c>
      <c r="C40" s="100" t="s">
        <v>235</v>
      </c>
      <c r="D40" s="100" t="s">
        <v>34</v>
      </c>
      <c r="E40" s="69">
        <v>21.029256119999999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</row>
    <row r="41" spans="2:14">
      <c r="B41" s="102" t="s">
        <v>236</v>
      </c>
      <c r="C41" s="103" t="s">
        <v>237</v>
      </c>
      <c r="D41" s="103" t="s">
        <v>34</v>
      </c>
      <c r="E41" s="69">
        <v>1.0432279600000001</v>
      </c>
      <c r="F41" s="69">
        <v>1</v>
      </c>
      <c r="G41" s="69">
        <v>1.42038441</v>
      </c>
      <c r="H41" s="69">
        <v>1.7243475500000001</v>
      </c>
      <c r="I41" s="69">
        <v>2</v>
      </c>
      <c r="J41" s="69">
        <v>0.7</v>
      </c>
      <c r="K41" s="69"/>
      <c r="L41" s="69">
        <v>0</v>
      </c>
      <c r="M41" s="69">
        <v>0</v>
      </c>
      <c r="N41" s="69">
        <v>1.1000000000000001</v>
      </c>
    </row>
    <row r="42" spans="2:14">
      <c r="B42" s="40" t="s">
        <v>37</v>
      </c>
      <c r="C42" s="28" t="s">
        <v>238</v>
      </c>
      <c r="D42" s="28" t="s">
        <v>34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</row>
    <row r="43" spans="2:14">
      <c r="B43" s="40" t="s">
        <v>239</v>
      </c>
      <c r="C43" s="99" t="s">
        <v>240</v>
      </c>
      <c r="D43" s="99" t="s">
        <v>34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</row>
    <row r="44" spans="2:14">
      <c r="B44" s="42" t="s">
        <v>241</v>
      </c>
      <c r="C44" s="100" t="s">
        <v>242</v>
      </c>
      <c r="D44" s="100" t="s">
        <v>34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</row>
    <row r="45" spans="2:14">
      <c r="B45" s="42" t="s">
        <v>243</v>
      </c>
      <c r="C45" s="100" t="s">
        <v>244</v>
      </c>
      <c r="D45" s="100" t="s">
        <v>34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</row>
    <row r="46" spans="2:14">
      <c r="B46" s="42" t="s">
        <v>245</v>
      </c>
      <c r="C46" s="100" t="s">
        <v>246</v>
      </c>
      <c r="D46" s="100" t="s">
        <v>34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</row>
    <row r="47" spans="2:14">
      <c r="B47" s="42" t="s">
        <v>247</v>
      </c>
      <c r="C47" s="100" t="s">
        <v>248</v>
      </c>
      <c r="D47" s="100" t="s">
        <v>34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</row>
    <row r="48" spans="2:14">
      <c r="B48" s="40" t="s">
        <v>249</v>
      </c>
      <c r="C48" s="99" t="s">
        <v>250</v>
      </c>
      <c r="D48" s="99" t="s">
        <v>34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</row>
    <row r="49" spans="2:14">
      <c r="B49" s="42" t="s">
        <v>251</v>
      </c>
      <c r="C49" s="100" t="s">
        <v>242</v>
      </c>
      <c r="D49" s="100" t="s">
        <v>34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</row>
    <row r="50" spans="2:14">
      <c r="B50" s="42" t="s">
        <v>252</v>
      </c>
      <c r="C50" s="100" t="s">
        <v>244</v>
      </c>
      <c r="D50" s="100" t="s">
        <v>34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</row>
    <row r="51" spans="2:14">
      <c r="B51" s="43" t="s">
        <v>253</v>
      </c>
      <c r="C51" s="104" t="s">
        <v>254</v>
      </c>
      <c r="D51" s="104" t="s">
        <v>34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</row>
    <row r="52" spans="2:14">
      <c r="B52" s="40" t="s">
        <v>39</v>
      </c>
      <c r="C52" s="28" t="s">
        <v>255</v>
      </c>
      <c r="D52" s="28" t="s">
        <v>34</v>
      </c>
      <c r="E52" s="69">
        <v>40.651866929999997</v>
      </c>
      <c r="F52" s="69">
        <v>33.1</v>
      </c>
      <c r="G52" s="69">
        <v>17.2627326799998</v>
      </c>
      <c r="H52" s="69">
        <v>24.1118716900002</v>
      </c>
      <c r="I52" s="69">
        <v>51.6</v>
      </c>
      <c r="J52" s="69">
        <v>39.799999999999997</v>
      </c>
      <c r="K52" s="197">
        <v>27</v>
      </c>
      <c r="L52" s="197">
        <v>31.599999999999998</v>
      </c>
      <c r="M52" s="197">
        <v>114.8</v>
      </c>
      <c r="N52" s="197">
        <v>242.9</v>
      </c>
    </row>
    <row r="53" spans="2:14">
      <c r="B53" s="40" t="s">
        <v>256</v>
      </c>
      <c r="C53" s="99" t="s">
        <v>257</v>
      </c>
      <c r="D53" s="99" t="s">
        <v>34</v>
      </c>
      <c r="E53" s="69">
        <v>24.676722699999999</v>
      </c>
      <c r="F53" s="69">
        <v>13.1</v>
      </c>
      <c r="G53" s="69">
        <v>10.800528999999999</v>
      </c>
      <c r="H53" s="69">
        <v>5.7427160400000004</v>
      </c>
      <c r="I53" s="69">
        <v>8</v>
      </c>
      <c r="J53" s="69">
        <v>3.6</v>
      </c>
      <c r="K53" s="69">
        <v>2.2000000000000002</v>
      </c>
      <c r="L53" s="69">
        <v>2.7</v>
      </c>
      <c r="M53" s="69">
        <v>6.9</v>
      </c>
      <c r="N53" s="69">
        <v>15.4</v>
      </c>
    </row>
    <row r="54" spans="2:14">
      <c r="B54" s="42" t="s">
        <v>258</v>
      </c>
      <c r="C54" s="100" t="s">
        <v>259</v>
      </c>
      <c r="D54" s="100" t="s">
        <v>34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</row>
    <row r="55" spans="2:14">
      <c r="B55" s="42" t="s">
        <v>260</v>
      </c>
      <c r="C55" s="100" t="s">
        <v>261</v>
      </c>
      <c r="D55" s="100" t="s">
        <v>34</v>
      </c>
      <c r="E55" s="69">
        <v>24.676722699999999</v>
      </c>
      <c r="F55" s="69">
        <v>13.1</v>
      </c>
      <c r="G55" s="69">
        <v>10.800528999999999</v>
      </c>
      <c r="H55" s="69">
        <v>5.7427160400000004</v>
      </c>
      <c r="I55" s="69">
        <v>8</v>
      </c>
      <c r="J55" s="69">
        <v>3.6</v>
      </c>
      <c r="K55" s="69">
        <v>2.2000000000000002</v>
      </c>
      <c r="L55" s="69">
        <v>2.7</v>
      </c>
      <c r="M55" s="69">
        <v>6.9</v>
      </c>
      <c r="N55" s="69">
        <v>15.4</v>
      </c>
    </row>
    <row r="56" spans="2:14">
      <c r="B56" s="40" t="s">
        <v>262</v>
      </c>
      <c r="C56" s="99" t="s">
        <v>263</v>
      </c>
      <c r="D56" s="99" t="s">
        <v>34</v>
      </c>
      <c r="E56" s="69">
        <v>14.503503159999999</v>
      </c>
      <c r="F56" s="69">
        <v>18.2</v>
      </c>
      <c r="G56" s="69">
        <v>4.65022497</v>
      </c>
      <c r="H56" s="69">
        <v>6.9658557800000001</v>
      </c>
      <c r="I56" s="69">
        <v>14.8</v>
      </c>
      <c r="J56" s="69">
        <v>30.8</v>
      </c>
      <c r="K56" s="69">
        <v>17.2</v>
      </c>
      <c r="L56" s="69">
        <v>21.4</v>
      </c>
      <c r="M56" s="69">
        <v>18.7</v>
      </c>
      <c r="N56" s="69">
        <v>9.1</v>
      </c>
    </row>
    <row r="57" spans="2:14">
      <c r="B57" s="42" t="s">
        <v>264</v>
      </c>
      <c r="C57" s="100" t="s">
        <v>265</v>
      </c>
      <c r="D57" s="100" t="s">
        <v>34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5.8</v>
      </c>
      <c r="N57" s="69">
        <v>1.6</v>
      </c>
    </row>
    <row r="58" spans="2:14">
      <c r="B58" s="42" t="s">
        <v>266</v>
      </c>
      <c r="C58" s="100" t="s">
        <v>267</v>
      </c>
      <c r="D58" s="100" t="s">
        <v>34</v>
      </c>
      <c r="E58" s="69">
        <v>14.503503159999999</v>
      </c>
      <c r="F58" s="69">
        <v>18.2</v>
      </c>
      <c r="G58" s="69">
        <v>4.65022497</v>
      </c>
      <c r="H58" s="69">
        <v>6.9658557800000001</v>
      </c>
      <c r="I58" s="69">
        <v>14.8</v>
      </c>
      <c r="J58" s="69">
        <v>30.8</v>
      </c>
      <c r="K58" s="69">
        <v>17.2</v>
      </c>
      <c r="L58" s="69">
        <v>21.4</v>
      </c>
      <c r="M58" s="69">
        <v>12.9</v>
      </c>
      <c r="N58" s="69">
        <v>7.5</v>
      </c>
    </row>
    <row r="59" spans="2:14">
      <c r="B59" s="40" t="s">
        <v>268</v>
      </c>
      <c r="C59" s="99" t="s">
        <v>269</v>
      </c>
      <c r="D59" s="99" t="s">
        <v>34</v>
      </c>
      <c r="E59" s="69">
        <v>1.47164107</v>
      </c>
      <c r="F59" s="69">
        <v>1.8</v>
      </c>
      <c r="G59" s="69">
        <v>1.8119787099998499</v>
      </c>
      <c r="H59" s="69">
        <v>11.4032998700002</v>
      </c>
      <c r="I59" s="69">
        <v>28.8</v>
      </c>
      <c r="J59" s="69">
        <v>5.4</v>
      </c>
      <c r="K59" s="69">
        <v>7.6</v>
      </c>
      <c r="L59" s="69">
        <v>7.5</v>
      </c>
      <c r="M59" s="69">
        <v>89.2</v>
      </c>
      <c r="N59" s="69">
        <v>218.4</v>
      </c>
    </row>
    <row r="60" spans="2:14">
      <c r="B60" s="42" t="s">
        <v>270</v>
      </c>
      <c r="C60" s="100" t="s">
        <v>265</v>
      </c>
      <c r="D60" s="100" t="s">
        <v>34</v>
      </c>
      <c r="E60" s="69">
        <v>1.47164107</v>
      </c>
      <c r="F60" s="69">
        <v>1.8</v>
      </c>
      <c r="G60" s="69">
        <v>1.2879513399998499</v>
      </c>
      <c r="H60" s="69">
        <v>11.4032998700002</v>
      </c>
      <c r="I60" s="69">
        <v>28.8</v>
      </c>
      <c r="J60" s="69">
        <v>5.4</v>
      </c>
      <c r="K60" s="69">
        <v>7.6</v>
      </c>
      <c r="L60" s="69">
        <v>7.5</v>
      </c>
      <c r="M60" s="69">
        <v>64.599999999999994</v>
      </c>
      <c r="N60" s="69">
        <v>161.19999999999999</v>
      </c>
    </row>
    <row r="61" spans="2:14">
      <c r="B61" s="43" t="s">
        <v>271</v>
      </c>
      <c r="C61" s="104" t="s">
        <v>272</v>
      </c>
      <c r="D61" s="104" t="s">
        <v>34</v>
      </c>
      <c r="E61" s="69">
        <v>0</v>
      </c>
      <c r="F61" s="69">
        <v>0</v>
      </c>
      <c r="G61" s="69">
        <v>0.52402736999999999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24.6</v>
      </c>
      <c r="N61" s="69">
        <v>57.2</v>
      </c>
    </row>
    <row r="62" spans="2:14">
      <c r="B62" s="40" t="s">
        <v>41</v>
      </c>
      <c r="C62" s="28" t="s">
        <v>273</v>
      </c>
      <c r="D62" s="28" t="s">
        <v>34</v>
      </c>
      <c r="E62" s="69">
        <v>142.59684505999999</v>
      </c>
      <c r="F62" s="69">
        <v>135.9</v>
      </c>
      <c r="G62" s="69">
        <v>169.97900892000001</v>
      </c>
      <c r="H62" s="69">
        <v>283.29096236999999</v>
      </c>
      <c r="I62" s="69">
        <v>208.1</v>
      </c>
      <c r="J62" s="69">
        <v>222.5</v>
      </c>
      <c r="K62" s="69">
        <v>195.2</v>
      </c>
      <c r="L62" s="69">
        <v>978.1</v>
      </c>
      <c r="M62" s="69">
        <v>714.7</v>
      </c>
      <c r="N62" s="69">
        <v>436.4</v>
      </c>
    </row>
    <row r="63" spans="2:14">
      <c r="B63" s="40" t="s">
        <v>274</v>
      </c>
      <c r="C63" s="99" t="s">
        <v>275</v>
      </c>
      <c r="D63" s="99" t="s">
        <v>34</v>
      </c>
      <c r="E63" s="69">
        <v>1.3621406300000001</v>
      </c>
      <c r="F63" s="69">
        <v>3.4</v>
      </c>
      <c r="G63" s="69">
        <v>1.8975989200000001</v>
      </c>
      <c r="H63" s="69">
        <v>0.48104142999999999</v>
      </c>
      <c r="I63" s="69">
        <v>0.4</v>
      </c>
      <c r="J63" s="69">
        <v>0.2</v>
      </c>
      <c r="K63" s="69">
        <v>0.2</v>
      </c>
      <c r="L63" s="69">
        <v>0.2</v>
      </c>
      <c r="M63" s="69">
        <v>0.4</v>
      </c>
      <c r="N63" s="69">
        <v>0.7</v>
      </c>
    </row>
    <row r="64" spans="2:14">
      <c r="B64" s="42" t="s">
        <v>276</v>
      </c>
      <c r="C64" s="100" t="s">
        <v>277</v>
      </c>
      <c r="D64" s="100" t="s">
        <v>34</v>
      </c>
      <c r="E64" s="69">
        <v>1.29359669</v>
      </c>
      <c r="F64" s="69">
        <v>3.4</v>
      </c>
      <c r="G64" s="69">
        <v>1.8116246899999999</v>
      </c>
      <c r="H64" s="69">
        <v>0.48104142999999999</v>
      </c>
      <c r="I64" s="69">
        <v>0.4</v>
      </c>
      <c r="J64" s="69">
        <v>0.2</v>
      </c>
      <c r="K64" s="69">
        <v>0.2</v>
      </c>
      <c r="L64" s="69">
        <v>0.2</v>
      </c>
      <c r="M64" s="69">
        <v>0.3</v>
      </c>
      <c r="N64" s="69">
        <v>0.6</v>
      </c>
    </row>
    <row r="65" spans="2:14">
      <c r="B65" s="42" t="s">
        <v>278</v>
      </c>
      <c r="C65" s="101" t="s">
        <v>279</v>
      </c>
      <c r="D65" s="101" t="s">
        <v>34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</row>
    <row r="66" spans="2:14">
      <c r="B66" s="42" t="s">
        <v>280</v>
      </c>
      <c r="C66" s="101" t="s">
        <v>281</v>
      </c>
      <c r="D66" s="101" t="s">
        <v>34</v>
      </c>
      <c r="E66" s="69">
        <v>1.29359669</v>
      </c>
      <c r="F66" s="69">
        <v>1</v>
      </c>
      <c r="G66" s="69">
        <v>1.8116246899999999</v>
      </c>
      <c r="H66" s="69">
        <v>0.48104142999999999</v>
      </c>
      <c r="I66" s="69">
        <v>0.4</v>
      </c>
      <c r="J66" s="69">
        <v>0.2</v>
      </c>
      <c r="K66" s="69">
        <v>0.2</v>
      </c>
      <c r="L66" s="69">
        <v>0.2</v>
      </c>
      <c r="M66" s="69">
        <v>0.3</v>
      </c>
      <c r="N66" s="69">
        <v>0.6</v>
      </c>
    </row>
    <row r="67" spans="2:14">
      <c r="B67" s="42" t="s">
        <v>282</v>
      </c>
      <c r="C67" s="101" t="s">
        <v>269</v>
      </c>
      <c r="D67" s="101" t="s">
        <v>34</v>
      </c>
      <c r="E67" s="69">
        <v>0</v>
      </c>
      <c r="F67" s="69">
        <v>2.4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</row>
    <row r="68" spans="2:14">
      <c r="B68" s="42" t="s">
        <v>283</v>
      </c>
      <c r="C68" s="100" t="s">
        <v>284</v>
      </c>
      <c r="D68" s="100" t="s">
        <v>34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</row>
    <row r="69" spans="2:14">
      <c r="B69" s="42" t="s">
        <v>285</v>
      </c>
      <c r="C69" s="100" t="s">
        <v>286</v>
      </c>
      <c r="D69" s="100" t="s">
        <v>34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</row>
    <row r="70" spans="2:14">
      <c r="B70" s="42" t="s">
        <v>287</v>
      </c>
      <c r="C70" s="100" t="s">
        <v>288</v>
      </c>
      <c r="D70" s="100" t="s">
        <v>34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</row>
    <row r="71" spans="2:14">
      <c r="B71" s="42" t="s">
        <v>289</v>
      </c>
      <c r="C71" s="100" t="s">
        <v>290</v>
      </c>
      <c r="D71" s="100" t="s">
        <v>34</v>
      </c>
      <c r="E71" s="69">
        <v>6.8543939999999998E-2</v>
      </c>
      <c r="F71" s="69">
        <v>0</v>
      </c>
      <c r="G71" s="69">
        <v>8.5974229999999999E-2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0.1</v>
      </c>
      <c r="N71" s="69">
        <v>0.1</v>
      </c>
    </row>
    <row r="72" spans="2:14">
      <c r="B72" s="42" t="s">
        <v>291</v>
      </c>
      <c r="C72" s="100" t="s">
        <v>292</v>
      </c>
      <c r="D72" s="100" t="s">
        <v>34</v>
      </c>
      <c r="E72" s="69">
        <v>0</v>
      </c>
      <c r="F72" s="69"/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</row>
    <row r="73" spans="2:14">
      <c r="B73" s="40" t="s">
        <v>293</v>
      </c>
      <c r="C73" s="99" t="s">
        <v>294</v>
      </c>
      <c r="D73" s="99" t="s">
        <v>34</v>
      </c>
      <c r="E73" s="69">
        <v>47.758762320000002</v>
      </c>
      <c r="F73" s="69">
        <v>53.1</v>
      </c>
      <c r="G73" s="69">
        <v>60.414870039999997</v>
      </c>
      <c r="H73" s="69">
        <v>60.177777740000003</v>
      </c>
      <c r="I73" s="69">
        <v>61.8</v>
      </c>
      <c r="J73" s="69">
        <v>63</v>
      </c>
      <c r="K73" s="69">
        <v>45.6</v>
      </c>
      <c r="L73" s="69">
        <v>54.300000000000004</v>
      </c>
      <c r="M73" s="69">
        <v>197.7</v>
      </c>
      <c r="N73" s="69">
        <v>198.7</v>
      </c>
    </row>
    <row r="74" spans="2:14">
      <c r="B74" s="42" t="s">
        <v>295</v>
      </c>
      <c r="C74" s="100" t="s">
        <v>296</v>
      </c>
      <c r="D74" s="100" t="s">
        <v>34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</row>
    <row r="75" spans="2:14">
      <c r="B75" s="42" t="s">
        <v>297</v>
      </c>
      <c r="C75" s="100" t="s">
        <v>298</v>
      </c>
      <c r="D75" s="100" t="s">
        <v>34</v>
      </c>
      <c r="E75" s="69">
        <v>44.728336380000002</v>
      </c>
      <c r="F75" s="69">
        <v>50.2</v>
      </c>
      <c r="G75" s="69">
        <v>57.325310969999997</v>
      </c>
      <c r="H75" s="69">
        <v>56.35280994</v>
      </c>
      <c r="I75" s="69">
        <v>56.7</v>
      </c>
      <c r="J75" s="69">
        <v>59.4</v>
      </c>
      <c r="K75" s="69">
        <v>43.6</v>
      </c>
      <c r="L75" s="69">
        <v>51.7</v>
      </c>
      <c r="M75" s="69">
        <v>148.6</v>
      </c>
      <c r="N75" s="69">
        <v>150.4</v>
      </c>
    </row>
    <row r="76" spans="2:14">
      <c r="B76" s="42" t="s">
        <v>299</v>
      </c>
      <c r="C76" s="100" t="s">
        <v>300</v>
      </c>
      <c r="D76" s="100" t="s">
        <v>34</v>
      </c>
      <c r="E76" s="69">
        <v>2.9211652200000002</v>
      </c>
      <c r="F76" s="69">
        <v>2.2999999999999998</v>
      </c>
      <c r="G76" s="69">
        <v>2.0736391300000001</v>
      </c>
      <c r="H76" s="69">
        <v>2.5804018399999999</v>
      </c>
      <c r="I76" s="69">
        <v>3.3</v>
      </c>
      <c r="J76" s="69">
        <v>2</v>
      </c>
      <c r="K76" s="69">
        <v>0.8</v>
      </c>
      <c r="L76" s="69">
        <v>1.1000000000000001</v>
      </c>
      <c r="M76" s="69">
        <v>46.8</v>
      </c>
      <c r="N76" s="69">
        <v>46.9</v>
      </c>
    </row>
    <row r="77" spans="2:14">
      <c r="B77" s="42" t="s">
        <v>301</v>
      </c>
      <c r="C77" s="100" t="s">
        <v>302</v>
      </c>
      <c r="D77" s="100" t="s">
        <v>34</v>
      </c>
      <c r="E77" s="69">
        <v>0.10926072000000001</v>
      </c>
      <c r="F77" s="69">
        <v>0.6</v>
      </c>
      <c r="G77" s="69">
        <v>1.0159199400000001</v>
      </c>
      <c r="H77" s="69">
        <v>1.2445659600000001</v>
      </c>
      <c r="I77" s="69">
        <v>1.8</v>
      </c>
      <c r="J77" s="69">
        <v>1.6</v>
      </c>
      <c r="K77" s="69">
        <v>1.2</v>
      </c>
      <c r="L77" s="69">
        <v>1.5</v>
      </c>
      <c r="M77" s="69">
        <v>2.2999999999999998</v>
      </c>
      <c r="N77" s="69">
        <v>1.4</v>
      </c>
    </row>
    <row r="78" spans="2:14">
      <c r="B78" s="40" t="s">
        <v>303</v>
      </c>
      <c r="C78" s="99" t="s">
        <v>304</v>
      </c>
      <c r="D78" s="99" t="s">
        <v>34</v>
      </c>
      <c r="E78" s="69">
        <v>29.834081300000001</v>
      </c>
      <c r="F78" s="69">
        <v>25.2</v>
      </c>
      <c r="G78" s="69">
        <v>33.467452100000003</v>
      </c>
      <c r="H78" s="69">
        <v>44.839139959999997</v>
      </c>
      <c r="I78" s="69">
        <v>29.7</v>
      </c>
      <c r="J78" s="69">
        <v>33.6</v>
      </c>
      <c r="K78" s="69">
        <v>20.5</v>
      </c>
      <c r="L78" s="69">
        <v>40</v>
      </c>
      <c r="M78" s="69">
        <v>42</v>
      </c>
      <c r="N78" s="69">
        <v>53</v>
      </c>
    </row>
    <row r="79" spans="2:14">
      <c r="B79" s="40" t="s">
        <v>305</v>
      </c>
      <c r="C79" s="99" t="s">
        <v>306</v>
      </c>
      <c r="D79" s="99" t="s">
        <v>34</v>
      </c>
      <c r="E79" s="69">
        <v>9.5199719700000003</v>
      </c>
      <c r="F79" s="69">
        <v>0</v>
      </c>
      <c r="G79" s="69">
        <v>3.3852549699999299</v>
      </c>
      <c r="H79" s="69">
        <v>8.9160553900000004</v>
      </c>
      <c r="I79" s="69">
        <v>25.2</v>
      </c>
      <c r="J79" s="69">
        <v>27.6</v>
      </c>
      <c r="K79" s="69">
        <v>3.6</v>
      </c>
      <c r="L79" s="69">
        <v>-2.5</v>
      </c>
      <c r="M79" s="69">
        <v>6.8</v>
      </c>
      <c r="N79" s="69">
        <v>4</v>
      </c>
    </row>
    <row r="80" spans="2:14">
      <c r="B80" s="42" t="s">
        <v>307</v>
      </c>
      <c r="C80" s="100" t="s">
        <v>265</v>
      </c>
      <c r="D80" s="100" t="s">
        <v>34</v>
      </c>
      <c r="E80" s="69">
        <v>9.5199719700000003</v>
      </c>
      <c r="F80" s="69">
        <v>0</v>
      </c>
      <c r="G80" s="69">
        <v>3.3852549699999299</v>
      </c>
      <c r="H80" s="69">
        <v>8.9160553900000004</v>
      </c>
      <c r="I80" s="69">
        <v>25.2</v>
      </c>
      <c r="J80" s="69">
        <v>27.6</v>
      </c>
      <c r="K80" s="69">
        <v>3.6</v>
      </c>
      <c r="L80" s="69">
        <v>-2.5</v>
      </c>
      <c r="M80" s="69">
        <v>6.8</v>
      </c>
      <c r="N80" s="69">
        <v>4</v>
      </c>
    </row>
    <row r="81" spans="2:14">
      <c r="B81" s="42" t="s">
        <v>308</v>
      </c>
      <c r="C81" s="101" t="s">
        <v>309</v>
      </c>
      <c r="D81" s="101" t="s">
        <v>34</v>
      </c>
      <c r="E81" s="69">
        <v>0</v>
      </c>
      <c r="F81" s="69">
        <v>0</v>
      </c>
      <c r="G81" s="69">
        <v>0</v>
      </c>
      <c r="H81" s="69">
        <v>0</v>
      </c>
      <c r="I81" s="69"/>
      <c r="J81" s="69">
        <v>0</v>
      </c>
      <c r="K81" s="69">
        <v>0</v>
      </c>
      <c r="L81" s="69">
        <v>0</v>
      </c>
      <c r="M81" s="69">
        <v>0</v>
      </c>
      <c r="N81" s="69">
        <v>0</v>
      </c>
    </row>
    <row r="82" spans="2:14">
      <c r="B82" s="42" t="s">
        <v>310</v>
      </c>
      <c r="C82" s="101" t="s">
        <v>311</v>
      </c>
      <c r="D82" s="101" t="s">
        <v>34</v>
      </c>
      <c r="E82" s="69">
        <v>9.5199719700000003</v>
      </c>
      <c r="F82" s="69"/>
      <c r="G82" s="69">
        <v>3.3852549699999299</v>
      </c>
      <c r="H82" s="69">
        <v>8.9160553900000004</v>
      </c>
      <c r="I82" s="69"/>
      <c r="J82" s="69">
        <v>0</v>
      </c>
      <c r="K82" s="69">
        <v>0</v>
      </c>
      <c r="L82" s="69">
        <v>-2.5</v>
      </c>
      <c r="M82" s="69">
        <v>6.8</v>
      </c>
      <c r="N82" s="69">
        <v>4</v>
      </c>
    </row>
    <row r="83" spans="2:14">
      <c r="B83" s="42" t="s">
        <v>312</v>
      </c>
      <c r="C83" s="100" t="s">
        <v>313</v>
      </c>
      <c r="D83" s="100" t="s">
        <v>34</v>
      </c>
      <c r="E83" s="69">
        <v>0</v>
      </c>
      <c r="F83" s="69"/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</row>
    <row r="84" spans="2:14" ht="33.75" customHeight="1">
      <c r="B84" s="40" t="s">
        <v>314</v>
      </c>
      <c r="C84" s="105" t="s">
        <v>315</v>
      </c>
      <c r="D84" s="105" t="s">
        <v>34</v>
      </c>
      <c r="E84" s="69">
        <v>54.121888839999997</v>
      </c>
      <c r="F84" s="69">
        <v>54.2</v>
      </c>
      <c r="G84" s="69">
        <v>70.81383289</v>
      </c>
      <c r="H84" s="69">
        <v>168.87694784999999</v>
      </c>
      <c r="I84" s="69">
        <v>91</v>
      </c>
      <c r="J84" s="69">
        <v>98.1</v>
      </c>
      <c r="K84" s="69">
        <v>125.3</v>
      </c>
      <c r="L84" s="69">
        <v>886.1</v>
      </c>
      <c r="M84" s="69">
        <v>467.8</v>
      </c>
      <c r="N84" s="69">
        <v>180</v>
      </c>
    </row>
    <row r="85" spans="2:14">
      <c r="B85" s="42" t="s">
        <v>316</v>
      </c>
      <c r="C85" s="100" t="s">
        <v>317</v>
      </c>
      <c r="D85" s="100" t="s">
        <v>34</v>
      </c>
      <c r="E85" s="69">
        <v>54.121888839999997</v>
      </c>
      <c r="F85" s="69">
        <v>54.2</v>
      </c>
      <c r="G85" s="69">
        <v>70.81383289</v>
      </c>
      <c r="H85" s="69">
        <v>168.87694784999999</v>
      </c>
      <c r="I85" s="69">
        <v>91</v>
      </c>
      <c r="J85" s="69">
        <v>98.1</v>
      </c>
      <c r="K85" s="69">
        <v>125.3</v>
      </c>
      <c r="L85" s="69">
        <v>886.1</v>
      </c>
      <c r="M85" s="69">
        <v>467.8</v>
      </c>
      <c r="N85" s="69">
        <v>180</v>
      </c>
    </row>
    <row r="86" spans="2:14">
      <c r="B86" s="42" t="s">
        <v>318</v>
      </c>
      <c r="C86" s="101" t="s">
        <v>319</v>
      </c>
      <c r="D86" s="101" t="s">
        <v>34</v>
      </c>
      <c r="E86" s="69">
        <v>0</v>
      </c>
      <c r="F86" s="69"/>
      <c r="G86" s="69">
        <v>0</v>
      </c>
      <c r="H86" s="69">
        <v>0</v>
      </c>
      <c r="I86" s="69"/>
      <c r="J86" s="69"/>
      <c r="K86" s="69">
        <v>0</v>
      </c>
      <c r="L86" s="69">
        <v>0</v>
      </c>
      <c r="M86" s="69">
        <v>0</v>
      </c>
      <c r="N86" s="69">
        <v>0</v>
      </c>
    </row>
    <row r="87" spans="2:14">
      <c r="B87" s="42" t="s">
        <v>320</v>
      </c>
      <c r="C87" s="101" t="s">
        <v>321</v>
      </c>
      <c r="D87" s="101" t="s">
        <v>34</v>
      </c>
      <c r="E87" s="69">
        <v>0</v>
      </c>
      <c r="F87" s="69"/>
      <c r="G87" s="69">
        <v>0</v>
      </c>
      <c r="H87" s="69">
        <v>0</v>
      </c>
      <c r="I87" s="69"/>
      <c r="J87" s="69"/>
      <c r="K87" s="69">
        <v>0</v>
      </c>
      <c r="L87" s="69">
        <v>0</v>
      </c>
      <c r="M87" s="69">
        <v>0</v>
      </c>
      <c r="N87" s="69">
        <v>0</v>
      </c>
    </row>
    <row r="88" spans="2:14">
      <c r="B88" s="42" t="s">
        <v>322</v>
      </c>
      <c r="C88" s="101" t="s">
        <v>323</v>
      </c>
      <c r="D88" s="101" t="s">
        <v>34</v>
      </c>
      <c r="E88" s="69">
        <v>54.121888839999997</v>
      </c>
      <c r="F88" s="69"/>
      <c r="G88" s="69">
        <v>70.81383289</v>
      </c>
      <c r="H88" s="69">
        <v>168.87694784999999</v>
      </c>
      <c r="I88" s="69"/>
      <c r="J88" s="69"/>
      <c r="K88" s="69">
        <v>0</v>
      </c>
      <c r="L88" s="69">
        <v>886.1</v>
      </c>
      <c r="M88" s="69">
        <v>467.8</v>
      </c>
      <c r="N88" s="69">
        <v>180</v>
      </c>
    </row>
    <row r="89" spans="2:14">
      <c r="B89" s="24" t="s">
        <v>324</v>
      </c>
      <c r="C89" s="106" t="s">
        <v>325</v>
      </c>
      <c r="D89" s="106" t="s">
        <v>34</v>
      </c>
      <c r="E89" s="69">
        <v>0</v>
      </c>
      <c r="F89" s="69"/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</row>
    <row r="91" spans="2:14">
      <c r="C91" s="131"/>
    </row>
    <row r="92" spans="2:14">
      <c r="C92" s="131"/>
    </row>
    <row r="93" spans="2:14">
      <c r="C93" s="131"/>
    </row>
    <row r="94" spans="2:14">
      <c r="C94" s="131"/>
    </row>
    <row r="95" spans="2:14">
      <c r="C95" s="131"/>
    </row>
    <row r="96" spans="2:14">
      <c r="C96" s="131"/>
    </row>
    <row r="97" spans="3:3">
      <c r="C97" s="131"/>
    </row>
    <row r="98" spans="3:3">
      <c r="C98" s="131"/>
    </row>
    <row r="99" spans="3:3">
      <c r="C99" s="131"/>
    </row>
    <row r="100" spans="3:3">
      <c r="C100" s="131"/>
    </row>
    <row r="101" spans="3:3">
      <c r="C101" s="131"/>
    </row>
    <row r="102" spans="3:3">
      <c r="C102" s="131"/>
    </row>
    <row r="103" spans="3:3">
      <c r="C103" s="131"/>
    </row>
    <row r="104" spans="3:3">
      <c r="C104" s="131"/>
    </row>
    <row r="105" spans="3:3">
      <c r="C105" s="131"/>
    </row>
    <row r="106" spans="3:3">
      <c r="C106" s="131">
        <v>0</v>
      </c>
    </row>
  </sheetData>
  <mergeCells count="11">
    <mergeCell ref="G2:M2"/>
    <mergeCell ref="G3:M3"/>
    <mergeCell ref="G4:M5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38D41E75-225E-4008-9B7C-F99F5B67021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1" sqref="E1:F1048576"/>
    </sheetView>
  </sheetViews>
  <sheetFormatPr baseColWidth="10" defaultRowHeight="15"/>
  <cols>
    <col min="1" max="1" width="5.42578125" customWidth="1"/>
    <col min="2" max="2" width="10.140625" customWidth="1"/>
    <col min="3" max="3" width="56" customWidth="1"/>
    <col min="4" max="4" width="7.140625" customWidth="1"/>
    <col min="5" max="6" width="11.42578125" style="55" customWidth="1"/>
    <col min="7" max="14" width="10.7109375" style="55" customWidth="1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75">
      <c r="B2" s="56" t="s">
        <v>28</v>
      </c>
      <c r="C2" s="57"/>
      <c r="D2" s="28"/>
      <c r="E2" s="28"/>
      <c r="F2" s="28"/>
      <c r="G2" s="218" t="str">
        <f>+[2]Indice!H25</f>
        <v>Gobierno Central Presupuestario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326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5" customHeight="1">
      <c r="B4" s="19"/>
      <c r="C4" s="20"/>
      <c r="D4" s="21"/>
      <c r="E4" s="230"/>
      <c r="F4" s="230"/>
      <c r="G4" s="214" t="s">
        <v>727</v>
      </c>
      <c r="H4" s="215"/>
      <c r="I4" s="215"/>
      <c r="J4" s="215"/>
      <c r="K4" s="215"/>
      <c r="L4" s="215"/>
      <c r="M4" s="215"/>
      <c r="N4" s="194"/>
    </row>
    <row r="5" spans="2:14" ht="15" customHeight="1">
      <c r="B5" s="226" t="s">
        <v>327</v>
      </c>
      <c r="C5" s="227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>
      <c r="B6" s="226"/>
      <c r="C6" s="227"/>
      <c r="D6" s="22"/>
      <c r="E6" s="23"/>
      <c r="F6" s="23"/>
      <c r="G6" s="219">
        <v>2016</v>
      </c>
      <c r="H6" s="219">
        <f t="shared" ref="H6:M6" si="0">+G6+1</f>
        <v>2017</v>
      </c>
      <c r="I6" s="219">
        <f t="shared" si="0"/>
        <v>2018</v>
      </c>
      <c r="J6" s="219">
        <f t="shared" si="0"/>
        <v>2019</v>
      </c>
      <c r="K6" s="219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</row>
    <row r="7" spans="2:14">
      <c r="B7" s="107"/>
      <c r="C7" s="108"/>
      <c r="D7" s="22"/>
      <c r="E7" s="132">
        <v>2014</v>
      </c>
      <c r="F7" s="132">
        <f>+E7+1</f>
        <v>2015</v>
      </c>
      <c r="G7" s="220"/>
      <c r="H7" s="220"/>
      <c r="I7" s="220"/>
      <c r="J7" s="220"/>
      <c r="K7" s="220"/>
      <c r="L7" s="222"/>
      <c r="M7" s="222"/>
      <c r="N7" s="222"/>
    </row>
    <row r="8" spans="2:14">
      <c r="B8" s="95" t="s">
        <v>43</v>
      </c>
      <c r="C8" s="96" t="s">
        <v>328</v>
      </c>
      <c r="D8" s="109" t="s">
        <v>34</v>
      </c>
      <c r="E8" s="97">
        <v>4262.3133861300012</v>
      </c>
      <c r="F8" s="97">
        <v>4162.3999999999996</v>
      </c>
      <c r="G8" s="97">
        <v>4338.4660687000096</v>
      </c>
      <c r="H8" s="97">
        <v>4777.6857276399996</v>
      </c>
      <c r="I8" s="97">
        <v>4994.1000000000004</v>
      </c>
      <c r="J8" s="97">
        <v>5319.0000000000009</v>
      </c>
      <c r="K8" s="97">
        <v>7269.1</v>
      </c>
      <c r="L8" s="97">
        <v>7106.5</v>
      </c>
      <c r="M8" s="97">
        <v>7592.8</v>
      </c>
      <c r="N8" s="97">
        <v>7520.8</v>
      </c>
    </row>
    <row r="9" spans="2:14">
      <c r="B9" s="40" t="s">
        <v>45</v>
      </c>
      <c r="C9" s="28" t="s">
        <v>329</v>
      </c>
      <c r="D9" s="22" t="s">
        <v>34</v>
      </c>
      <c r="E9" s="98">
        <v>1579.7731213700004</v>
      </c>
      <c r="F9" s="98">
        <v>1679.6</v>
      </c>
      <c r="G9" s="98">
        <v>1729.99319165</v>
      </c>
      <c r="H9" s="98">
        <v>1767.07005794</v>
      </c>
      <c r="I9" s="98">
        <v>1845.3</v>
      </c>
      <c r="J9" s="98">
        <v>1959.4</v>
      </c>
      <c r="K9" s="98">
        <v>2081.3000000000002</v>
      </c>
      <c r="L9" s="98">
        <v>2288.1999999999998</v>
      </c>
      <c r="M9" s="98">
        <v>2448.1999999999998</v>
      </c>
      <c r="N9" s="98">
        <v>2606.8000000000002</v>
      </c>
    </row>
    <row r="10" spans="2:14">
      <c r="B10" s="42" t="s">
        <v>330</v>
      </c>
      <c r="C10" s="30" t="s">
        <v>331</v>
      </c>
      <c r="D10" s="22" t="s">
        <v>34</v>
      </c>
      <c r="E10" s="69">
        <v>1415.7681340800002</v>
      </c>
      <c r="F10" s="69">
        <v>1509.2</v>
      </c>
      <c r="G10" s="69">
        <v>1553.7238500599999</v>
      </c>
      <c r="H10" s="69">
        <v>1590.54183601</v>
      </c>
      <c r="I10" s="69">
        <v>1657.2</v>
      </c>
      <c r="J10" s="69">
        <v>1758.2</v>
      </c>
      <c r="K10" s="69">
        <v>1880.3</v>
      </c>
      <c r="L10" s="69">
        <v>2074.1</v>
      </c>
      <c r="M10" s="69">
        <v>2219.1999999999998</v>
      </c>
      <c r="N10" s="69">
        <v>2351.5</v>
      </c>
    </row>
    <row r="11" spans="2:14">
      <c r="B11" s="42" t="s">
        <v>332</v>
      </c>
      <c r="C11" s="30" t="s">
        <v>333</v>
      </c>
      <c r="D11" s="22" t="s">
        <v>34</v>
      </c>
      <c r="E11" s="69">
        <v>164.00498729000003</v>
      </c>
      <c r="F11" s="69">
        <v>170.4</v>
      </c>
      <c r="G11" s="69">
        <v>176.26934159000001</v>
      </c>
      <c r="H11" s="69">
        <v>176.52822193</v>
      </c>
      <c r="I11" s="69">
        <v>188.1</v>
      </c>
      <c r="J11" s="69">
        <v>201.2</v>
      </c>
      <c r="K11" s="69">
        <v>201</v>
      </c>
      <c r="L11" s="69">
        <v>214.1</v>
      </c>
      <c r="M11" s="69">
        <v>229</v>
      </c>
      <c r="N11" s="69">
        <v>255.3</v>
      </c>
    </row>
    <row r="12" spans="2:14">
      <c r="B12" s="42" t="s">
        <v>334</v>
      </c>
      <c r="C12" s="100" t="s">
        <v>335</v>
      </c>
      <c r="D12" s="22" t="s">
        <v>34</v>
      </c>
      <c r="E12" s="69">
        <v>95.08896768000001</v>
      </c>
      <c r="F12" s="69">
        <v>98</v>
      </c>
      <c r="G12" s="69">
        <v>101.99651273000001</v>
      </c>
      <c r="H12" s="69">
        <v>100.20518479</v>
      </c>
      <c r="I12" s="69">
        <v>100.3</v>
      </c>
      <c r="J12" s="69">
        <v>108.3</v>
      </c>
      <c r="K12" s="69">
        <v>105.3</v>
      </c>
      <c r="L12" s="69">
        <v>110.6</v>
      </c>
      <c r="M12" s="69">
        <v>116.7</v>
      </c>
      <c r="N12" s="69">
        <v>114.3</v>
      </c>
    </row>
    <row r="13" spans="2:14">
      <c r="B13" s="43" t="s">
        <v>336</v>
      </c>
      <c r="C13" s="104" t="s">
        <v>337</v>
      </c>
      <c r="D13" s="33" t="s">
        <v>34</v>
      </c>
      <c r="E13" s="69">
        <v>68.916019610000006</v>
      </c>
      <c r="F13" s="69">
        <v>72.3</v>
      </c>
      <c r="G13" s="69">
        <v>74.272828860000004</v>
      </c>
      <c r="H13" s="69">
        <v>76.323037139999997</v>
      </c>
      <c r="I13" s="69">
        <v>87.8</v>
      </c>
      <c r="J13" s="69">
        <v>92.9</v>
      </c>
      <c r="K13" s="69">
        <v>95.7</v>
      </c>
      <c r="L13" s="69">
        <v>103.5</v>
      </c>
      <c r="M13" s="69">
        <v>112.3</v>
      </c>
      <c r="N13" s="69">
        <v>141</v>
      </c>
    </row>
    <row r="14" spans="2:14">
      <c r="B14" s="110" t="s">
        <v>47</v>
      </c>
      <c r="C14" s="111" t="s">
        <v>338</v>
      </c>
      <c r="D14" s="112" t="s">
        <v>34</v>
      </c>
      <c r="E14" s="98">
        <v>512.99944067000001</v>
      </c>
      <c r="F14" s="98">
        <v>481.1</v>
      </c>
      <c r="G14" s="98">
        <v>462.19711153999998</v>
      </c>
      <c r="H14" s="98">
        <v>475.75100966000002</v>
      </c>
      <c r="I14" s="98">
        <v>480</v>
      </c>
      <c r="J14" s="98">
        <v>482</v>
      </c>
      <c r="K14" s="98">
        <v>507.1</v>
      </c>
      <c r="L14" s="98">
        <v>572.6</v>
      </c>
      <c r="M14" s="98">
        <v>812.6</v>
      </c>
      <c r="N14" s="98">
        <v>772</v>
      </c>
    </row>
    <row r="15" spans="2:14">
      <c r="B15" s="110" t="s">
        <v>49</v>
      </c>
      <c r="C15" s="111" t="s">
        <v>339</v>
      </c>
      <c r="D15" s="112" t="s">
        <v>34</v>
      </c>
      <c r="E15" s="69">
        <v>55.662278490000006</v>
      </c>
      <c r="F15" s="69">
        <v>39.5</v>
      </c>
      <c r="G15" s="69">
        <v>38.22165794</v>
      </c>
      <c r="H15" s="69">
        <v>95.3</v>
      </c>
      <c r="I15" s="69">
        <v>58</v>
      </c>
      <c r="J15" s="69">
        <v>43.3</v>
      </c>
      <c r="K15" s="69">
        <v>52.3</v>
      </c>
      <c r="L15" s="69">
        <v>97.9</v>
      </c>
      <c r="M15" s="69">
        <v>78.599999999999994</v>
      </c>
      <c r="N15" s="69">
        <v>146</v>
      </c>
    </row>
    <row r="16" spans="2:14">
      <c r="B16" s="40" t="s">
        <v>51</v>
      </c>
      <c r="C16" s="28" t="s">
        <v>340</v>
      </c>
      <c r="D16" s="22" t="s">
        <v>34</v>
      </c>
      <c r="E16" s="69">
        <v>584.88966200999994</v>
      </c>
      <c r="F16" s="69">
        <v>554.5</v>
      </c>
      <c r="G16" s="69">
        <v>597.33685806999995</v>
      </c>
      <c r="H16" s="69">
        <v>675.85639887000002</v>
      </c>
      <c r="I16" s="69">
        <v>717.5</v>
      </c>
      <c r="J16" s="69">
        <v>752.7</v>
      </c>
      <c r="K16" s="69">
        <v>745.2</v>
      </c>
      <c r="L16" s="69">
        <v>943</v>
      </c>
      <c r="M16" s="69">
        <v>1016.6</v>
      </c>
      <c r="N16" s="69">
        <v>1188</v>
      </c>
    </row>
    <row r="17" spans="2:14">
      <c r="B17" s="42" t="s">
        <v>341</v>
      </c>
      <c r="C17" s="30" t="s">
        <v>342</v>
      </c>
      <c r="D17" s="22" t="s">
        <v>34</v>
      </c>
      <c r="E17" s="69">
        <v>475.29892002999998</v>
      </c>
      <c r="F17" s="69">
        <v>486</v>
      </c>
      <c r="G17" s="69">
        <v>523.31012224000006</v>
      </c>
      <c r="H17" s="69">
        <v>550.83995171000004</v>
      </c>
      <c r="I17" s="69">
        <v>594.29999999999995</v>
      </c>
      <c r="J17" s="69">
        <v>594.70000000000005</v>
      </c>
      <c r="K17" s="69">
        <v>598.4</v>
      </c>
      <c r="L17" s="69">
        <v>696.1</v>
      </c>
      <c r="M17" s="69">
        <v>736.9</v>
      </c>
      <c r="N17" s="69">
        <v>791</v>
      </c>
    </row>
    <row r="18" spans="2:14">
      <c r="B18" s="42" t="s">
        <v>343</v>
      </c>
      <c r="C18" s="30" t="s">
        <v>344</v>
      </c>
      <c r="D18" s="22" t="s">
        <v>34</v>
      </c>
      <c r="E18" s="69">
        <v>109.59074197999999</v>
      </c>
      <c r="F18" s="69">
        <v>68.5</v>
      </c>
      <c r="G18" s="69">
        <v>74.026735830000007</v>
      </c>
      <c r="H18" s="69">
        <v>125.01644716</v>
      </c>
      <c r="I18" s="69">
        <v>123.2</v>
      </c>
      <c r="J18" s="69">
        <v>158</v>
      </c>
      <c r="K18" s="69">
        <v>146.80000000000001</v>
      </c>
      <c r="L18" s="69">
        <v>246.9</v>
      </c>
      <c r="M18" s="69">
        <v>279.7</v>
      </c>
      <c r="N18" s="69">
        <v>397</v>
      </c>
    </row>
    <row r="19" spans="2:14">
      <c r="B19" s="43" t="s">
        <v>345</v>
      </c>
      <c r="C19" s="32" t="s">
        <v>346</v>
      </c>
      <c r="D19" s="33" t="s">
        <v>34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  <c r="N19" s="69">
        <v>0</v>
      </c>
    </row>
    <row r="20" spans="2:14">
      <c r="B20" s="40" t="s">
        <v>53</v>
      </c>
      <c r="C20" s="28" t="s">
        <v>347</v>
      </c>
      <c r="D20" s="22" t="s">
        <v>34</v>
      </c>
      <c r="E20" s="69">
        <v>141.02658636000001</v>
      </c>
      <c r="F20" s="69">
        <v>102.1</v>
      </c>
      <c r="G20" s="69">
        <v>92.324587629999996</v>
      </c>
      <c r="H20" s="69">
        <v>102.80683882</v>
      </c>
      <c r="I20" s="69">
        <v>115.4</v>
      </c>
      <c r="J20" s="69">
        <v>119.3</v>
      </c>
      <c r="K20" s="69">
        <v>23.3</v>
      </c>
      <c r="L20" s="69">
        <v>48.7</v>
      </c>
      <c r="M20" s="69">
        <v>145.1</v>
      </c>
      <c r="N20" s="69">
        <v>114.6</v>
      </c>
    </row>
    <row r="21" spans="2:14">
      <c r="B21" s="42" t="s">
        <v>348</v>
      </c>
      <c r="C21" s="30" t="s">
        <v>349</v>
      </c>
      <c r="D21" s="22" t="s">
        <v>34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  <c r="N21" s="69">
        <v>0</v>
      </c>
    </row>
    <row r="22" spans="2:14">
      <c r="B22" s="42" t="s">
        <v>350</v>
      </c>
      <c r="C22" s="30" t="s">
        <v>351</v>
      </c>
      <c r="D22" s="22" t="s">
        <v>34</v>
      </c>
      <c r="E22" s="69">
        <v>141.02658636000001</v>
      </c>
      <c r="F22" s="69">
        <v>102.1</v>
      </c>
      <c r="G22" s="69">
        <v>92.324587629999996</v>
      </c>
      <c r="H22" s="69">
        <v>102.80683882</v>
      </c>
      <c r="I22" s="69">
        <v>115.4</v>
      </c>
      <c r="J22" s="69">
        <v>48.3</v>
      </c>
      <c r="K22" s="69">
        <v>23.3</v>
      </c>
      <c r="L22" s="69">
        <v>48.7</v>
      </c>
      <c r="M22" s="69">
        <v>16.100000000000001</v>
      </c>
      <c r="N22" s="69">
        <v>44.3</v>
      </c>
    </row>
    <row r="23" spans="2:14">
      <c r="B23" s="43" t="s">
        <v>352</v>
      </c>
      <c r="C23" s="32" t="s">
        <v>353</v>
      </c>
      <c r="D23" s="33" t="s">
        <v>34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71</v>
      </c>
      <c r="K23" s="73"/>
      <c r="L23" s="73">
        <v>0</v>
      </c>
      <c r="M23" s="73">
        <v>129</v>
      </c>
      <c r="N23" s="73">
        <v>70.3</v>
      </c>
    </row>
    <row r="24" spans="2:14">
      <c r="B24" s="40" t="s">
        <v>55</v>
      </c>
      <c r="C24" s="28" t="s">
        <v>354</v>
      </c>
      <c r="D24" s="22" t="s">
        <v>34</v>
      </c>
      <c r="E24" s="73">
        <v>1106.7430281499999</v>
      </c>
      <c r="F24" s="73">
        <v>1305.5</v>
      </c>
      <c r="G24" s="73">
        <v>1229.1087860600001</v>
      </c>
      <c r="H24" s="73">
        <v>1508.2786277800001</v>
      </c>
      <c r="I24" s="73">
        <v>1243.8999999999999</v>
      </c>
      <c r="J24" s="73">
        <v>1262.4999999999998</v>
      </c>
      <c r="K24" s="73">
        <v>2588.1999999999998</v>
      </c>
      <c r="L24" s="73">
        <v>2187.8000000000002</v>
      </c>
      <c r="M24" s="73">
        <v>2365.6999999999998</v>
      </c>
      <c r="N24" s="73">
        <v>2367</v>
      </c>
    </row>
    <row r="25" spans="2:14">
      <c r="B25" s="42" t="s">
        <v>355</v>
      </c>
      <c r="C25" s="30" t="s">
        <v>356</v>
      </c>
      <c r="D25" s="22" t="s">
        <v>34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  <c r="N25" s="69">
        <v>0</v>
      </c>
    </row>
    <row r="26" spans="2:14">
      <c r="B26" s="42" t="s">
        <v>357</v>
      </c>
      <c r="C26" s="100" t="s">
        <v>358</v>
      </c>
      <c r="D26" s="22" t="s">
        <v>34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>
        <v>0</v>
      </c>
      <c r="M26" s="98">
        <v>0</v>
      </c>
      <c r="N26" s="98">
        <v>0</v>
      </c>
    </row>
    <row r="27" spans="2:14">
      <c r="B27" s="42" t="s">
        <v>359</v>
      </c>
      <c r="C27" s="100" t="s">
        <v>360</v>
      </c>
      <c r="D27" s="22" t="s">
        <v>34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>
        <v>0</v>
      </c>
      <c r="M27" s="69">
        <v>0</v>
      </c>
      <c r="N27" s="69">
        <v>0</v>
      </c>
    </row>
    <row r="28" spans="2:14">
      <c r="B28" s="42" t="s">
        <v>361</v>
      </c>
      <c r="C28" s="30" t="s">
        <v>362</v>
      </c>
      <c r="D28" s="22" t="s">
        <v>34</v>
      </c>
      <c r="E28" s="69">
        <v>6.9708308800000003</v>
      </c>
      <c r="F28" s="69">
        <v>5.0999999999999996</v>
      </c>
      <c r="G28" s="69">
        <v>6.9642148099999996</v>
      </c>
      <c r="H28" s="69">
        <v>12.71313074</v>
      </c>
      <c r="I28" s="69">
        <v>10.6</v>
      </c>
      <c r="J28" s="69">
        <v>8.3000000000000007</v>
      </c>
      <c r="K28" s="69">
        <v>5.0999999999999996</v>
      </c>
      <c r="L28" s="69">
        <v>11</v>
      </c>
      <c r="M28" s="69">
        <v>7.1</v>
      </c>
      <c r="N28" s="69">
        <v>9.6999999999999993</v>
      </c>
    </row>
    <row r="29" spans="2:14">
      <c r="B29" s="42" t="s">
        <v>363</v>
      </c>
      <c r="C29" s="100" t="s">
        <v>358</v>
      </c>
      <c r="D29" s="22" t="s">
        <v>34</v>
      </c>
      <c r="E29" s="69">
        <v>6.9708308800000003</v>
      </c>
      <c r="F29" s="69">
        <v>5.0999999999999996</v>
      </c>
      <c r="G29" s="69">
        <v>6.9642148099999996</v>
      </c>
      <c r="H29" s="69">
        <v>12.71313074</v>
      </c>
      <c r="I29" s="69">
        <v>10.6</v>
      </c>
      <c r="J29" s="69">
        <v>8.3000000000000007</v>
      </c>
      <c r="K29" s="69">
        <v>5.0999999999999996</v>
      </c>
      <c r="L29" s="69">
        <v>11</v>
      </c>
      <c r="M29" s="69">
        <v>7.1</v>
      </c>
      <c r="N29" s="69">
        <v>9.6999999999999993</v>
      </c>
    </row>
    <row r="30" spans="2:14">
      <c r="B30" s="42" t="s">
        <v>364</v>
      </c>
      <c r="C30" s="100" t="s">
        <v>360</v>
      </c>
      <c r="D30" s="22" t="s">
        <v>34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>
        <v>0</v>
      </c>
      <c r="M30" s="73">
        <v>0</v>
      </c>
      <c r="N30" s="73">
        <v>0</v>
      </c>
    </row>
    <row r="31" spans="2:14">
      <c r="B31" s="42" t="s">
        <v>365</v>
      </c>
      <c r="C31" s="30" t="s">
        <v>366</v>
      </c>
      <c r="D31" s="22" t="s">
        <v>34</v>
      </c>
      <c r="E31" s="73">
        <v>1099.7721972699999</v>
      </c>
      <c r="F31" s="73">
        <v>1300.5</v>
      </c>
      <c r="G31" s="73">
        <v>1222.1445712499999</v>
      </c>
      <c r="H31" s="73">
        <v>1495.5654970400001</v>
      </c>
      <c r="I31" s="73">
        <v>1233.3</v>
      </c>
      <c r="J31" s="73">
        <v>1254.1999999999998</v>
      </c>
      <c r="K31" s="73">
        <v>2583.1</v>
      </c>
      <c r="L31" s="73">
        <v>2176.8000000000002</v>
      </c>
      <c r="M31" s="73">
        <v>2358.6</v>
      </c>
      <c r="N31" s="73">
        <v>2357.3000000000002</v>
      </c>
    </row>
    <row r="32" spans="2:14">
      <c r="B32" s="42" t="s">
        <v>367</v>
      </c>
      <c r="C32" s="100" t="s">
        <v>358</v>
      </c>
      <c r="D32" s="22" t="s">
        <v>34</v>
      </c>
      <c r="E32" s="73">
        <v>683.53438187999996</v>
      </c>
      <c r="F32" s="73">
        <v>742.1</v>
      </c>
      <c r="G32" s="73">
        <v>865.68062412999996</v>
      </c>
      <c r="H32" s="73">
        <v>808.04571520000002</v>
      </c>
      <c r="I32" s="73">
        <v>785.9</v>
      </c>
      <c r="J32" s="73">
        <v>392.9</v>
      </c>
      <c r="K32" s="73">
        <v>1880.1</v>
      </c>
      <c r="L32" s="73">
        <v>1826.3</v>
      </c>
      <c r="M32" s="73">
        <v>1908.6</v>
      </c>
      <c r="N32" s="73">
        <v>1988</v>
      </c>
    </row>
    <row r="33" spans="2:14">
      <c r="B33" s="43" t="s">
        <v>368</v>
      </c>
      <c r="C33" s="104" t="s">
        <v>360</v>
      </c>
      <c r="D33" s="33" t="s">
        <v>34</v>
      </c>
      <c r="E33" s="98">
        <v>416.23781538999998</v>
      </c>
      <c r="F33" s="98">
        <v>558.4</v>
      </c>
      <c r="G33" s="98">
        <v>356.46394712</v>
      </c>
      <c r="H33" s="98">
        <v>687.51978183999995</v>
      </c>
      <c r="I33" s="98">
        <v>447.4</v>
      </c>
      <c r="J33" s="98">
        <v>861.3</v>
      </c>
      <c r="K33" s="98">
        <v>703</v>
      </c>
      <c r="L33" s="98">
        <v>350.5</v>
      </c>
      <c r="M33" s="98">
        <v>450</v>
      </c>
      <c r="N33" s="98">
        <v>369.3</v>
      </c>
    </row>
    <row r="34" spans="2:14">
      <c r="B34" s="40" t="s">
        <v>56</v>
      </c>
      <c r="C34" s="28" t="s">
        <v>369</v>
      </c>
      <c r="D34" s="22" t="s">
        <v>34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/>
      <c r="M34" s="98"/>
      <c r="N34" s="98">
        <v>0</v>
      </c>
    </row>
    <row r="35" spans="2:14">
      <c r="B35" s="42" t="s">
        <v>370</v>
      </c>
      <c r="C35" s="30" t="s">
        <v>371</v>
      </c>
      <c r="D35" s="22" t="s">
        <v>34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/>
      <c r="L35" s="69"/>
      <c r="M35" s="69"/>
      <c r="N35" s="69">
        <v>0</v>
      </c>
    </row>
    <row r="36" spans="2:14">
      <c r="B36" s="42" t="s">
        <v>372</v>
      </c>
      <c r="C36" s="30" t="s">
        <v>373</v>
      </c>
      <c r="D36" s="22" t="s">
        <v>34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/>
      <c r="M36" s="69"/>
      <c r="N36" s="69">
        <v>0</v>
      </c>
    </row>
    <row r="37" spans="2:14">
      <c r="B37" s="43" t="s">
        <v>374</v>
      </c>
      <c r="C37" s="32" t="s">
        <v>375</v>
      </c>
      <c r="D37" s="33" t="s">
        <v>34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/>
      <c r="M37" s="98"/>
      <c r="N37" s="98">
        <v>0</v>
      </c>
    </row>
    <row r="38" spans="2:14">
      <c r="B38" s="40" t="s">
        <v>58</v>
      </c>
      <c r="C38" s="28" t="s">
        <v>376</v>
      </c>
      <c r="D38" s="22" t="s">
        <v>34</v>
      </c>
      <c r="E38" s="69">
        <v>281.21926908</v>
      </c>
      <c r="F38" s="69">
        <v>0</v>
      </c>
      <c r="G38" s="69">
        <v>189.28387581000601</v>
      </c>
      <c r="H38" s="69">
        <v>152.62279457</v>
      </c>
      <c r="I38" s="69">
        <v>534</v>
      </c>
      <c r="J38" s="69">
        <v>699.8</v>
      </c>
      <c r="K38" s="69">
        <v>1271.7</v>
      </c>
      <c r="L38" s="69">
        <v>968.3</v>
      </c>
      <c r="M38" s="69">
        <v>726</v>
      </c>
      <c r="N38" s="69">
        <v>326.39999999999998</v>
      </c>
    </row>
    <row r="39" spans="2:14">
      <c r="B39" s="42" t="s">
        <v>377</v>
      </c>
      <c r="C39" s="30" t="s">
        <v>378</v>
      </c>
      <c r="D39" s="22" t="s">
        <v>34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>
        <v>0</v>
      </c>
      <c r="N39" s="69">
        <v>0</v>
      </c>
    </row>
    <row r="40" spans="2:14">
      <c r="B40" s="42" t="s">
        <v>379</v>
      </c>
      <c r="C40" s="100" t="s">
        <v>380</v>
      </c>
      <c r="D40" s="22" t="s">
        <v>34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>
        <v>0</v>
      </c>
      <c r="M40" s="69">
        <v>0</v>
      </c>
      <c r="N40" s="69">
        <v>0</v>
      </c>
    </row>
    <row r="41" spans="2:14">
      <c r="B41" s="42" t="s">
        <v>381</v>
      </c>
      <c r="C41" s="100" t="s">
        <v>382</v>
      </c>
      <c r="D41" s="22" t="s">
        <v>34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  <c r="N41" s="69">
        <v>0</v>
      </c>
    </row>
    <row r="42" spans="2:14">
      <c r="B42" s="42" t="s">
        <v>383</v>
      </c>
      <c r="C42" s="100" t="s">
        <v>384</v>
      </c>
      <c r="D42" s="22" t="s">
        <v>34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  <c r="N42" s="69">
        <v>0</v>
      </c>
    </row>
    <row r="43" spans="2:14">
      <c r="B43" s="42" t="s">
        <v>385</v>
      </c>
      <c r="C43" s="100" t="s">
        <v>386</v>
      </c>
      <c r="D43" s="22" t="s">
        <v>34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  <c r="N43" s="69">
        <v>0</v>
      </c>
    </row>
    <row r="44" spans="2:14">
      <c r="B44" s="42" t="s">
        <v>387</v>
      </c>
      <c r="C44" s="100" t="s">
        <v>388</v>
      </c>
      <c r="D44" s="22" t="s">
        <v>34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  <c r="N44" s="69">
        <v>0</v>
      </c>
    </row>
    <row r="45" spans="2:14">
      <c r="B45" s="42" t="s">
        <v>389</v>
      </c>
      <c r="C45" s="30" t="s">
        <v>390</v>
      </c>
      <c r="D45" s="22" t="s">
        <v>34</v>
      </c>
      <c r="E45" s="69">
        <v>281.21926908</v>
      </c>
      <c r="F45" s="69">
        <v>0</v>
      </c>
      <c r="G45" s="69">
        <v>189.28387581000601</v>
      </c>
      <c r="H45" s="69">
        <v>152.62279457</v>
      </c>
      <c r="I45" s="69">
        <v>534</v>
      </c>
      <c r="J45" s="69">
        <v>699.8</v>
      </c>
      <c r="K45" s="69">
        <v>1271.7</v>
      </c>
      <c r="L45" s="69">
        <v>968.3</v>
      </c>
      <c r="M45" s="69">
        <v>726</v>
      </c>
      <c r="N45" s="69">
        <v>326.39999999999998</v>
      </c>
    </row>
    <row r="46" spans="2:14">
      <c r="B46" s="42" t="s">
        <v>391</v>
      </c>
      <c r="C46" s="100" t="s">
        <v>259</v>
      </c>
      <c r="D46" s="22" t="s">
        <v>34</v>
      </c>
      <c r="E46" s="69">
        <v>147.92270453000003</v>
      </c>
      <c r="F46" s="69">
        <v>0</v>
      </c>
      <c r="G46" s="69">
        <v>8.8176917700061104</v>
      </c>
      <c r="H46" s="69">
        <v>8.0707466100000005</v>
      </c>
      <c r="I46" s="69">
        <v>434.7</v>
      </c>
      <c r="J46" s="69">
        <v>603</v>
      </c>
      <c r="K46" s="69">
        <v>1107.2</v>
      </c>
      <c r="L46" s="69">
        <v>827.9</v>
      </c>
      <c r="M46" s="69">
        <v>612.6</v>
      </c>
      <c r="N46" s="69">
        <v>201.2</v>
      </c>
    </row>
    <row r="47" spans="2:14">
      <c r="B47" s="42" t="s">
        <v>392</v>
      </c>
      <c r="C47" s="100" t="s">
        <v>261</v>
      </c>
      <c r="D47" s="22" t="s">
        <v>34</v>
      </c>
      <c r="E47" s="69">
        <v>133.29656455</v>
      </c>
      <c r="F47" s="69">
        <v>0</v>
      </c>
      <c r="G47" s="69">
        <v>180.46618404</v>
      </c>
      <c r="H47" s="69">
        <v>144.55204796000001</v>
      </c>
      <c r="I47" s="69">
        <v>99.3</v>
      </c>
      <c r="J47" s="69">
        <v>96.8</v>
      </c>
      <c r="K47" s="69">
        <v>164.5</v>
      </c>
      <c r="L47" s="69">
        <v>140.4</v>
      </c>
      <c r="M47" s="69">
        <v>113.4</v>
      </c>
      <c r="N47" s="69">
        <v>125.2</v>
      </c>
    </row>
    <row r="48" spans="2:14" ht="33.75" customHeight="1">
      <c r="B48" s="42" t="s">
        <v>393</v>
      </c>
      <c r="C48" s="113" t="s">
        <v>394</v>
      </c>
      <c r="D48" s="114" t="s">
        <v>34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>
        <v>0</v>
      </c>
      <c r="M48" s="69">
        <v>0</v>
      </c>
      <c r="N48" s="69">
        <v>0</v>
      </c>
    </row>
    <row r="49" spans="2:14">
      <c r="B49" s="42" t="s">
        <v>395</v>
      </c>
      <c r="C49" s="100" t="s">
        <v>396</v>
      </c>
      <c r="D49" s="114" t="s">
        <v>34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>
        <v>0</v>
      </c>
      <c r="M49" s="69">
        <v>0</v>
      </c>
      <c r="N49" s="69">
        <v>0</v>
      </c>
    </row>
    <row r="50" spans="2:14">
      <c r="B50" s="42" t="s">
        <v>397</v>
      </c>
      <c r="C50" s="101" t="s">
        <v>398</v>
      </c>
      <c r="D50" s="114" t="s">
        <v>34</v>
      </c>
      <c r="E50" s="69">
        <v>0</v>
      </c>
      <c r="F50" s="69">
        <v>0</v>
      </c>
      <c r="G50" s="69">
        <v>0</v>
      </c>
      <c r="H50" s="69">
        <v>0</v>
      </c>
      <c r="I50" s="69"/>
      <c r="J50" s="69" t="s">
        <v>729</v>
      </c>
      <c r="K50" s="69"/>
      <c r="L50" s="69" t="s">
        <v>729</v>
      </c>
      <c r="M50" s="69" t="s">
        <v>729</v>
      </c>
      <c r="N50" s="69">
        <v>0</v>
      </c>
    </row>
    <row r="51" spans="2:14">
      <c r="B51" s="42" t="s">
        <v>399</v>
      </c>
      <c r="C51" s="101" t="s">
        <v>321</v>
      </c>
      <c r="D51" s="114" t="s">
        <v>34</v>
      </c>
      <c r="E51" s="69">
        <v>0</v>
      </c>
      <c r="F51" s="69"/>
      <c r="G51" s="69">
        <v>0</v>
      </c>
      <c r="H51" s="69">
        <v>0</v>
      </c>
      <c r="I51" s="69"/>
      <c r="J51" s="69" t="s">
        <v>729</v>
      </c>
      <c r="K51" s="69"/>
      <c r="L51" s="69" t="s">
        <v>729</v>
      </c>
      <c r="M51" s="69" t="s">
        <v>729</v>
      </c>
      <c r="N51" s="69">
        <v>0</v>
      </c>
    </row>
    <row r="52" spans="2:14">
      <c r="B52" s="42" t="s">
        <v>400</v>
      </c>
      <c r="C52" s="101" t="s">
        <v>323</v>
      </c>
      <c r="D52" s="114" t="s">
        <v>34</v>
      </c>
      <c r="E52" s="69">
        <v>0</v>
      </c>
      <c r="F52" s="69"/>
      <c r="G52" s="69">
        <v>0</v>
      </c>
      <c r="H52" s="69">
        <v>0</v>
      </c>
      <c r="I52" s="69"/>
      <c r="J52" s="69" t="s">
        <v>729</v>
      </c>
      <c r="K52" s="69"/>
      <c r="L52" s="69" t="s">
        <v>729</v>
      </c>
      <c r="M52" s="69" t="s">
        <v>729</v>
      </c>
      <c r="N52" s="69">
        <v>0</v>
      </c>
    </row>
    <row r="53" spans="2:14">
      <c r="B53" s="24" t="s">
        <v>401</v>
      </c>
      <c r="C53" s="106" t="s">
        <v>325</v>
      </c>
      <c r="D53" s="115" t="s">
        <v>34</v>
      </c>
      <c r="E53" s="69">
        <v>0</v>
      </c>
      <c r="F53" s="69"/>
      <c r="G53" s="69">
        <v>0</v>
      </c>
      <c r="H53" s="69">
        <v>0</v>
      </c>
      <c r="I53" s="69">
        <v>0</v>
      </c>
      <c r="J53" s="69">
        <v>0</v>
      </c>
      <c r="K53" s="69"/>
      <c r="L53" s="69">
        <v>0</v>
      </c>
      <c r="M53" s="69">
        <v>0</v>
      </c>
      <c r="N53" s="69">
        <v>0</v>
      </c>
    </row>
  </sheetData>
  <mergeCells count="12"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3DE45F2B-8F05-4423-B75A-16ECF6BF3C7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1" sqref="E1:F1048576"/>
    </sheetView>
  </sheetViews>
  <sheetFormatPr baseColWidth="10" defaultColWidth="11.42578125" defaultRowHeight="15"/>
  <cols>
    <col min="1" max="1" width="6.7109375" style="116" customWidth="1"/>
    <col min="2" max="2" width="9.140625" style="116" customWidth="1"/>
    <col min="3" max="3" width="66" style="116" customWidth="1"/>
    <col min="4" max="4" width="7.85546875" style="116" customWidth="1"/>
    <col min="5" max="6" width="11.42578125" style="55"/>
    <col min="7" max="8" width="10.7109375" style="55" customWidth="1"/>
    <col min="9" max="9" width="10.5703125" style="122" customWidth="1"/>
    <col min="10" max="14" width="10.7109375" style="122" customWidth="1"/>
    <col min="15" max="16384" width="11.42578125" style="116"/>
  </cols>
  <sheetData>
    <row r="1" spans="2:14" customFormat="1">
      <c r="B1" s="12" t="s">
        <v>27</v>
      </c>
    </row>
    <row r="2" spans="2:14" ht="15.75">
      <c r="B2" s="56" t="s">
        <v>28</v>
      </c>
      <c r="C2" s="57"/>
      <c r="D2" s="28"/>
      <c r="E2" s="28"/>
      <c r="F2" s="28"/>
      <c r="G2" s="218" t="str">
        <f>+[2]Indice!H25</f>
        <v>Gobierno Central Presupuestario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402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5" customHeight="1">
      <c r="B4" s="19"/>
      <c r="C4" s="20"/>
      <c r="D4" s="21"/>
      <c r="E4" s="230"/>
      <c r="F4" s="230"/>
      <c r="G4" s="214" t="s">
        <v>727</v>
      </c>
      <c r="H4" s="215"/>
      <c r="I4" s="215"/>
      <c r="J4" s="215"/>
      <c r="K4" s="215"/>
      <c r="L4" s="215"/>
      <c r="M4" s="215"/>
      <c r="N4" s="194"/>
    </row>
    <row r="5" spans="2:14" ht="15" customHeight="1">
      <c r="B5" s="226" t="s">
        <v>403</v>
      </c>
      <c r="C5" s="227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 ht="15" customHeight="1">
      <c r="B6" s="226"/>
      <c r="C6" s="227"/>
      <c r="D6" s="22"/>
      <c r="E6" s="23"/>
      <c r="F6" s="23"/>
      <c r="G6" s="219">
        <v>2016</v>
      </c>
      <c r="H6" s="219">
        <f t="shared" ref="H6:L6" si="0">+G6+1</f>
        <v>2017</v>
      </c>
      <c r="I6" s="219">
        <f t="shared" si="0"/>
        <v>2018</v>
      </c>
      <c r="J6" s="219">
        <f t="shared" si="0"/>
        <v>2019</v>
      </c>
      <c r="K6" s="219">
        <f t="shared" si="0"/>
        <v>2020</v>
      </c>
      <c r="L6" s="221">
        <f t="shared" si="0"/>
        <v>2021</v>
      </c>
      <c r="M6" s="221">
        <f>+L6+1</f>
        <v>2022</v>
      </c>
      <c r="N6" s="221">
        <v>2023</v>
      </c>
    </row>
    <row r="7" spans="2:14">
      <c r="B7" s="107"/>
      <c r="C7" s="108"/>
      <c r="D7" s="22"/>
      <c r="E7" s="132">
        <v>2014</v>
      </c>
      <c r="F7" s="132">
        <f>+E7+1</f>
        <v>2015</v>
      </c>
      <c r="G7" s="220"/>
      <c r="H7" s="220"/>
      <c r="I7" s="220"/>
      <c r="J7" s="220"/>
      <c r="K7" s="220"/>
      <c r="L7" s="222"/>
      <c r="M7" s="222"/>
      <c r="N7" s="222"/>
    </row>
    <row r="8" spans="2:14">
      <c r="B8" s="95" t="s">
        <v>404</v>
      </c>
      <c r="C8" s="96" t="s">
        <v>405</v>
      </c>
      <c r="D8" s="109" t="s">
        <v>34</v>
      </c>
      <c r="E8" s="97">
        <v>-149.70200650999999</v>
      </c>
      <c r="F8" s="97">
        <v>-66.900000000000006</v>
      </c>
      <c r="G8" s="97">
        <v>47.144068510000103</v>
      </c>
      <c r="H8" s="97">
        <v>-35.508425200000097</v>
      </c>
      <c r="I8" s="97">
        <v>-17.100000000000023</v>
      </c>
      <c r="J8" s="97">
        <v>-196.20000000000007</v>
      </c>
      <c r="K8" s="97">
        <v>-2463.7000000000003</v>
      </c>
      <c r="L8" s="97">
        <v>-383.7000000000001</v>
      </c>
      <c r="M8" s="97">
        <v>-18.8</v>
      </c>
      <c r="N8" s="97">
        <v>168</v>
      </c>
    </row>
    <row r="9" spans="2:14">
      <c r="B9" s="102" t="s">
        <v>66</v>
      </c>
      <c r="C9" s="117" t="s">
        <v>406</v>
      </c>
      <c r="D9" s="33" t="s">
        <v>34</v>
      </c>
      <c r="E9" s="98">
        <v>64.631928760000037</v>
      </c>
      <c r="F9" s="98">
        <v>182.6</v>
      </c>
      <c r="G9" s="98">
        <v>139.05185405</v>
      </c>
      <c r="H9" s="98">
        <v>95.507205529999993</v>
      </c>
      <c r="I9" s="98">
        <v>150.4</v>
      </c>
      <c r="J9" s="98">
        <v>154.29999999999998</v>
      </c>
      <c r="K9" s="98">
        <v>106.4</v>
      </c>
      <c r="L9" s="98">
        <v>549.20000000000005</v>
      </c>
      <c r="M9" s="98">
        <v>581.79999999999995</v>
      </c>
      <c r="N9" s="98">
        <v>475.8</v>
      </c>
    </row>
    <row r="10" spans="2:14">
      <c r="B10" s="40" t="s">
        <v>68</v>
      </c>
      <c r="C10" s="99" t="s">
        <v>407</v>
      </c>
      <c r="D10" s="22" t="s">
        <v>34</v>
      </c>
      <c r="E10" s="69">
        <v>136.16137601000003</v>
      </c>
      <c r="F10" s="69">
        <v>163.9</v>
      </c>
      <c r="G10" s="69">
        <v>138.64625097000001</v>
      </c>
      <c r="H10" s="69">
        <v>91.382619210000001</v>
      </c>
      <c r="I10" s="69">
        <v>140.5</v>
      </c>
      <c r="J10" s="69">
        <v>140.19999999999999</v>
      </c>
      <c r="K10" s="69">
        <v>58.5</v>
      </c>
      <c r="L10" s="69">
        <v>465</v>
      </c>
      <c r="M10" s="69">
        <v>597.79999999999995</v>
      </c>
      <c r="N10" s="69">
        <v>466.2</v>
      </c>
    </row>
    <row r="11" spans="2:14">
      <c r="B11" s="42" t="s">
        <v>408</v>
      </c>
      <c r="C11" s="100" t="s">
        <v>409</v>
      </c>
      <c r="D11" s="22" t="s">
        <v>34</v>
      </c>
      <c r="E11" s="69">
        <v>-2.6858072361022236</v>
      </c>
      <c r="F11" s="69">
        <v>12.7</v>
      </c>
      <c r="G11" s="69">
        <v>16.795411049460998</v>
      </c>
      <c r="H11" s="69">
        <v>-12.103049057642799</v>
      </c>
      <c r="I11" s="69">
        <v>4.8</v>
      </c>
      <c r="J11" s="69">
        <v>2.4</v>
      </c>
      <c r="K11" s="69">
        <v>-17</v>
      </c>
      <c r="L11" s="69">
        <v>-7.3</v>
      </c>
      <c r="M11" s="69">
        <v>39.6</v>
      </c>
      <c r="N11" s="69">
        <v>11.2</v>
      </c>
    </row>
    <row r="12" spans="2:14">
      <c r="B12" s="42" t="s">
        <v>410</v>
      </c>
      <c r="C12" s="100" t="s">
        <v>411</v>
      </c>
      <c r="D12" s="22" t="s">
        <v>34</v>
      </c>
      <c r="E12" s="69">
        <v>9.4969611561022269</v>
      </c>
      <c r="F12" s="69">
        <v>37.5</v>
      </c>
      <c r="G12" s="69">
        <v>36.339672940539003</v>
      </c>
      <c r="H12" s="69">
        <v>7.2815609876427798</v>
      </c>
      <c r="I12" s="69">
        <v>13.5</v>
      </c>
      <c r="J12" s="69">
        <v>7.2</v>
      </c>
      <c r="K12" s="69">
        <v>5</v>
      </c>
      <c r="L12" s="69">
        <v>35.6</v>
      </c>
      <c r="M12" s="69">
        <v>213.9</v>
      </c>
      <c r="N12" s="69">
        <v>82.1</v>
      </c>
    </row>
    <row r="13" spans="2:14">
      <c r="B13" s="42" t="s">
        <v>412</v>
      </c>
      <c r="C13" s="100" t="s">
        <v>413</v>
      </c>
      <c r="D13" s="22" t="s">
        <v>34</v>
      </c>
      <c r="E13" s="69">
        <v>129.35022209000002</v>
      </c>
      <c r="F13" s="69">
        <v>113.7</v>
      </c>
      <c r="G13" s="69">
        <v>85.511166979999999</v>
      </c>
      <c r="H13" s="69">
        <v>96.204107280000002</v>
      </c>
      <c r="I13" s="69">
        <v>122.2</v>
      </c>
      <c r="J13" s="69">
        <v>130.6</v>
      </c>
      <c r="K13" s="69">
        <v>70.5</v>
      </c>
      <c r="L13" s="69">
        <v>436.7</v>
      </c>
      <c r="M13" s="69">
        <v>344.3</v>
      </c>
      <c r="N13" s="69">
        <v>372.9</v>
      </c>
    </row>
    <row r="14" spans="2:14">
      <c r="B14" s="42" t="s">
        <v>414</v>
      </c>
      <c r="C14" s="100" t="s">
        <v>415</v>
      </c>
      <c r="D14" s="22" t="s">
        <v>34</v>
      </c>
      <c r="E14" s="98">
        <v>0</v>
      </c>
      <c r="F14" s="98" t="s">
        <v>729</v>
      </c>
      <c r="G14" s="98">
        <v>0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  <c r="N14" s="98">
        <v>0</v>
      </c>
    </row>
    <row r="15" spans="2:14">
      <c r="B15" s="40" t="s">
        <v>70</v>
      </c>
      <c r="C15" s="99" t="s">
        <v>416</v>
      </c>
      <c r="D15" s="22" t="s">
        <v>34</v>
      </c>
      <c r="E15" s="69">
        <v>-71.625967189999997</v>
      </c>
      <c r="F15" s="69">
        <v>23.8</v>
      </c>
      <c r="G15" s="69">
        <v>-2.70399309</v>
      </c>
      <c r="H15" s="69">
        <v>-6.5206379500000198</v>
      </c>
      <c r="I15" s="69">
        <v>2.6</v>
      </c>
      <c r="J15" s="69">
        <v>7.4</v>
      </c>
      <c r="K15" s="69">
        <v>44.6</v>
      </c>
      <c r="L15" s="69">
        <v>77.599999999999994</v>
      </c>
      <c r="M15" s="69">
        <v>-26.7</v>
      </c>
      <c r="N15" s="69">
        <v>-0.9</v>
      </c>
    </row>
    <row r="16" spans="2:14">
      <c r="B16" s="40" t="s">
        <v>72</v>
      </c>
      <c r="C16" s="99" t="s">
        <v>417</v>
      </c>
      <c r="D16" s="22" t="s">
        <v>34</v>
      </c>
      <c r="E16" s="69">
        <v>5.2230000000000002E-3</v>
      </c>
      <c r="F16" s="69">
        <v>0.2</v>
      </c>
      <c r="G16" s="69">
        <v>7.4999999999999997E-2</v>
      </c>
      <c r="H16" s="69">
        <v>0</v>
      </c>
      <c r="I16" s="69">
        <v>0</v>
      </c>
      <c r="J16" s="69">
        <v>0</v>
      </c>
      <c r="K16" s="69"/>
      <c r="L16" s="69">
        <v>0</v>
      </c>
      <c r="M16" s="69">
        <v>0</v>
      </c>
      <c r="N16" s="69">
        <v>0.1</v>
      </c>
    </row>
    <row r="17" spans="2:14">
      <c r="B17" s="40" t="s">
        <v>74</v>
      </c>
      <c r="C17" s="99" t="s">
        <v>418</v>
      </c>
      <c r="D17" s="22" t="s">
        <v>34</v>
      </c>
      <c r="E17" s="69">
        <v>9.1296940000000007E-2</v>
      </c>
      <c r="F17" s="69">
        <v>-5.2</v>
      </c>
      <c r="G17" s="69">
        <v>3.0345961699999999</v>
      </c>
      <c r="H17" s="69">
        <v>10.64522427</v>
      </c>
      <c r="I17" s="69">
        <v>7.3</v>
      </c>
      <c r="J17" s="69">
        <v>6.7</v>
      </c>
      <c r="K17" s="69">
        <v>3.3</v>
      </c>
      <c r="L17" s="69">
        <v>6.6</v>
      </c>
      <c r="M17" s="69">
        <v>10.7</v>
      </c>
      <c r="N17" s="69">
        <v>10.4</v>
      </c>
    </row>
    <row r="18" spans="2:14">
      <c r="B18" s="42" t="s">
        <v>419</v>
      </c>
      <c r="C18" s="100" t="s">
        <v>420</v>
      </c>
      <c r="D18" s="22" t="s">
        <v>34</v>
      </c>
      <c r="E18" s="69">
        <v>9.1296940000000007E-2</v>
      </c>
      <c r="F18" s="69">
        <v>-5.2</v>
      </c>
      <c r="G18" s="69">
        <v>3.0345961699999999</v>
      </c>
      <c r="H18" s="69">
        <v>10.64522427</v>
      </c>
      <c r="I18" s="69">
        <v>7.3</v>
      </c>
      <c r="J18" s="69">
        <v>6.7</v>
      </c>
      <c r="K18" s="69">
        <v>3.3</v>
      </c>
      <c r="L18" s="69">
        <v>6.6</v>
      </c>
      <c r="M18" s="69">
        <v>10.7</v>
      </c>
      <c r="N18" s="69">
        <v>10.4</v>
      </c>
    </row>
    <row r="19" spans="2:14">
      <c r="B19" s="42" t="s">
        <v>421</v>
      </c>
      <c r="C19" s="100" t="s">
        <v>422</v>
      </c>
      <c r="D19" s="22" t="s">
        <v>34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  <c r="N19" s="69">
        <v>0</v>
      </c>
    </row>
    <row r="20" spans="2:14">
      <c r="B20" s="42" t="s">
        <v>423</v>
      </c>
      <c r="C20" s="100" t="s">
        <v>424</v>
      </c>
      <c r="D20" s="22" t="s">
        <v>34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>
        <v>0</v>
      </c>
      <c r="N20" s="69">
        <v>0</v>
      </c>
    </row>
    <row r="21" spans="2:14">
      <c r="B21" s="42" t="s">
        <v>425</v>
      </c>
      <c r="C21" s="100" t="s">
        <v>426</v>
      </c>
      <c r="D21" s="22" t="s">
        <v>34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  <c r="N21" s="69">
        <v>0</v>
      </c>
    </row>
    <row r="22" spans="2:14">
      <c r="B22" s="118" t="s">
        <v>81</v>
      </c>
      <c r="C22" s="119" t="s">
        <v>427</v>
      </c>
      <c r="D22" s="120" t="s">
        <v>34</v>
      </c>
      <c r="E22" s="69">
        <v>-208.86027348999997</v>
      </c>
      <c r="F22" s="69">
        <v>-317</v>
      </c>
      <c r="G22" s="69">
        <v>-280.43171525000002</v>
      </c>
      <c r="H22" s="69">
        <v>-132.17256563000001</v>
      </c>
      <c r="I22" s="69">
        <v>-514.5</v>
      </c>
      <c r="J22" s="69">
        <v>-338</v>
      </c>
      <c r="K22" s="69">
        <v>323.10000000000002</v>
      </c>
      <c r="L22" s="69">
        <v>-322.2</v>
      </c>
      <c r="M22" s="69">
        <v>40.9</v>
      </c>
      <c r="N22" s="69">
        <v>-481.9</v>
      </c>
    </row>
    <row r="23" spans="2:14">
      <c r="B23" s="42" t="s">
        <v>428</v>
      </c>
      <c r="C23" s="30" t="s">
        <v>429</v>
      </c>
      <c r="D23" s="22" t="s">
        <v>34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  <c r="N23" s="73">
        <v>0</v>
      </c>
    </row>
    <row r="24" spans="2:14">
      <c r="B24" s="42" t="s">
        <v>430</v>
      </c>
      <c r="C24" s="30" t="s">
        <v>431</v>
      </c>
      <c r="D24" s="22" t="s">
        <v>34</v>
      </c>
      <c r="E24" s="73">
        <v>-37.549001589999989</v>
      </c>
      <c r="F24" s="73">
        <v>-94.9</v>
      </c>
      <c r="G24" s="73">
        <v>15.918598490000001</v>
      </c>
      <c r="H24" s="73">
        <v>-9.8553128900000004</v>
      </c>
      <c r="I24" s="73">
        <v>13.2</v>
      </c>
      <c r="J24" s="73">
        <v>-31</v>
      </c>
      <c r="K24" s="73">
        <v>1.8</v>
      </c>
      <c r="L24" s="73">
        <v>-90.8</v>
      </c>
      <c r="M24" s="73">
        <v>-22</v>
      </c>
      <c r="N24" s="73">
        <v>-17.5</v>
      </c>
    </row>
    <row r="25" spans="2:14">
      <c r="B25" s="42" t="s">
        <v>432</v>
      </c>
      <c r="C25" s="30" t="s">
        <v>433</v>
      </c>
      <c r="D25" s="22" t="s">
        <v>34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  <c r="N25" s="69">
        <v>0</v>
      </c>
    </row>
    <row r="26" spans="2:14">
      <c r="B26" s="42" t="s">
        <v>434</v>
      </c>
      <c r="C26" s="30" t="s">
        <v>435</v>
      </c>
      <c r="D26" s="22" t="s">
        <v>34</v>
      </c>
      <c r="E26" s="98">
        <v>-3.2896792599999998</v>
      </c>
      <c r="F26" s="98">
        <v>-0.8</v>
      </c>
      <c r="G26" s="98">
        <v>-7.36400275</v>
      </c>
      <c r="H26" s="98">
        <v>-7.3982415699999997</v>
      </c>
      <c r="I26" s="98">
        <v>-0.3</v>
      </c>
      <c r="J26" s="98">
        <v>-1.9</v>
      </c>
      <c r="K26" s="98">
        <v>-0.4</v>
      </c>
      <c r="L26" s="98">
        <v>-0.4</v>
      </c>
      <c r="M26" s="98">
        <v>-0.4</v>
      </c>
      <c r="N26" s="98">
        <v>-3.2</v>
      </c>
    </row>
    <row r="27" spans="2:14">
      <c r="B27" s="42" t="s">
        <v>436</v>
      </c>
      <c r="C27" s="30" t="s">
        <v>437</v>
      </c>
      <c r="D27" s="22" t="s">
        <v>34</v>
      </c>
      <c r="E27" s="69">
        <v>3.9717387500000001</v>
      </c>
      <c r="F27" s="69">
        <v>2</v>
      </c>
      <c r="G27" s="69">
        <v>5</v>
      </c>
      <c r="H27" s="69">
        <v>5.41717827</v>
      </c>
      <c r="I27" s="69">
        <v>1.6</v>
      </c>
      <c r="J27" s="69">
        <v>1.1000000000000001</v>
      </c>
      <c r="K27" s="69">
        <v>0.7</v>
      </c>
      <c r="L27" s="69">
        <v>13.8</v>
      </c>
      <c r="M27" s="69">
        <v>81.2</v>
      </c>
      <c r="N27" s="69">
        <v>72.900000000000006</v>
      </c>
    </row>
    <row r="28" spans="2:14">
      <c r="B28" s="42" t="s">
        <v>438</v>
      </c>
      <c r="C28" s="30" t="s">
        <v>439</v>
      </c>
      <c r="D28" s="22" t="s">
        <v>34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>
        <v>0</v>
      </c>
      <c r="N28" s="69">
        <v>0</v>
      </c>
    </row>
    <row r="29" spans="2:14">
      <c r="B29" s="42" t="s">
        <v>440</v>
      </c>
      <c r="C29" s="30" t="s">
        <v>441</v>
      </c>
      <c r="D29" s="22" t="s">
        <v>34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</v>
      </c>
      <c r="N29" s="69">
        <v>0</v>
      </c>
    </row>
    <row r="30" spans="2:14">
      <c r="B30" s="42" t="s">
        <v>442</v>
      </c>
      <c r="C30" s="30" t="s">
        <v>443</v>
      </c>
      <c r="D30" s="22" t="s">
        <v>34</v>
      </c>
      <c r="E30" s="73">
        <v>-171.99333138999998</v>
      </c>
      <c r="F30" s="73">
        <v>-223.3</v>
      </c>
      <c r="G30" s="73">
        <v>-293.98631098999999</v>
      </c>
      <c r="H30" s="73">
        <v>-120.33618944</v>
      </c>
      <c r="I30" s="73">
        <v>-529</v>
      </c>
      <c r="J30" s="73">
        <v>-306.2</v>
      </c>
      <c r="K30" s="73">
        <v>321</v>
      </c>
      <c r="L30" s="73">
        <v>-244.79999999999998</v>
      </c>
      <c r="M30" s="73">
        <v>-17.899999999999999</v>
      </c>
      <c r="N30" s="73">
        <v>-534.1</v>
      </c>
    </row>
    <row r="31" spans="2:14">
      <c r="B31" s="40" t="s">
        <v>83</v>
      </c>
      <c r="C31" s="99" t="s">
        <v>444</v>
      </c>
      <c r="D31" s="22" t="s">
        <v>34</v>
      </c>
      <c r="E31" s="73">
        <v>-173.03345373999997</v>
      </c>
      <c r="F31" s="73">
        <v>-302.5</v>
      </c>
      <c r="G31" s="73">
        <v>-339.59464276</v>
      </c>
      <c r="H31" s="73">
        <v>-189.85008350000001</v>
      </c>
      <c r="I31" s="73">
        <v>-725.30000000000007</v>
      </c>
      <c r="J31" s="73">
        <v>-324.2</v>
      </c>
      <c r="K31" s="73">
        <v>321.79999999999995</v>
      </c>
      <c r="L31" s="73">
        <v>-344.3</v>
      </c>
      <c r="M31" s="73">
        <v>-45.4</v>
      </c>
      <c r="N31" s="73">
        <v>-555.29999999999995</v>
      </c>
    </row>
    <row r="32" spans="2:14">
      <c r="B32" s="42" t="s">
        <v>445</v>
      </c>
      <c r="C32" s="100" t="s">
        <v>446</v>
      </c>
      <c r="D32" s="22" t="s">
        <v>34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/>
      <c r="L32" s="73">
        <v>0</v>
      </c>
      <c r="M32" s="73">
        <v>0</v>
      </c>
      <c r="N32" s="73">
        <v>0</v>
      </c>
    </row>
    <row r="33" spans="2:14">
      <c r="B33" s="42" t="s">
        <v>447</v>
      </c>
      <c r="C33" s="100" t="s">
        <v>448</v>
      </c>
      <c r="D33" s="22" t="s">
        <v>34</v>
      </c>
      <c r="E33" s="98">
        <v>-37.549001589999989</v>
      </c>
      <c r="F33" s="98">
        <v>-94.9</v>
      </c>
      <c r="G33" s="98">
        <v>15.918598490000001</v>
      </c>
      <c r="H33" s="98">
        <v>-9.8553128900000004</v>
      </c>
      <c r="I33" s="98">
        <v>13.2</v>
      </c>
      <c r="J33" s="98">
        <v>-31</v>
      </c>
      <c r="K33" s="98">
        <v>1.8</v>
      </c>
      <c r="L33" s="98">
        <v>-90.8</v>
      </c>
      <c r="M33" s="98">
        <v>-22</v>
      </c>
      <c r="N33" s="98">
        <v>-17.5</v>
      </c>
    </row>
    <row r="34" spans="2:14">
      <c r="B34" s="42" t="s">
        <v>449</v>
      </c>
      <c r="C34" s="100" t="s">
        <v>450</v>
      </c>
      <c r="D34" s="22" t="s">
        <v>34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>
        <v>0</v>
      </c>
      <c r="M34" s="98">
        <v>0</v>
      </c>
      <c r="N34" s="98">
        <v>0</v>
      </c>
    </row>
    <row r="35" spans="2:14">
      <c r="B35" s="42" t="s">
        <v>451</v>
      </c>
      <c r="C35" s="100" t="s">
        <v>452</v>
      </c>
      <c r="D35" s="22" t="s">
        <v>34</v>
      </c>
      <c r="E35" s="69">
        <v>-3.2896792599999998</v>
      </c>
      <c r="F35" s="69">
        <v>-0.8</v>
      </c>
      <c r="G35" s="69">
        <v>-7.36400275</v>
      </c>
      <c r="H35" s="69">
        <v>-7.3982415699999997</v>
      </c>
      <c r="I35" s="69">
        <v>-0.3</v>
      </c>
      <c r="J35" s="69">
        <v>-1.9</v>
      </c>
      <c r="K35" s="69">
        <v>-0.4</v>
      </c>
      <c r="L35" s="69">
        <v>-0.4</v>
      </c>
      <c r="M35" s="69">
        <v>-0.4</v>
      </c>
      <c r="N35" s="69">
        <v>-3.2</v>
      </c>
    </row>
    <row r="36" spans="2:14">
      <c r="B36" s="42" t="s">
        <v>453</v>
      </c>
      <c r="C36" s="100" t="s">
        <v>454</v>
      </c>
      <c r="D36" s="22" t="s">
        <v>34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>
        <v>0</v>
      </c>
      <c r="M36" s="69">
        <v>0</v>
      </c>
      <c r="N36" s="69">
        <v>0</v>
      </c>
    </row>
    <row r="37" spans="2:14">
      <c r="B37" s="42" t="s">
        <v>455</v>
      </c>
      <c r="C37" s="100" t="s">
        <v>456</v>
      </c>
      <c r="D37" s="22" t="s">
        <v>34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  <c r="N37" s="98">
        <v>0</v>
      </c>
    </row>
    <row r="38" spans="2:14">
      <c r="B38" s="42" t="s">
        <v>457</v>
      </c>
      <c r="C38" s="100" t="s">
        <v>458</v>
      </c>
      <c r="D38" s="22" t="s">
        <v>34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>
        <v>0</v>
      </c>
      <c r="N38" s="69">
        <v>0</v>
      </c>
    </row>
    <row r="39" spans="2:14">
      <c r="B39" s="42" t="s">
        <v>459</v>
      </c>
      <c r="C39" s="100" t="s">
        <v>460</v>
      </c>
      <c r="D39" s="22" t="s">
        <v>34</v>
      </c>
      <c r="E39" s="69">
        <v>-132.19477289</v>
      </c>
      <c r="F39" s="69">
        <v>-206.8</v>
      </c>
      <c r="G39" s="69">
        <v>-348.14923850000002</v>
      </c>
      <c r="H39" s="69">
        <v>-172.59652904000001</v>
      </c>
      <c r="I39" s="69">
        <v>-738.2</v>
      </c>
      <c r="J39" s="69">
        <v>-291.3</v>
      </c>
      <c r="K39" s="69">
        <v>320.39999999999998</v>
      </c>
      <c r="L39" s="69">
        <v>-253.1</v>
      </c>
      <c r="M39" s="69">
        <v>-23</v>
      </c>
      <c r="N39" s="69">
        <v>-534.6</v>
      </c>
    </row>
    <row r="40" spans="2:14">
      <c r="B40" s="40" t="s">
        <v>85</v>
      </c>
      <c r="C40" s="99" t="s">
        <v>461</v>
      </c>
      <c r="D40" s="22" t="s">
        <v>34</v>
      </c>
      <c r="E40" s="69">
        <v>-35.826819749999999</v>
      </c>
      <c r="F40" s="69">
        <v>-14.5</v>
      </c>
      <c r="G40" s="69">
        <v>59.162927510000003</v>
      </c>
      <c r="H40" s="69">
        <v>57.677517870000003</v>
      </c>
      <c r="I40" s="69">
        <v>210.79999999999998</v>
      </c>
      <c r="J40" s="69">
        <v>-13.8</v>
      </c>
      <c r="K40" s="69">
        <v>1.2999999999999998</v>
      </c>
      <c r="L40" s="69">
        <v>22.1</v>
      </c>
      <c r="M40" s="69">
        <v>86.3</v>
      </c>
      <c r="N40" s="69">
        <v>73.400000000000006</v>
      </c>
    </row>
    <row r="41" spans="2:14">
      <c r="B41" s="42" t="s">
        <v>462</v>
      </c>
      <c r="C41" s="100" t="s">
        <v>446</v>
      </c>
      <c r="D41" s="22" t="s">
        <v>34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  <c r="N41" s="69">
        <v>0</v>
      </c>
    </row>
    <row r="42" spans="2:14">
      <c r="B42" s="42" t="s">
        <v>463</v>
      </c>
      <c r="C42" s="100" t="s">
        <v>448</v>
      </c>
      <c r="D42" s="22" t="s">
        <v>34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  <c r="N42" s="69">
        <v>0</v>
      </c>
    </row>
    <row r="43" spans="2:14">
      <c r="B43" s="42" t="s">
        <v>464</v>
      </c>
      <c r="C43" s="100" t="s">
        <v>465</v>
      </c>
      <c r="D43" s="22" t="s">
        <v>34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  <c r="N43" s="69">
        <v>0</v>
      </c>
    </row>
    <row r="44" spans="2:14">
      <c r="B44" s="42" t="s">
        <v>466</v>
      </c>
      <c r="C44" s="100" t="s">
        <v>467</v>
      </c>
      <c r="D44" s="22" t="s">
        <v>34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  <c r="N44" s="69">
        <v>0</v>
      </c>
    </row>
    <row r="45" spans="2:14">
      <c r="B45" s="42" t="s">
        <v>468</v>
      </c>
      <c r="C45" s="100" t="s">
        <v>454</v>
      </c>
      <c r="D45" s="22" t="s">
        <v>34</v>
      </c>
      <c r="E45" s="69">
        <v>3.9717387500000001</v>
      </c>
      <c r="F45" s="69">
        <v>2</v>
      </c>
      <c r="G45" s="69">
        <v>5</v>
      </c>
      <c r="H45" s="69">
        <v>5.41717827</v>
      </c>
      <c r="I45" s="69">
        <v>1.6</v>
      </c>
      <c r="J45" s="69">
        <v>1.1000000000000001</v>
      </c>
      <c r="K45" s="69">
        <v>0.7</v>
      </c>
      <c r="L45" s="69">
        <v>13.8</v>
      </c>
      <c r="M45" s="69">
        <v>81.2</v>
      </c>
      <c r="N45" s="69">
        <v>72.900000000000006</v>
      </c>
    </row>
    <row r="46" spans="2:14">
      <c r="B46" s="42" t="s">
        <v>469</v>
      </c>
      <c r="C46" s="100" t="s">
        <v>470</v>
      </c>
      <c r="D46" s="22" t="s">
        <v>34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>
        <v>0</v>
      </c>
      <c r="M46" s="69">
        <v>0</v>
      </c>
      <c r="N46" s="69">
        <v>0</v>
      </c>
    </row>
    <row r="47" spans="2:14">
      <c r="B47" s="42" t="s">
        <v>471</v>
      </c>
      <c r="C47" s="100" t="s">
        <v>472</v>
      </c>
      <c r="D47" s="22" t="s">
        <v>34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>
        <v>0</v>
      </c>
      <c r="M47" s="69">
        <v>0</v>
      </c>
      <c r="N47" s="69">
        <v>0</v>
      </c>
    </row>
    <row r="48" spans="2:14">
      <c r="B48" s="42" t="s">
        <v>473</v>
      </c>
      <c r="C48" s="100" t="s">
        <v>474</v>
      </c>
      <c r="D48" s="22" t="s">
        <v>34</v>
      </c>
      <c r="E48" s="69">
        <v>-39.798558499999999</v>
      </c>
      <c r="F48" s="69">
        <v>-16.5</v>
      </c>
      <c r="G48" s="69">
        <v>54.162927510000003</v>
      </c>
      <c r="H48" s="69">
        <v>52.260339600000002</v>
      </c>
      <c r="I48" s="69">
        <v>209.2</v>
      </c>
      <c r="J48" s="69">
        <v>-14.9</v>
      </c>
      <c r="K48" s="69">
        <v>0.6</v>
      </c>
      <c r="L48" s="69">
        <v>8.3000000000000007</v>
      </c>
      <c r="M48" s="69">
        <v>5.0999999999999996</v>
      </c>
      <c r="N48" s="69">
        <v>0.5</v>
      </c>
    </row>
    <row r="49" spans="2:14">
      <c r="B49" s="118" t="s">
        <v>87</v>
      </c>
      <c r="C49" s="119" t="s">
        <v>475</v>
      </c>
      <c r="D49" s="120" t="s">
        <v>34</v>
      </c>
      <c r="E49" s="69">
        <v>5.4736617800000431</v>
      </c>
      <c r="F49" s="69">
        <v>-67.599999999999994</v>
      </c>
      <c r="G49" s="69">
        <v>-188.52392971</v>
      </c>
      <c r="H49" s="69">
        <v>-1.1569349000000699</v>
      </c>
      <c r="I49" s="69">
        <v>-347</v>
      </c>
      <c r="J49" s="69">
        <v>12.500000000000057</v>
      </c>
      <c r="K49" s="69">
        <v>2893.2000000000003</v>
      </c>
      <c r="L49" s="69">
        <v>610.70000000000016</v>
      </c>
      <c r="M49" s="69">
        <v>641.5</v>
      </c>
      <c r="N49" s="69">
        <v>-174.1</v>
      </c>
    </row>
    <row r="50" spans="2:14">
      <c r="B50" s="42" t="s">
        <v>476</v>
      </c>
      <c r="C50" s="30" t="s">
        <v>477</v>
      </c>
      <c r="D50" s="22" t="s">
        <v>34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>
        <v>0</v>
      </c>
      <c r="M50" s="69">
        <v>0</v>
      </c>
      <c r="N50" s="69">
        <v>0</v>
      </c>
    </row>
    <row r="51" spans="2:14">
      <c r="B51" s="42" t="s">
        <v>478</v>
      </c>
      <c r="C51" s="30" t="s">
        <v>479</v>
      </c>
      <c r="D51" s="22" t="s">
        <v>34</v>
      </c>
      <c r="E51" s="69">
        <v>-17.265326219999995</v>
      </c>
      <c r="F51" s="69">
        <v>0</v>
      </c>
      <c r="G51" s="69">
        <v>0</v>
      </c>
      <c r="H51" s="69">
        <v>313.25925066999997</v>
      </c>
      <c r="I51" s="69">
        <v>-17</v>
      </c>
      <c r="J51" s="69">
        <v>-33.4</v>
      </c>
      <c r="K51" s="69">
        <v>-72.7</v>
      </c>
      <c r="L51" s="69">
        <v>200.1</v>
      </c>
      <c r="M51" s="69">
        <v>-17</v>
      </c>
      <c r="N51" s="69">
        <v>39.9</v>
      </c>
    </row>
    <row r="52" spans="2:14">
      <c r="B52" s="42" t="s">
        <v>480</v>
      </c>
      <c r="C52" s="30" t="s">
        <v>481</v>
      </c>
      <c r="D52" s="22" t="s">
        <v>34</v>
      </c>
      <c r="E52" s="69">
        <v>566.75635447000013</v>
      </c>
      <c r="F52" s="69">
        <v>462.6</v>
      </c>
      <c r="G52" s="69">
        <v>265.61705714999999</v>
      </c>
      <c r="H52" s="69">
        <v>79.853700149999995</v>
      </c>
      <c r="I52" s="69">
        <v>-9.8000000000000007</v>
      </c>
      <c r="J52" s="69">
        <v>471.4</v>
      </c>
      <c r="K52" s="69">
        <v>2694.1</v>
      </c>
      <c r="L52" s="69">
        <v>583.1</v>
      </c>
      <c r="M52" s="69">
        <v>533.70000000000005</v>
      </c>
      <c r="N52" s="69">
        <v>57</v>
      </c>
    </row>
    <row r="53" spans="2:14">
      <c r="B53" s="42" t="s">
        <v>482</v>
      </c>
      <c r="C53" s="30" t="s">
        <v>483</v>
      </c>
      <c r="D53" s="22" t="s">
        <v>34</v>
      </c>
      <c r="E53" s="69">
        <v>-106.42044933999999</v>
      </c>
      <c r="F53" s="69">
        <v>-26.6</v>
      </c>
      <c r="G53" s="69">
        <v>-102.98525063</v>
      </c>
      <c r="H53" s="69">
        <v>-133.42330813999999</v>
      </c>
      <c r="I53" s="69">
        <v>200.9</v>
      </c>
      <c r="J53" s="69">
        <v>28.1</v>
      </c>
      <c r="K53" s="69">
        <v>428.5</v>
      </c>
      <c r="L53" s="69">
        <v>127.20000000000002</v>
      </c>
      <c r="M53" s="69">
        <v>335.2</v>
      </c>
      <c r="N53" s="69">
        <v>503.3</v>
      </c>
    </row>
    <row r="54" spans="2:14">
      <c r="B54" s="42" t="s">
        <v>484</v>
      </c>
      <c r="C54" s="30" t="s">
        <v>485</v>
      </c>
      <c r="D54" s="22" t="s">
        <v>34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>
        <v>0</v>
      </c>
      <c r="M54" s="69">
        <v>0</v>
      </c>
      <c r="N54" s="69">
        <v>0</v>
      </c>
    </row>
    <row r="55" spans="2:14">
      <c r="B55" s="42" t="s">
        <v>486</v>
      </c>
      <c r="C55" s="30" t="s">
        <v>487</v>
      </c>
      <c r="D55" s="22" t="s">
        <v>34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/>
      <c r="L55" s="69">
        <v>0</v>
      </c>
      <c r="M55" s="69">
        <v>0</v>
      </c>
      <c r="N55" s="69">
        <v>0</v>
      </c>
    </row>
    <row r="56" spans="2:14">
      <c r="B56" s="42" t="s">
        <v>488</v>
      </c>
      <c r="C56" s="100" t="s">
        <v>489</v>
      </c>
      <c r="D56" s="22" t="s">
        <v>34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/>
      <c r="L56" s="69">
        <v>0</v>
      </c>
      <c r="M56" s="69">
        <v>0</v>
      </c>
      <c r="N56" s="69">
        <v>0</v>
      </c>
    </row>
    <row r="57" spans="2:14">
      <c r="B57" s="42" t="s">
        <v>490</v>
      </c>
      <c r="C57" s="100" t="s">
        <v>491</v>
      </c>
      <c r="D57" s="22" t="s">
        <v>34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/>
      <c r="L57" s="69">
        <v>0</v>
      </c>
      <c r="M57" s="69">
        <v>0</v>
      </c>
      <c r="N57" s="69">
        <v>0</v>
      </c>
    </row>
    <row r="58" spans="2:14">
      <c r="B58" s="42" t="s">
        <v>492</v>
      </c>
      <c r="C58" s="100" t="s">
        <v>493</v>
      </c>
      <c r="D58" s="22" t="s">
        <v>34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/>
      <c r="L58" s="69">
        <v>0</v>
      </c>
      <c r="M58" s="69">
        <v>0</v>
      </c>
      <c r="N58" s="69">
        <v>0</v>
      </c>
    </row>
    <row r="59" spans="2:14">
      <c r="B59" s="42" t="s">
        <v>494</v>
      </c>
      <c r="C59" s="100" t="s">
        <v>495</v>
      </c>
      <c r="D59" s="22" t="s">
        <v>34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/>
      <c r="L59" s="69">
        <v>0</v>
      </c>
      <c r="M59" s="69">
        <v>0</v>
      </c>
      <c r="N59" s="69">
        <v>0</v>
      </c>
    </row>
    <row r="60" spans="2:14">
      <c r="B60" s="42" t="s">
        <v>496</v>
      </c>
      <c r="C60" s="100" t="s">
        <v>497</v>
      </c>
      <c r="D60" s="22" t="s">
        <v>34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0</v>
      </c>
      <c r="N60" s="69">
        <v>0</v>
      </c>
    </row>
    <row r="61" spans="2:14">
      <c r="B61" s="42" t="s">
        <v>498</v>
      </c>
      <c r="C61" s="30" t="s">
        <v>499</v>
      </c>
      <c r="D61" s="22" t="s">
        <v>34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/>
      <c r="L61" s="69">
        <v>0</v>
      </c>
      <c r="M61" s="69">
        <v>0</v>
      </c>
      <c r="N61" s="69">
        <v>0</v>
      </c>
    </row>
    <row r="62" spans="2:14">
      <c r="B62" s="42" t="s">
        <v>500</v>
      </c>
      <c r="C62" s="30" t="s">
        <v>501</v>
      </c>
      <c r="D62" s="22" t="s">
        <v>34</v>
      </c>
      <c r="E62" s="69">
        <v>-437.59691713000007</v>
      </c>
      <c r="F62" s="69">
        <v>-503.6</v>
      </c>
      <c r="G62" s="69">
        <v>-351.15573623</v>
      </c>
      <c r="H62" s="69">
        <v>-260.84657757999997</v>
      </c>
      <c r="I62" s="69">
        <v>-521.1</v>
      </c>
      <c r="J62" s="69">
        <v>-453.59999999999997</v>
      </c>
      <c r="K62" s="69">
        <v>-156.70000000000002</v>
      </c>
      <c r="L62" s="69">
        <v>-299.69999999999993</v>
      </c>
      <c r="M62" s="69">
        <v>-210.4</v>
      </c>
      <c r="N62" s="69">
        <v>-774.3</v>
      </c>
    </row>
    <row r="63" spans="2:14">
      <c r="B63" s="40" t="s">
        <v>89</v>
      </c>
      <c r="C63" s="99" t="s">
        <v>502</v>
      </c>
      <c r="D63" s="22" t="s">
        <v>34</v>
      </c>
      <c r="E63" s="69">
        <v>-720.68982363000009</v>
      </c>
      <c r="F63" s="69">
        <v>412.3</v>
      </c>
      <c r="G63" s="69">
        <v>288.52599357000003</v>
      </c>
      <c r="H63" s="69">
        <v>336.36089049999998</v>
      </c>
      <c r="I63" s="69">
        <v>-67.8</v>
      </c>
      <c r="J63" s="69">
        <v>-329.1</v>
      </c>
      <c r="K63" s="69">
        <v>1465.6</v>
      </c>
      <c r="L63" s="69">
        <v>1115.2</v>
      </c>
      <c r="M63" s="69">
        <v>1100.5</v>
      </c>
      <c r="N63" s="69">
        <v>973</v>
      </c>
    </row>
    <row r="64" spans="2:14">
      <c r="B64" s="42" t="s">
        <v>503</v>
      </c>
      <c r="C64" s="100" t="s">
        <v>448</v>
      </c>
      <c r="D64" s="22" t="s">
        <v>34</v>
      </c>
      <c r="E64" s="69">
        <v>-17.265326219999995</v>
      </c>
      <c r="F64" s="69">
        <v>0</v>
      </c>
      <c r="G64" s="69">
        <v>0</v>
      </c>
      <c r="H64" s="69">
        <v>313.25925066999997</v>
      </c>
      <c r="I64" s="69">
        <v>-17</v>
      </c>
      <c r="J64" s="69">
        <v>-33.4</v>
      </c>
      <c r="K64" s="69">
        <v>-72.7</v>
      </c>
      <c r="L64" s="69">
        <v>200.1</v>
      </c>
      <c r="M64" s="69">
        <v>-17</v>
      </c>
      <c r="N64" s="69">
        <v>39.9</v>
      </c>
    </row>
    <row r="65" spans="2:14">
      <c r="B65" s="42" t="s">
        <v>504</v>
      </c>
      <c r="C65" s="100" t="s">
        <v>450</v>
      </c>
      <c r="D65" s="22" t="s">
        <v>34</v>
      </c>
      <c r="E65" s="69">
        <v>-249.02068552999998</v>
      </c>
      <c r="F65" s="69">
        <v>462.6</v>
      </c>
      <c r="G65" s="69">
        <v>265.61705714999999</v>
      </c>
      <c r="H65" s="69">
        <v>-88.146299850000005</v>
      </c>
      <c r="I65" s="69">
        <v>-9.8000000000000007</v>
      </c>
      <c r="J65" s="69">
        <v>174.4</v>
      </c>
      <c r="K65" s="69">
        <v>1694.1</v>
      </c>
      <c r="L65" s="69">
        <v>583.1</v>
      </c>
      <c r="M65" s="69">
        <v>696.9</v>
      </c>
      <c r="N65" s="69">
        <v>661.1</v>
      </c>
    </row>
    <row r="66" spans="2:14">
      <c r="B66" s="42" t="s">
        <v>505</v>
      </c>
      <c r="C66" s="100" t="s">
        <v>452</v>
      </c>
      <c r="D66" s="22" t="s">
        <v>34</v>
      </c>
      <c r="E66" s="69">
        <v>-6.7061974600000003</v>
      </c>
      <c r="F66" s="69">
        <v>-6.5</v>
      </c>
      <c r="G66" s="69">
        <v>-5.7135534799999999</v>
      </c>
      <c r="H66" s="69">
        <v>-6.2752943300000004</v>
      </c>
      <c r="I66" s="69">
        <v>-6.1</v>
      </c>
      <c r="J66" s="69">
        <v>-5.9</v>
      </c>
      <c r="K66" s="69">
        <v>-5.5</v>
      </c>
      <c r="L66" s="69">
        <v>-5.0999999999999996</v>
      </c>
      <c r="M66" s="69">
        <v>-5.8</v>
      </c>
      <c r="N66" s="69">
        <v>-9.6999999999999993</v>
      </c>
    </row>
    <row r="67" spans="2:14">
      <c r="B67" s="42" t="s">
        <v>506</v>
      </c>
      <c r="C67" s="100" t="s">
        <v>454</v>
      </c>
      <c r="D67" s="22" t="s">
        <v>34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  <c r="N67" s="69">
        <v>0</v>
      </c>
    </row>
    <row r="68" spans="2:14">
      <c r="B68" s="42" t="s">
        <v>507</v>
      </c>
      <c r="C68" s="100" t="s">
        <v>456</v>
      </c>
      <c r="D68" s="22" t="s">
        <v>34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  <c r="N68" s="69">
        <v>0</v>
      </c>
    </row>
    <row r="69" spans="2:14">
      <c r="B69" s="42" t="s">
        <v>508</v>
      </c>
      <c r="C69" s="100" t="s">
        <v>509</v>
      </c>
      <c r="D69" s="22" t="s">
        <v>34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>
        <v>0</v>
      </c>
      <c r="N69" s="69">
        <v>0</v>
      </c>
    </row>
    <row r="70" spans="2:14">
      <c r="B70" s="42" t="s">
        <v>510</v>
      </c>
      <c r="C70" s="100" t="s">
        <v>460</v>
      </c>
      <c r="D70" s="22" t="s">
        <v>34</v>
      </c>
      <c r="E70" s="69">
        <v>-447.69761442000009</v>
      </c>
      <c r="F70" s="69">
        <v>-43.9</v>
      </c>
      <c r="G70" s="69">
        <v>28.622489899999898</v>
      </c>
      <c r="H70" s="69">
        <v>117.52323401</v>
      </c>
      <c r="I70" s="69">
        <v>-34.9</v>
      </c>
      <c r="J70" s="69">
        <v>-464.2</v>
      </c>
      <c r="K70" s="69">
        <v>-150.30000000000001</v>
      </c>
      <c r="L70" s="69">
        <v>337.1</v>
      </c>
      <c r="M70" s="69">
        <v>426.4</v>
      </c>
      <c r="N70" s="69">
        <v>281.7</v>
      </c>
    </row>
    <row r="71" spans="2:14">
      <c r="B71" s="40" t="s">
        <v>91</v>
      </c>
      <c r="C71" s="99" t="s">
        <v>511</v>
      </c>
      <c r="D71" s="22" t="s">
        <v>34</v>
      </c>
      <c r="E71" s="69">
        <v>726.16348541000002</v>
      </c>
      <c r="F71" s="69">
        <v>-479.8</v>
      </c>
      <c r="G71" s="69">
        <v>-477.04992327999997</v>
      </c>
      <c r="H71" s="69">
        <v>-337.51782539999999</v>
      </c>
      <c r="I71" s="69">
        <v>-279.2</v>
      </c>
      <c r="J71" s="69">
        <v>341.6</v>
      </c>
      <c r="K71" s="69">
        <v>1427.6</v>
      </c>
      <c r="L71" s="69">
        <v>-504.49999999999994</v>
      </c>
      <c r="M71" s="69">
        <v>-459</v>
      </c>
      <c r="N71" s="69">
        <v>-1147.0999999999999</v>
      </c>
    </row>
    <row r="72" spans="2:14">
      <c r="B72" s="42" t="s">
        <v>512</v>
      </c>
      <c r="C72" s="100" t="s">
        <v>513</v>
      </c>
      <c r="D72" s="22" t="s">
        <v>34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>
        <v>0</v>
      </c>
      <c r="N72" s="69">
        <v>0</v>
      </c>
    </row>
    <row r="73" spans="2:14">
      <c r="B73" s="42" t="s">
        <v>514</v>
      </c>
      <c r="C73" s="100" t="s">
        <v>448</v>
      </c>
      <c r="D73" s="22" t="s">
        <v>34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/>
      <c r="L73" s="69">
        <v>0</v>
      </c>
      <c r="M73" s="69">
        <v>0</v>
      </c>
      <c r="N73" s="69">
        <v>0</v>
      </c>
    </row>
    <row r="74" spans="2:14">
      <c r="B74" s="42" t="s">
        <v>515</v>
      </c>
      <c r="C74" s="100" t="s">
        <v>516</v>
      </c>
      <c r="D74" s="22" t="s">
        <v>34</v>
      </c>
      <c r="E74" s="69">
        <v>815.77704000000006</v>
      </c>
      <c r="F74" s="69">
        <v>0</v>
      </c>
      <c r="G74" s="69">
        <v>0</v>
      </c>
      <c r="H74" s="69">
        <v>168</v>
      </c>
      <c r="I74" s="69">
        <v>0</v>
      </c>
      <c r="J74" s="69">
        <v>297</v>
      </c>
      <c r="K74" s="69">
        <v>1000</v>
      </c>
      <c r="L74" s="69">
        <v>0</v>
      </c>
      <c r="M74" s="69">
        <v>-163.19999999999999</v>
      </c>
      <c r="N74" s="69">
        <v>-604.1</v>
      </c>
    </row>
    <row r="75" spans="2:14">
      <c r="B75" s="42" t="s">
        <v>517</v>
      </c>
      <c r="C75" s="100" t="s">
        <v>518</v>
      </c>
      <c r="D75" s="22" t="s">
        <v>34</v>
      </c>
      <c r="E75" s="69">
        <v>-99.714251879999992</v>
      </c>
      <c r="F75" s="69">
        <v>-20.100000000000001</v>
      </c>
      <c r="G75" s="69">
        <v>-97.271697149999994</v>
      </c>
      <c r="H75" s="69">
        <v>-127.14801380999999</v>
      </c>
      <c r="I75" s="69">
        <v>207</v>
      </c>
      <c r="J75" s="69">
        <v>34</v>
      </c>
      <c r="K75" s="69">
        <v>434</v>
      </c>
      <c r="L75" s="69">
        <v>132.30000000000001</v>
      </c>
      <c r="M75" s="69">
        <v>341</v>
      </c>
      <c r="N75" s="69">
        <v>513</v>
      </c>
    </row>
    <row r="76" spans="2:14">
      <c r="B76" s="42" t="s">
        <v>519</v>
      </c>
      <c r="C76" s="100" t="s">
        <v>520</v>
      </c>
      <c r="D76" s="22" t="s">
        <v>34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/>
      <c r="L76" s="69">
        <v>0</v>
      </c>
      <c r="M76" s="69">
        <v>0</v>
      </c>
      <c r="N76" s="69">
        <v>0</v>
      </c>
    </row>
    <row r="77" spans="2:14">
      <c r="B77" s="42" t="s">
        <v>521</v>
      </c>
      <c r="C77" s="100" t="s">
        <v>470</v>
      </c>
      <c r="D77" s="22" t="s">
        <v>34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/>
      <c r="L77" s="69">
        <v>0</v>
      </c>
      <c r="M77" s="69">
        <v>0</v>
      </c>
      <c r="N77" s="69">
        <v>0</v>
      </c>
    </row>
    <row r="78" spans="2:14">
      <c r="B78" s="42" t="s">
        <v>522</v>
      </c>
      <c r="C78" s="100" t="s">
        <v>523</v>
      </c>
      <c r="D78" s="22" t="s">
        <v>34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/>
      <c r="L78" s="69">
        <v>0</v>
      </c>
      <c r="M78" s="69">
        <v>0</v>
      </c>
      <c r="N78" s="69">
        <v>0</v>
      </c>
    </row>
    <row r="79" spans="2:14">
      <c r="B79" s="24" t="s">
        <v>524</v>
      </c>
      <c r="C79" s="106" t="s">
        <v>525</v>
      </c>
      <c r="D79" s="25" t="s">
        <v>34</v>
      </c>
      <c r="E79" s="69">
        <v>10.100697289999999</v>
      </c>
      <c r="F79" s="69">
        <v>-459.7</v>
      </c>
      <c r="G79" s="69">
        <v>-379.77822613000001</v>
      </c>
      <c r="H79" s="69">
        <v>-378.36981158999998</v>
      </c>
      <c r="I79" s="69">
        <v>-486.2</v>
      </c>
      <c r="J79" s="69">
        <v>10.6</v>
      </c>
      <c r="K79" s="69">
        <v>-6.4</v>
      </c>
      <c r="L79" s="69">
        <v>-636.79999999999995</v>
      </c>
      <c r="M79" s="69">
        <v>-636.79999999999995</v>
      </c>
      <c r="N79" s="69">
        <v>-1056</v>
      </c>
    </row>
    <row r="80" spans="2:14">
      <c r="B80" s="42" t="s">
        <v>64</v>
      </c>
      <c r="C80" s="121" t="s">
        <v>95</v>
      </c>
      <c r="D80" s="22"/>
      <c r="E80" s="69"/>
      <c r="F80" s="69" t="s">
        <v>64</v>
      </c>
      <c r="G80" s="69" t="s">
        <v>64</v>
      </c>
      <c r="H80" s="69" t="s">
        <v>64</v>
      </c>
      <c r="I80" s="69" t="s">
        <v>64</v>
      </c>
      <c r="J80" s="69"/>
      <c r="K80" s="69" t="s">
        <v>64</v>
      </c>
      <c r="L80" s="69" t="s">
        <v>64</v>
      </c>
      <c r="M80" s="69" t="s">
        <v>64</v>
      </c>
      <c r="N80" s="69" t="s">
        <v>64</v>
      </c>
    </row>
    <row r="81" spans="2:14">
      <c r="B81" s="42" t="s">
        <v>526</v>
      </c>
      <c r="C81" s="30" t="s">
        <v>527</v>
      </c>
      <c r="D81" s="22" t="s">
        <v>34</v>
      </c>
      <c r="E81" s="69"/>
      <c r="F81" s="69">
        <v>333.3</v>
      </c>
      <c r="G81" s="69"/>
      <c r="H81" s="69"/>
      <c r="I81" s="69"/>
      <c r="J81" s="69">
        <v>0</v>
      </c>
      <c r="K81" s="69"/>
      <c r="L81" s="69"/>
      <c r="M81" s="69"/>
      <c r="N81" s="69"/>
    </row>
    <row r="82" spans="2:14">
      <c r="B82" s="42" t="s">
        <v>528</v>
      </c>
      <c r="C82" s="100" t="s">
        <v>529</v>
      </c>
      <c r="D82" s="22" t="s">
        <v>34</v>
      </c>
      <c r="E82" s="69"/>
      <c r="F82" s="69">
        <v>333.3</v>
      </c>
      <c r="G82" s="69"/>
      <c r="H82" s="69"/>
      <c r="I82" s="69"/>
      <c r="J82" s="69">
        <v>0</v>
      </c>
      <c r="K82" s="69"/>
      <c r="L82" s="69"/>
      <c r="M82" s="69"/>
      <c r="N82" s="69"/>
    </row>
    <row r="83" spans="2:14">
      <c r="B83" s="42" t="s">
        <v>530</v>
      </c>
      <c r="C83" s="100" t="s">
        <v>531</v>
      </c>
      <c r="D83" s="22" t="s">
        <v>34</v>
      </c>
      <c r="E83" s="69"/>
      <c r="F83" s="69"/>
      <c r="G83" s="69"/>
      <c r="H83" s="69"/>
      <c r="I83" s="69"/>
      <c r="J83" s="69">
        <v>0</v>
      </c>
      <c r="K83" s="69"/>
      <c r="L83" s="69"/>
      <c r="M83" s="69"/>
      <c r="N83" s="69"/>
    </row>
    <row r="84" spans="2:14">
      <c r="B84" s="42" t="s">
        <v>532</v>
      </c>
      <c r="C84" s="100" t="s">
        <v>533</v>
      </c>
      <c r="D84" s="22" t="s">
        <v>34</v>
      </c>
      <c r="E84" s="69"/>
      <c r="F84" s="69"/>
      <c r="G84" s="69"/>
      <c r="H84" s="69"/>
      <c r="I84" s="69"/>
      <c r="J84" s="69">
        <v>0</v>
      </c>
      <c r="K84" s="69"/>
      <c r="L84" s="69"/>
      <c r="M84" s="69"/>
      <c r="N84" s="69"/>
    </row>
    <row r="85" spans="2:14">
      <c r="B85" s="42" t="s">
        <v>534</v>
      </c>
      <c r="C85" s="30" t="s">
        <v>535</v>
      </c>
      <c r="D85" s="22" t="s">
        <v>34</v>
      </c>
      <c r="E85" s="69"/>
      <c r="F85" s="69"/>
      <c r="G85" s="69"/>
      <c r="H85" s="69"/>
      <c r="I85" s="69"/>
      <c r="J85" s="69">
        <v>0</v>
      </c>
      <c r="K85" s="69"/>
      <c r="L85" s="69"/>
      <c r="M85" s="69"/>
      <c r="N85" s="69"/>
    </row>
    <row r="86" spans="2:14">
      <c r="B86" s="42" t="s">
        <v>536</v>
      </c>
      <c r="C86" s="100" t="s">
        <v>537</v>
      </c>
      <c r="D86" s="22" t="s">
        <v>34</v>
      </c>
      <c r="E86" s="69"/>
      <c r="F86" s="69"/>
      <c r="G86" s="69"/>
      <c r="H86" s="69"/>
      <c r="I86" s="69"/>
      <c r="J86" s="69">
        <v>0</v>
      </c>
      <c r="K86" s="69"/>
      <c r="L86" s="69"/>
      <c r="M86" s="69"/>
      <c r="N86" s="69"/>
    </row>
    <row r="87" spans="2:14">
      <c r="B87" s="42" t="s">
        <v>538</v>
      </c>
      <c r="C87" s="100" t="s">
        <v>539</v>
      </c>
      <c r="D87" s="22" t="s">
        <v>34</v>
      </c>
      <c r="E87" s="69"/>
      <c r="F87" s="69"/>
      <c r="G87" s="69"/>
      <c r="H87" s="69"/>
      <c r="I87" s="69"/>
      <c r="J87" s="69">
        <v>0</v>
      </c>
      <c r="K87" s="69"/>
      <c r="L87" s="69"/>
      <c r="M87" s="69"/>
      <c r="N87" s="69"/>
    </row>
    <row r="88" spans="2:14">
      <c r="B88" s="42" t="s">
        <v>540</v>
      </c>
      <c r="C88" s="100" t="s">
        <v>541</v>
      </c>
      <c r="D88" s="22" t="s">
        <v>34</v>
      </c>
      <c r="E88" s="69"/>
      <c r="F88" s="69"/>
      <c r="G88" s="69"/>
      <c r="H88" s="69"/>
      <c r="I88" s="69"/>
      <c r="J88" s="69">
        <v>0</v>
      </c>
      <c r="K88" s="69"/>
      <c r="L88" s="69"/>
      <c r="M88" s="69"/>
      <c r="N88" s="69"/>
    </row>
    <row r="89" spans="2:14">
      <c r="B89" s="43" t="s">
        <v>542</v>
      </c>
      <c r="C89" s="32" t="s">
        <v>543</v>
      </c>
      <c r="D89" s="33" t="s">
        <v>34</v>
      </c>
      <c r="E89" s="69">
        <v>55.662278490000006</v>
      </c>
      <c r="F89" s="69">
        <v>39.5</v>
      </c>
      <c r="G89" s="69">
        <v>38.22165794</v>
      </c>
      <c r="H89" s="69">
        <v>95.3</v>
      </c>
      <c r="I89" s="69">
        <v>58</v>
      </c>
      <c r="J89" s="69">
        <v>43.3</v>
      </c>
      <c r="K89" s="69">
        <v>52.3</v>
      </c>
      <c r="L89" s="69">
        <v>97.9</v>
      </c>
      <c r="M89" s="69">
        <v>78.599999999999994</v>
      </c>
      <c r="N89" s="69">
        <v>146</v>
      </c>
    </row>
    <row r="90" spans="2:14">
      <c r="B90" s="42" t="s">
        <v>544</v>
      </c>
      <c r="C90" s="30" t="s">
        <v>545</v>
      </c>
      <c r="D90" s="22" t="s">
        <v>34</v>
      </c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2:14">
      <c r="B91" s="42" t="s">
        <v>546</v>
      </c>
      <c r="C91" s="100" t="s">
        <v>547</v>
      </c>
      <c r="D91" s="22" t="s">
        <v>34</v>
      </c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2:14">
      <c r="B92" s="42" t="s">
        <v>548</v>
      </c>
      <c r="C92" s="100" t="s">
        <v>549</v>
      </c>
      <c r="D92" s="22" t="s">
        <v>34</v>
      </c>
      <c r="E92" s="69"/>
      <c r="F92" s="69"/>
      <c r="G92" s="69"/>
      <c r="H92" s="69"/>
      <c r="I92" s="69"/>
      <c r="J92" s="69"/>
      <c r="K92" s="69"/>
      <c r="L92" s="69"/>
      <c r="M92" s="69"/>
      <c r="N92" s="69"/>
    </row>
    <row r="93" spans="2:14">
      <c r="B93" s="42" t="s">
        <v>550</v>
      </c>
      <c r="C93" s="100" t="s">
        <v>543</v>
      </c>
      <c r="D93" s="22" t="s">
        <v>34</v>
      </c>
      <c r="E93" s="69"/>
      <c r="F93" s="69"/>
      <c r="G93" s="69"/>
      <c r="H93" s="69"/>
      <c r="I93" s="69"/>
      <c r="J93" s="69"/>
      <c r="K93" s="69"/>
      <c r="L93" s="69"/>
      <c r="M93" s="69"/>
      <c r="N93" s="69"/>
    </row>
    <row r="94" spans="2:14">
      <c r="B94" s="43" t="s">
        <v>551</v>
      </c>
      <c r="C94" s="104" t="s">
        <v>552</v>
      </c>
      <c r="D94" s="33" t="s">
        <v>34</v>
      </c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pans="2:14">
      <c r="B95" s="42" t="s">
        <v>553</v>
      </c>
      <c r="C95" s="30" t="s">
        <v>554</v>
      </c>
      <c r="D95" s="22" t="s">
        <v>34</v>
      </c>
      <c r="E95" s="69">
        <v>-214.33393527000001</v>
      </c>
      <c r="F95" s="69">
        <v>-249.5</v>
      </c>
      <c r="G95" s="69">
        <v>-91.907785539999907</v>
      </c>
      <c r="H95" s="69">
        <v>-131.01563073</v>
      </c>
      <c r="I95" s="69">
        <v>-167.5</v>
      </c>
      <c r="J95" s="69">
        <v>-350.50000000000006</v>
      </c>
      <c r="K95" s="69">
        <v>-2570.1000000000004</v>
      </c>
      <c r="L95" s="69">
        <v>-932.90000000000009</v>
      </c>
      <c r="M95" s="69">
        <v>-600.6</v>
      </c>
      <c r="N95" s="69">
        <v>-307.8</v>
      </c>
    </row>
    <row r="96" spans="2:14">
      <c r="B96" s="42" t="s">
        <v>555</v>
      </c>
      <c r="C96" s="30" t="s">
        <v>556</v>
      </c>
      <c r="D96" s="22" t="s">
        <v>34</v>
      </c>
      <c r="E96" s="69">
        <v>5.4736617800000431</v>
      </c>
      <c r="F96" s="69">
        <v>-67.599999999999994</v>
      </c>
      <c r="G96" s="69">
        <v>-188.52392971</v>
      </c>
      <c r="H96" s="69">
        <v>-1.156934900000006</v>
      </c>
      <c r="I96" s="69">
        <v>0</v>
      </c>
      <c r="J96" s="69">
        <v>478.60000000000008</v>
      </c>
      <c r="K96" s="69">
        <v>5943.1</v>
      </c>
      <c r="L96" s="69" t="s">
        <v>729</v>
      </c>
      <c r="M96" s="69" t="s">
        <v>729</v>
      </c>
      <c r="N96" s="69">
        <v>-174.1</v>
      </c>
    </row>
    <row r="97" spans="2:14">
      <c r="B97" s="42" t="s">
        <v>557</v>
      </c>
      <c r="C97" s="100" t="s">
        <v>558</v>
      </c>
      <c r="D97" s="22" t="s">
        <v>34</v>
      </c>
      <c r="E97" s="69">
        <v>5.4736617800000431</v>
      </c>
      <c r="F97" s="69">
        <v>-67.599999999999994</v>
      </c>
      <c r="G97" s="69">
        <v>-188.52392971</v>
      </c>
      <c r="H97" s="69">
        <v>-1.156934900000006</v>
      </c>
      <c r="I97" s="69">
        <v>30.2</v>
      </c>
      <c r="J97" s="69">
        <v>478.60000000000008</v>
      </c>
      <c r="K97" s="69">
        <v>5943.1</v>
      </c>
      <c r="L97" s="69" t="s">
        <v>729</v>
      </c>
      <c r="M97" s="69" t="s">
        <v>729</v>
      </c>
      <c r="N97" s="69">
        <v>-174.1</v>
      </c>
    </row>
    <row r="98" spans="2:14">
      <c r="B98" s="42" t="s">
        <v>559</v>
      </c>
      <c r="C98" s="100" t="s">
        <v>560</v>
      </c>
      <c r="D98" s="114" t="s">
        <v>34</v>
      </c>
      <c r="E98" s="69">
        <v>443.07057891000011</v>
      </c>
      <c r="F98" s="69">
        <v>436</v>
      </c>
      <c r="G98" s="69">
        <v>162.63180652</v>
      </c>
      <c r="H98" s="69">
        <v>259.68964268000002</v>
      </c>
      <c r="I98" s="69">
        <v>9.8000000000000007</v>
      </c>
      <c r="J98" s="69">
        <v>466.1</v>
      </c>
      <c r="K98" s="69">
        <v>3049.9</v>
      </c>
      <c r="L98" s="69">
        <v>910.40000000000009</v>
      </c>
      <c r="M98" s="69">
        <v>851.9</v>
      </c>
      <c r="N98" s="69">
        <v>600.20000000000005</v>
      </c>
    </row>
    <row r="99" spans="2:14">
      <c r="B99" s="24" t="s">
        <v>561</v>
      </c>
      <c r="C99" s="106" t="s">
        <v>562</v>
      </c>
      <c r="D99" s="115" t="s">
        <v>34</v>
      </c>
      <c r="E99" s="69">
        <v>460.33590513000013</v>
      </c>
      <c r="F99" s="69">
        <v>436</v>
      </c>
      <c r="G99" s="69">
        <v>162.63180652</v>
      </c>
      <c r="H99" s="69">
        <v>-53.569607990000002</v>
      </c>
      <c r="I99" s="69">
        <v>-201.20000000000002</v>
      </c>
      <c r="J99" s="69">
        <v>499.5</v>
      </c>
      <c r="K99" s="69">
        <v>3122.6</v>
      </c>
      <c r="L99" s="69">
        <v>710.30000000000007</v>
      </c>
      <c r="M99" s="69">
        <v>851.9</v>
      </c>
      <c r="N99" s="69">
        <v>560.29999999999995</v>
      </c>
    </row>
  </sheetData>
  <mergeCells count="12"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9F3EDE0C-7336-4933-A0EF-8CE5FBB64B92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workbookViewId="0">
      <selection activeCell="E1" sqref="E1:F1048576"/>
    </sheetView>
  </sheetViews>
  <sheetFormatPr baseColWidth="10" defaultRowHeight="15"/>
  <cols>
    <col min="1" max="1" width="7.7109375" style="116" customWidth="1"/>
    <col min="2" max="2" width="10.7109375" style="116" customWidth="1"/>
    <col min="3" max="3" width="75.28515625" style="116" customWidth="1"/>
    <col min="4" max="4" width="9.42578125" style="116" customWidth="1"/>
    <col min="5" max="6" width="11.42578125" style="116"/>
    <col min="7" max="14" width="10.7109375" style="116" customWidth="1"/>
    <col min="15" max="260" width="11.42578125" style="116"/>
    <col min="261" max="261" width="61.5703125" style="116" customWidth="1"/>
    <col min="262" max="516" width="11.42578125" style="116"/>
    <col min="517" max="517" width="61.5703125" style="116" customWidth="1"/>
    <col min="518" max="772" width="11.42578125" style="116"/>
    <col min="773" max="773" width="61.5703125" style="116" customWidth="1"/>
    <col min="774" max="1028" width="11.42578125" style="116"/>
    <col min="1029" max="1029" width="61.5703125" style="116" customWidth="1"/>
    <col min="1030" max="1284" width="11.42578125" style="116"/>
    <col min="1285" max="1285" width="61.5703125" style="116" customWidth="1"/>
    <col min="1286" max="1540" width="11.42578125" style="116"/>
    <col min="1541" max="1541" width="61.5703125" style="116" customWidth="1"/>
    <col min="1542" max="1796" width="11.42578125" style="116"/>
    <col min="1797" max="1797" width="61.5703125" style="116" customWidth="1"/>
    <col min="1798" max="2052" width="11.42578125" style="116"/>
    <col min="2053" max="2053" width="61.5703125" style="116" customWidth="1"/>
    <col min="2054" max="2308" width="11.42578125" style="116"/>
    <col min="2309" max="2309" width="61.5703125" style="116" customWidth="1"/>
    <col min="2310" max="2564" width="11.42578125" style="116"/>
    <col min="2565" max="2565" width="61.5703125" style="116" customWidth="1"/>
    <col min="2566" max="2820" width="11.42578125" style="116"/>
    <col min="2821" max="2821" width="61.5703125" style="116" customWidth="1"/>
    <col min="2822" max="3076" width="11.42578125" style="116"/>
    <col min="3077" max="3077" width="61.5703125" style="116" customWidth="1"/>
    <col min="3078" max="3332" width="11.42578125" style="116"/>
    <col min="3333" max="3333" width="61.5703125" style="116" customWidth="1"/>
    <col min="3334" max="3588" width="11.42578125" style="116"/>
    <col min="3589" max="3589" width="61.5703125" style="116" customWidth="1"/>
    <col min="3590" max="3844" width="11.42578125" style="116"/>
    <col min="3845" max="3845" width="61.5703125" style="116" customWidth="1"/>
    <col min="3846" max="4100" width="11.42578125" style="116"/>
    <col min="4101" max="4101" width="61.5703125" style="116" customWidth="1"/>
    <col min="4102" max="4356" width="11.42578125" style="116"/>
    <col min="4357" max="4357" width="61.5703125" style="116" customWidth="1"/>
    <col min="4358" max="4612" width="11.42578125" style="116"/>
    <col min="4613" max="4613" width="61.5703125" style="116" customWidth="1"/>
    <col min="4614" max="4868" width="11.42578125" style="116"/>
    <col min="4869" max="4869" width="61.5703125" style="116" customWidth="1"/>
    <col min="4870" max="5124" width="11.42578125" style="116"/>
    <col min="5125" max="5125" width="61.5703125" style="116" customWidth="1"/>
    <col min="5126" max="5380" width="11.42578125" style="116"/>
    <col min="5381" max="5381" width="61.5703125" style="116" customWidth="1"/>
    <col min="5382" max="5636" width="11.42578125" style="116"/>
    <col min="5637" max="5637" width="61.5703125" style="116" customWidth="1"/>
    <col min="5638" max="5892" width="11.42578125" style="116"/>
    <col min="5893" max="5893" width="61.5703125" style="116" customWidth="1"/>
    <col min="5894" max="6148" width="11.42578125" style="116"/>
    <col min="6149" max="6149" width="61.5703125" style="116" customWidth="1"/>
    <col min="6150" max="6404" width="11.42578125" style="116"/>
    <col min="6405" max="6405" width="61.5703125" style="116" customWidth="1"/>
    <col min="6406" max="6660" width="11.42578125" style="116"/>
    <col min="6661" max="6661" width="61.5703125" style="116" customWidth="1"/>
    <col min="6662" max="6916" width="11.42578125" style="116"/>
    <col min="6917" max="6917" width="61.5703125" style="116" customWidth="1"/>
    <col min="6918" max="7172" width="11.42578125" style="116"/>
    <col min="7173" max="7173" width="61.5703125" style="116" customWidth="1"/>
    <col min="7174" max="7428" width="11.42578125" style="116"/>
    <col min="7429" max="7429" width="61.5703125" style="116" customWidth="1"/>
    <col min="7430" max="7684" width="11.42578125" style="116"/>
    <col min="7685" max="7685" width="61.5703125" style="116" customWidth="1"/>
    <col min="7686" max="7940" width="11.42578125" style="116"/>
    <col min="7941" max="7941" width="61.5703125" style="116" customWidth="1"/>
    <col min="7942" max="8196" width="11.42578125" style="116"/>
    <col min="8197" max="8197" width="61.5703125" style="116" customWidth="1"/>
    <col min="8198" max="8452" width="11.42578125" style="116"/>
    <col min="8453" max="8453" width="61.5703125" style="116" customWidth="1"/>
    <col min="8454" max="8708" width="11.42578125" style="116"/>
    <col min="8709" max="8709" width="61.5703125" style="116" customWidth="1"/>
    <col min="8710" max="8964" width="11.42578125" style="116"/>
    <col min="8965" max="8965" width="61.5703125" style="116" customWidth="1"/>
    <col min="8966" max="9220" width="11.42578125" style="116"/>
    <col min="9221" max="9221" width="61.5703125" style="116" customWidth="1"/>
    <col min="9222" max="9476" width="11.42578125" style="116"/>
    <col min="9477" max="9477" width="61.5703125" style="116" customWidth="1"/>
    <col min="9478" max="9732" width="11.42578125" style="116"/>
    <col min="9733" max="9733" width="61.5703125" style="116" customWidth="1"/>
    <col min="9734" max="9988" width="11.42578125" style="116"/>
    <col min="9989" max="9989" width="61.5703125" style="116" customWidth="1"/>
    <col min="9990" max="10244" width="11.42578125" style="116"/>
    <col min="10245" max="10245" width="61.5703125" style="116" customWidth="1"/>
    <col min="10246" max="10500" width="11.42578125" style="116"/>
    <col min="10501" max="10501" width="61.5703125" style="116" customWidth="1"/>
    <col min="10502" max="10756" width="11.42578125" style="116"/>
    <col min="10757" max="10757" width="61.5703125" style="116" customWidth="1"/>
    <col min="10758" max="11012" width="11.42578125" style="116"/>
    <col min="11013" max="11013" width="61.5703125" style="116" customWidth="1"/>
    <col min="11014" max="11268" width="11.42578125" style="116"/>
    <col min="11269" max="11269" width="61.5703125" style="116" customWidth="1"/>
    <col min="11270" max="11524" width="11.42578125" style="116"/>
    <col min="11525" max="11525" width="61.5703125" style="116" customWidth="1"/>
    <col min="11526" max="11780" width="11.42578125" style="116"/>
    <col min="11781" max="11781" width="61.5703125" style="116" customWidth="1"/>
    <col min="11782" max="12036" width="11.42578125" style="116"/>
    <col min="12037" max="12037" width="61.5703125" style="116" customWidth="1"/>
    <col min="12038" max="12292" width="11.42578125" style="116"/>
    <col min="12293" max="12293" width="61.5703125" style="116" customWidth="1"/>
    <col min="12294" max="12548" width="11.42578125" style="116"/>
    <col min="12549" max="12549" width="61.5703125" style="116" customWidth="1"/>
    <col min="12550" max="12804" width="11.42578125" style="116"/>
    <col min="12805" max="12805" width="61.5703125" style="116" customWidth="1"/>
    <col min="12806" max="13060" width="11.42578125" style="116"/>
    <col min="13061" max="13061" width="61.5703125" style="116" customWidth="1"/>
    <col min="13062" max="13316" width="11.42578125" style="116"/>
    <col min="13317" max="13317" width="61.5703125" style="116" customWidth="1"/>
    <col min="13318" max="13572" width="11.42578125" style="116"/>
    <col min="13573" max="13573" width="61.5703125" style="116" customWidth="1"/>
    <col min="13574" max="13828" width="11.42578125" style="116"/>
    <col min="13829" max="13829" width="61.5703125" style="116" customWidth="1"/>
    <col min="13830" max="14084" width="11.42578125" style="116"/>
    <col min="14085" max="14085" width="61.5703125" style="116" customWidth="1"/>
    <col min="14086" max="14340" width="11.42578125" style="116"/>
    <col min="14341" max="14341" width="61.5703125" style="116" customWidth="1"/>
    <col min="14342" max="14596" width="11.42578125" style="116"/>
    <col min="14597" max="14597" width="61.5703125" style="116" customWidth="1"/>
    <col min="14598" max="14852" width="11.42578125" style="116"/>
    <col min="14853" max="14853" width="61.5703125" style="116" customWidth="1"/>
    <col min="14854" max="15108" width="11.42578125" style="116"/>
    <col min="15109" max="15109" width="61.5703125" style="116" customWidth="1"/>
    <col min="15110" max="15364" width="11.42578125" style="116"/>
    <col min="15365" max="15365" width="61.5703125" style="116" customWidth="1"/>
    <col min="15366" max="15620" width="11.42578125" style="116"/>
    <col min="15621" max="15621" width="61.5703125" style="116" customWidth="1"/>
    <col min="15622" max="15876" width="11.42578125" style="116"/>
    <col min="15877" max="15877" width="61.5703125" style="116" customWidth="1"/>
    <col min="15878" max="16132" width="11.42578125" style="116"/>
    <col min="16133" max="16133" width="61.5703125" style="116" customWidth="1"/>
    <col min="16134" max="16384" width="11.42578125" style="116"/>
  </cols>
  <sheetData>
    <row r="1" spans="2:14">
      <c r="B1" s="12" t="s">
        <v>27</v>
      </c>
    </row>
    <row r="2" spans="2:14" ht="15.75">
      <c r="B2" s="56" t="s">
        <v>28</v>
      </c>
      <c r="C2" s="57"/>
      <c r="D2" s="28"/>
      <c r="E2" s="28"/>
      <c r="F2" s="28"/>
      <c r="G2" s="218" t="str">
        <f>+[2]Indice!H25</f>
        <v>Gobierno Central Presupuestario</v>
      </c>
      <c r="H2" s="218"/>
      <c r="I2" s="218"/>
      <c r="J2" s="218"/>
      <c r="K2" s="218"/>
      <c r="L2" s="218"/>
      <c r="M2" s="218"/>
      <c r="N2" s="195"/>
    </row>
    <row r="3" spans="2:14" ht="15.75">
      <c r="B3" s="56" t="s">
        <v>730</v>
      </c>
      <c r="C3" s="58"/>
      <c r="D3" s="22"/>
      <c r="E3" s="22"/>
      <c r="F3" s="22"/>
      <c r="G3" s="218" t="s">
        <v>1205</v>
      </c>
      <c r="H3" s="218"/>
      <c r="I3" s="218"/>
      <c r="J3" s="218"/>
      <c r="K3" s="218"/>
      <c r="L3" s="218"/>
      <c r="M3" s="218"/>
      <c r="N3" s="195"/>
    </row>
    <row r="4" spans="2:14" ht="14.25" customHeight="1">
      <c r="B4" s="19"/>
      <c r="C4" s="20"/>
      <c r="D4" s="21"/>
      <c r="E4" s="230"/>
      <c r="F4" s="230"/>
      <c r="G4" s="214" t="s">
        <v>731</v>
      </c>
      <c r="H4" s="215"/>
      <c r="I4" s="215"/>
      <c r="J4" s="215"/>
      <c r="K4" s="215"/>
      <c r="L4" s="215"/>
      <c r="M4" s="215"/>
      <c r="N4" s="194"/>
    </row>
    <row r="5" spans="2:14" ht="14.25" customHeight="1">
      <c r="B5" s="226" t="s">
        <v>732</v>
      </c>
      <c r="C5" s="227"/>
      <c r="D5" s="22"/>
      <c r="E5" s="22"/>
      <c r="F5" s="22"/>
      <c r="G5" s="216"/>
      <c r="H5" s="217"/>
      <c r="I5" s="217"/>
      <c r="J5" s="217"/>
      <c r="K5" s="217"/>
      <c r="L5" s="217"/>
      <c r="M5" s="217"/>
      <c r="N5" s="194"/>
    </row>
    <row r="6" spans="2:14">
      <c r="B6" s="226"/>
      <c r="C6" s="227"/>
      <c r="D6" s="22"/>
      <c r="E6" s="225">
        <v>2014</v>
      </c>
      <c r="F6" s="225">
        <f>+E6+1</f>
        <v>2015</v>
      </c>
      <c r="G6" s="225">
        <v>2016</v>
      </c>
      <c r="H6" s="225">
        <f t="shared" ref="H6:M6" si="0">+G6+1</f>
        <v>2017</v>
      </c>
      <c r="I6" s="225">
        <f t="shared" si="0"/>
        <v>2018</v>
      </c>
      <c r="J6" s="225">
        <f t="shared" si="0"/>
        <v>2019</v>
      </c>
      <c r="K6" s="225">
        <f t="shared" si="0"/>
        <v>2020</v>
      </c>
      <c r="L6" s="225">
        <f t="shared" si="0"/>
        <v>2021</v>
      </c>
      <c r="M6" s="225">
        <f t="shared" si="0"/>
        <v>2022</v>
      </c>
      <c r="N6" s="225">
        <v>2023</v>
      </c>
    </row>
    <row r="7" spans="2:14">
      <c r="B7" s="107"/>
      <c r="C7" s="108"/>
      <c r="D7" s="22"/>
      <c r="E7" s="225"/>
      <c r="F7" s="225"/>
      <c r="G7" s="225"/>
      <c r="H7" s="225"/>
      <c r="I7" s="225"/>
      <c r="J7" s="225"/>
      <c r="K7" s="225"/>
      <c r="L7" s="225"/>
      <c r="M7" s="225"/>
      <c r="N7" s="225"/>
    </row>
    <row r="8" spans="2:14" ht="19.5">
      <c r="B8" s="133" t="s">
        <v>733</v>
      </c>
      <c r="C8" s="134" t="s">
        <v>734</v>
      </c>
      <c r="D8" s="135" t="s">
        <v>34</v>
      </c>
      <c r="E8" s="136">
        <v>2.9618763099999996</v>
      </c>
      <c r="F8" s="136">
        <v>12.5</v>
      </c>
      <c r="G8" s="136">
        <v>8.4665988399999996</v>
      </c>
      <c r="H8" s="136">
        <v>0.30007097999999999</v>
      </c>
      <c r="I8" s="136">
        <v>25.5</v>
      </c>
      <c r="J8" s="136">
        <v>13.6</v>
      </c>
      <c r="K8" s="136">
        <v>0</v>
      </c>
      <c r="L8" s="136">
        <v>3.3</v>
      </c>
      <c r="M8" s="136">
        <v>0</v>
      </c>
      <c r="N8" s="136">
        <v>8.1999999999999993</v>
      </c>
    </row>
    <row r="9" spans="2:14">
      <c r="B9" s="42" t="s">
        <v>735</v>
      </c>
      <c r="C9" s="22" t="s">
        <v>736</v>
      </c>
      <c r="D9" s="22" t="s">
        <v>34</v>
      </c>
      <c r="E9" s="137">
        <v>2.9618763099999996</v>
      </c>
      <c r="F9" s="137">
        <v>12.5</v>
      </c>
      <c r="G9" s="137">
        <v>8.4665988399999996</v>
      </c>
      <c r="H9" s="137">
        <v>0.30007097999999999</v>
      </c>
      <c r="I9" s="137">
        <v>18.899999999999999</v>
      </c>
      <c r="J9" s="137">
        <v>8.6</v>
      </c>
      <c r="K9" s="198">
        <v>0</v>
      </c>
      <c r="L9" s="159">
        <v>3.3</v>
      </c>
      <c r="M9" s="159">
        <v>0</v>
      </c>
      <c r="N9" s="159">
        <v>8.1999999999999993</v>
      </c>
    </row>
    <row r="10" spans="2:14">
      <c r="B10" s="42" t="s">
        <v>737</v>
      </c>
      <c r="C10" s="30" t="s">
        <v>738</v>
      </c>
      <c r="D10" s="22" t="s">
        <v>34</v>
      </c>
      <c r="E10" s="137">
        <v>2.9618763099999996</v>
      </c>
      <c r="F10" s="137">
        <v>0</v>
      </c>
      <c r="G10" s="137"/>
      <c r="H10" s="137"/>
      <c r="I10" s="137"/>
      <c r="J10" s="137"/>
      <c r="K10" s="137"/>
      <c r="L10" s="137"/>
      <c r="M10" s="137"/>
      <c r="N10" s="137"/>
    </row>
    <row r="11" spans="2:14">
      <c r="B11" s="42" t="s">
        <v>739</v>
      </c>
      <c r="C11" s="30" t="s">
        <v>740</v>
      </c>
      <c r="D11" s="22" t="s">
        <v>34</v>
      </c>
      <c r="E11" s="137">
        <v>0</v>
      </c>
      <c r="F11" s="137">
        <v>0</v>
      </c>
      <c r="G11" s="137"/>
      <c r="H11" s="137"/>
      <c r="I11" s="137"/>
      <c r="J11" s="137"/>
      <c r="K11" s="137"/>
      <c r="L11" s="137"/>
      <c r="M11" s="137"/>
      <c r="N11" s="137"/>
    </row>
    <row r="12" spans="2:14">
      <c r="B12" s="42" t="s">
        <v>741</v>
      </c>
      <c r="C12" s="30" t="s">
        <v>742</v>
      </c>
      <c r="D12" s="22" t="s">
        <v>34</v>
      </c>
      <c r="E12" s="137">
        <v>0</v>
      </c>
      <c r="F12" s="137" t="s">
        <v>64</v>
      </c>
      <c r="G12" s="137"/>
      <c r="H12" s="137"/>
      <c r="I12" s="137"/>
      <c r="J12" s="137"/>
      <c r="K12" s="137"/>
      <c r="L12" s="137"/>
      <c r="M12" s="137"/>
      <c r="N12" s="137"/>
    </row>
    <row r="13" spans="2:14">
      <c r="B13" s="42" t="s">
        <v>743</v>
      </c>
      <c r="C13" s="30" t="s">
        <v>744</v>
      </c>
      <c r="D13" s="22" t="s">
        <v>34</v>
      </c>
      <c r="E13" s="137">
        <v>0</v>
      </c>
      <c r="F13" s="137">
        <v>0</v>
      </c>
      <c r="G13" s="137"/>
      <c r="H13" s="137"/>
      <c r="I13" s="137"/>
      <c r="J13" s="137"/>
      <c r="K13" s="137"/>
      <c r="L13" s="137"/>
      <c r="M13" s="137"/>
      <c r="N13" s="137"/>
    </row>
    <row r="14" spans="2:14">
      <c r="B14" s="42" t="s">
        <v>745</v>
      </c>
      <c r="C14" s="22" t="s">
        <v>746</v>
      </c>
      <c r="D14" s="22" t="s">
        <v>34</v>
      </c>
      <c r="E14" s="137">
        <v>0</v>
      </c>
      <c r="F14" s="137"/>
      <c r="G14" s="137"/>
      <c r="H14" s="137">
        <v>0</v>
      </c>
      <c r="I14" s="137">
        <v>0</v>
      </c>
      <c r="J14" s="137">
        <v>0</v>
      </c>
      <c r="K14" s="137"/>
      <c r="L14" s="137">
        <v>0</v>
      </c>
      <c r="M14" s="137">
        <v>0</v>
      </c>
      <c r="N14" s="137">
        <v>0</v>
      </c>
    </row>
    <row r="15" spans="2:14">
      <c r="B15" s="42" t="s">
        <v>747</v>
      </c>
      <c r="C15" s="30" t="s">
        <v>748</v>
      </c>
      <c r="D15" s="22" t="s">
        <v>34</v>
      </c>
      <c r="E15" s="137">
        <v>0</v>
      </c>
      <c r="F15" s="137"/>
      <c r="G15" s="137"/>
      <c r="H15" s="137">
        <v>0</v>
      </c>
      <c r="I15" s="137"/>
      <c r="J15" s="137"/>
      <c r="K15" s="137"/>
      <c r="L15" s="137"/>
      <c r="M15" s="137"/>
      <c r="N15" s="137"/>
    </row>
    <row r="16" spans="2:14">
      <c r="B16" s="42" t="s">
        <v>749</v>
      </c>
      <c r="C16" s="30" t="s">
        <v>750</v>
      </c>
      <c r="D16" s="22" t="s">
        <v>34</v>
      </c>
      <c r="E16" s="137">
        <v>0</v>
      </c>
      <c r="F16" s="137"/>
      <c r="G16" s="137"/>
      <c r="H16" s="137">
        <v>0</v>
      </c>
      <c r="I16" s="137"/>
      <c r="J16" s="137"/>
      <c r="K16" s="137"/>
      <c r="L16" s="137"/>
      <c r="M16" s="137"/>
      <c r="N16" s="137"/>
    </row>
    <row r="17" spans="2:14">
      <c r="B17" s="42" t="s">
        <v>751</v>
      </c>
      <c r="C17" s="30" t="s">
        <v>752</v>
      </c>
      <c r="D17" s="22" t="s">
        <v>34</v>
      </c>
      <c r="E17" s="137">
        <v>0</v>
      </c>
      <c r="F17" s="137"/>
      <c r="G17" s="137"/>
      <c r="H17" s="137">
        <v>0</v>
      </c>
      <c r="I17" s="137"/>
      <c r="J17" s="137"/>
      <c r="K17" s="137"/>
      <c r="L17" s="137"/>
      <c r="M17" s="137"/>
      <c r="N17" s="137"/>
    </row>
    <row r="18" spans="2:14">
      <c r="B18" s="42" t="s">
        <v>753</v>
      </c>
      <c r="C18" s="30" t="s">
        <v>754</v>
      </c>
      <c r="D18" s="22" t="s">
        <v>34</v>
      </c>
      <c r="E18" s="137">
        <v>0</v>
      </c>
      <c r="F18" s="137"/>
      <c r="G18" s="137"/>
      <c r="H18" s="137">
        <v>0</v>
      </c>
      <c r="I18" s="137"/>
      <c r="J18" s="137"/>
      <c r="K18" s="137"/>
      <c r="L18" s="137"/>
      <c r="M18" s="137"/>
      <c r="N18" s="137"/>
    </row>
    <row r="19" spans="2:14">
      <c r="B19" s="42" t="s">
        <v>755</v>
      </c>
      <c r="C19" s="30" t="s">
        <v>756</v>
      </c>
      <c r="D19" s="22" t="s">
        <v>34</v>
      </c>
      <c r="E19" s="137">
        <v>0</v>
      </c>
      <c r="F19" s="137"/>
      <c r="G19" s="137"/>
      <c r="H19" s="137">
        <v>0</v>
      </c>
      <c r="I19" s="137"/>
      <c r="J19" s="137"/>
      <c r="K19" s="137"/>
      <c r="L19" s="137"/>
      <c r="M19" s="137"/>
      <c r="N19" s="137"/>
    </row>
    <row r="20" spans="2:14">
      <c r="B20" s="42" t="s">
        <v>757</v>
      </c>
      <c r="C20" s="30" t="s">
        <v>758</v>
      </c>
      <c r="D20" s="22" t="s">
        <v>34</v>
      </c>
      <c r="E20" s="137">
        <v>0</v>
      </c>
      <c r="F20" s="137"/>
      <c r="G20" s="137"/>
      <c r="H20" s="137">
        <v>0</v>
      </c>
      <c r="I20" s="137"/>
      <c r="J20" s="137"/>
      <c r="K20" s="137"/>
      <c r="L20" s="137"/>
      <c r="M20" s="137"/>
      <c r="N20" s="137"/>
    </row>
    <row r="21" spans="2:14">
      <c r="B21" s="42" t="s">
        <v>759</v>
      </c>
      <c r="C21" s="30" t="s">
        <v>760</v>
      </c>
      <c r="D21" s="22" t="s">
        <v>34</v>
      </c>
      <c r="E21" s="137">
        <v>0</v>
      </c>
      <c r="F21" s="137"/>
      <c r="G21" s="137"/>
      <c r="H21" s="137">
        <v>0</v>
      </c>
      <c r="I21" s="137"/>
      <c r="J21" s="137"/>
      <c r="K21" s="137"/>
      <c r="L21" s="137"/>
      <c r="M21" s="137"/>
      <c r="N21" s="137"/>
    </row>
    <row r="22" spans="2:14">
      <c r="B22" s="42" t="s">
        <v>761</v>
      </c>
      <c r="C22" s="30" t="s">
        <v>762</v>
      </c>
      <c r="D22" s="22" t="s">
        <v>34</v>
      </c>
      <c r="E22" s="137">
        <v>0</v>
      </c>
      <c r="F22" s="137"/>
      <c r="G22" s="137"/>
      <c r="H22" s="137">
        <v>0</v>
      </c>
      <c r="I22" s="137"/>
      <c r="J22" s="137"/>
      <c r="K22" s="137"/>
      <c r="L22" s="137"/>
      <c r="M22" s="137"/>
      <c r="N22" s="137"/>
    </row>
    <row r="23" spans="2:14">
      <c r="B23" s="42" t="s">
        <v>763</v>
      </c>
      <c r="C23" s="30" t="s">
        <v>444</v>
      </c>
      <c r="D23" s="22" t="s">
        <v>34</v>
      </c>
      <c r="E23" s="137">
        <v>0</v>
      </c>
      <c r="F23" s="137"/>
      <c r="G23" s="137"/>
      <c r="H23" s="137">
        <v>0</v>
      </c>
      <c r="I23" s="137"/>
      <c r="J23" s="137"/>
      <c r="K23" s="137"/>
      <c r="L23" s="137"/>
      <c r="M23" s="137"/>
      <c r="N23" s="137"/>
    </row>
    <row r="24" spans="2:14">
      <c r="B24" s="42" t="s">
        <v>764</v>
      </c>
      <c r="C24" s="30" t="s">
        <v>461</v>
      </c>
      <c r="D24" s="22" t="s">
        <v>34</v>
      </c>
      <c r="E24" s="137">
        <v>0</v>
      </c>
      <c r="F24" s="137"/>
      <c r="G24" s="137"/>
      <c r="H24" s="137">
        <v>0</v>
      </c>
      <c r="I24" s="137"/>
      <c r="J24" s="137"/>
      <c r="K24" s="137"/>
      <c r="L24" s="137"/>
      <c r="M24" s="137"/>
      <c r="N24" s="137"/>
    </row>
    <row r="25" spans="2:14">
      <c r="B25" s="43" t="s">
        <v>765</v>
      </c>
      <c r="C25" s="33" t="s">
        <v>766</v>
      </c>
      <c r="D25" s="33" t="s">
        <v>34</v>
      </c>
      <c r="E25" s="137">
        <v>0</v>
      </c>
      <c r="F25" s="137"/>
      <c r="G25" s="137"/>
      <c r="H25" s="137">
        <v>0</v>
      </c>
      <c r="I25" s="137">
        <v>-6.6</v>
      </c>
      <c r="J25" s="137">
        <v>-5</v>
      </c>
      <c r="K25" s="137">
        <v>0</v>
      </c>
      <c r="L25" s="137">
        <v>0</v>
      </c>
      <c r="M25" s="137">
        <v>0</v>
      </c>
      <c r="N25" s="137">
        <v>0</v>
      </c>
    </row>
    <row r="26" spans="2:14">
      <c r="B26" s="42" t="s">
        <v>767</v>
      </c>
      <c r="C26" s="30" t="s">
        <v>768</v>
      </c>
      <c r="D26" s="22" t="s">
        <v>34</v>
      </c>
      <c r="E26" s="137">
        <v>0</v>
      </c>
      <c r="F26" s="137"/>
      <c r="G26" s="137"/>
      <c r="H26" s="137">
        <v>0</v>
      </c>
      <c r="I26" s="137"/>
      <c r="J26" s="137"/>
      <c r="K26" s="137"/>
      <c r="L26" s="137"/>
      <c r="M26" s="137"/>
      <c r="N26" s="137"/>
    </row>
    <row r="27" spans="2:14">
      <c r="B27" s="42" t="s">
        <v>769</v>
      </c>
      <c r="C27" s="30" t="s">
        <v>770</v>
      </c>
      <c r="D27" s="22" t="s">
        <v>34</v>
      </c>
      <c r="E27" s="137">
        <v>0</v>
      </c>
      <c r="F27" s="137"/>
      <c r="G27" s="137"/>
      <c r="H27" s="137">
        <v>0</v>
      </c>
      <c r="I27" s="137"/>
      <c r="J27" s="137"/>
      <c r="K27" s="137"/>
      <c r="L27" s="137"/>
      <c r="M27" s="137"/>
      <c r="N27" s="137"/>
    </row>
    <row r="28" spans="2:14">
      <c r="B28" s="42" t="s">
        <v>771</v>
      </c>
      <c r="C28" s="30" t="s">
        <v>772</v>
      </c>
      <c r="D28" s="22" t="s">
        <v>34</v>
      </c>
      <c r="E28" s="137">
        <v>0</v>
      </c>
      <c r="F28" s="137"/>
      <c r="G28" s="137"/>
      <c r="H28" s="137">
        <v>0</v>
      </c>
      <c r="I28" s="137"/>
      <c r="J28" s="137"/>
      <c r="K28" s="137"/>
      <c r="L28" s="137"/>
      <c r="M28" s="137"/>
      <c r="N28" s="137"/>
    </row>
    <row r="29" spans="2:14">
      <c r="B29" s="42" t="s">
        <v>773</v>
      </c>
      <c r="C29" s="30" t="s">
        <v>774</v>
      </c>
      <c r="D29" s="22" t="s">
        <v>34</v>
      </c>
      <c r="E29" s="137">
        <v>0</v>
      </c>
      <c r="F29" s="137"/>
      <c r="G29" s="137"/>
      <c r="H29" s="137">
        <v>0</v>
      </c>
      <c r="I29" s="137"/>
      <c r="J29" s="137"/>
      <c r="K29" s="137"/>
      <c r="L29" s="137"/>
      <c r="M29" s="137"/>
      <c r="N29" s="137"/>
    </row>
    <row r="30" spans="2:14">
      <c r="B30" s="42" t="s">
        <v>775</v>
      </c>
      <c r="C30" s="30" t="s">
        <v>776</v>
      </c>
      <c r="D30" s="22" t="s">
        <v>34</v>
      </c>
      <c r="E30" s="137">
        <v>0</v>
      </c>
      <c r="F30" s="137"/>
      <c r="G30" s="137"/>
      <c r="H30" s="137">
        <v>0</v>
      </c>
      <c r="I30" s="137"/>
      <c r="J30" s="137"/>
      <c r="K30" s="137"/>
      <c r="L30" s="137"/>
      <c r="M30" s="137"/>
      <c r="N30" s="137"/>
    </row>
    <row r="31" spans="2:14">
      <c r="B31" s="42" t="s">
        <v>777</v>
      </c>
      <c r="C31" s="30" t="s">
        <v>778</v>
      </c>
      <c r="D31" s="22" t="s">
        <v>34</v>
      </c>
      <c r="E31" s="137">
        <v>0</v>
      </c>
      <c r="F31" s="137"/>
      <c r="G31" s="137"/>
      <c r="H31" s="137">
        <v>0</v>
      </c>
      <c r="I31" s="137"/>
      <c r="J31" s="137"/>
      <c r="K31" s="137"/>
      <c r="L31" s="137"/>
      <c r="M31" s="137"/>
      <c r="N31" s="137"/>
    </row>
    <row r="32" spans="2:14">
      <c r="B32" s="42" t="s">
        <v>779</v>
      </c>
      <c r="C32" s="30" t="s">
        <v>780</v>
      </c>
      <c r="D32" s="22" t="s">
        <v>34</v>
      </c>
      <c r="E32" s="137">
        <v>0</v>
      </c>
      <c r="F32" s="137"/>
      <c r="G32" s="137"/>
      <c r="H32" s="137">
        <v>0</v>
      </c>
      <c r="I32" s="137"/>
      <c r="J32" s="137"/>
      <c r="K32" s="137"/>
      <c r="L32" s="137"/>
      <c r="M32" s="137"/>
      <c r="N32" s="137"/>
    </row>
    <row r="33" spans="2:14">
      <c r="B33" s="42" t="s">
        <v>781</v>
      </c>
      <c r="C33" s="30" t="s">
        <v>782</v>
      </c>
      <c r="D33" s="22" t="s">
        <v>34</v>
      </c>
      <c r="E33" s="137">
        <v>0</v>
      </c>
      <c r="F33" s="137"/>
      <c r="G33" s="137"/>
      <c r="H33" s="137">
        <v>0</v>
      </c>
      <c r="I33" s="137"/>
      <c r="J33" s="137"/>
      <c r="K33" s="137"/>
      <c r="L33" s="137"/>
      <c r="M33" s="137"/>
      <c r="N33" s="137"/>
    </row>
    <row r="34" spans="2:14">
      <c r="B34" s="40" t="s">
        <v>783</v>
      </c>
      <c r="C34" s="99" t="s">
        <v>784</v>
      </c>
      <c r="D34" s="22" t="s">
        <v>34</v>
      </c>
      <c r="E34" s="137">
        <v>0</v>
      </c>
      <c r="F34" s="137"/>
      <c r="G34" s="137"/>
      <c r="H34" s="137">
        <v>0</v>
      </c>
      <c r="I34" s="137"/>
      <c r="J34" s="137"/>
      <c r="K34" s="137"/>
      <c r="L34" s="137"/>
      <c r="M34" s="137"/>
      <c r="N34" s="137"/>
    </row>
    <row r="35" spans="2:14">
      <c r="B35" s="138" t="s">
        <v>785</v>
      </c>
      <c r="C35" s="139" t="s">
        <v>786</v>
      </c>
      <c r="D35" s="25" t="s">
        <v>34</v>
      </c>
      <c r="E35" s="137">
        <v>0</v>
      </c>
      <c r="F35" s="137"/>
      <c r="G35" s="137"/>
      <c r="H35" s="137">
        <v>0</v>
      </c>
      <c r="I35" s="137"/>
      <c r="J35" s="137"/>
      <c r="K35" s="137"/>
      <c r="L35" s="137"/>
      <c r="M35" s="137"/>
      <c r="N35" s="137"/>
    </row>
    <row r="36" spans="2:14">
      <c r="B36" s="42" t="s">
        <v>64</v>
      </c>
      <c r="C36" s="121" t="s">
        <v>95</v>
      </c>
      <c r="D36" s="22" t="s">
        <v>34</v>
      </c>
      <c r="E36" s="140"/>
      <c r="F36" s="140"/>
      <c r="G36" s="140"/>
      <c r="H36" s="140" t="s">
        <v>64</v>
      </c>
      <c r="I36" s="140" t="s">
        <v>64</v>
      </c>
      <c r="J36" s="140"/>
      <c r="K36" s="140"/>
      <c r="L36" s="140"/>
      <c r="M36" s="140"/>
      <c r="N36" s="140"/>
    </row>
    <row r="37" spans="2:14">
      <c r="B37" s="24" t="s">
        <v>787</v>
      </c>
      <c r="C37" s="49" t="s">
        <v>788</v>
      </c>
      <c r="D37" s="25" t="s">
        <v>34</v>
      </c>
      <c r="E37" s="137">
        <v>0</v>
      </c>
      <c r="F37" s="137"/>
      <c r="G37" s="137"/>
      <c r="H37" s="137">
        <v>0</v>
      </c>
      <c r="I37" s="137">
        <v>6.6</v>
      </c>
      <c r="J37" s="137">
        <v>5</v>
      </c>
      <c r="K37" s="137">
        <v>0</v>
      </c>
      <c r="L37" s="137">
        <v>0</v>
      </c>
      <c r="M37" s="137">
        <v>0</v>
      </c>
      <c r="N37" s="137">
        <v>0</v>
      </c>
    </row>
  </sheetData>
  <mergeCells count="14">
    <mergeCell ref="L6:L7"/>
    <mergeCell ref="M6:M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875C82C6-056F-47CE-BF08-456B039247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2024-08-07T22:53:25Z</dcterms:modified>
</cp:coreProperties>
</file>