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obiernos locales\"/>
    </mc:Choice>
  </mc:AlternateContent>
  <xr:revisionPtr revIDLastSave="0" documentId="13_ncr:1_{354C45F9-5975-4AFA-8D47-9560F1CE8753}" xr6:coauthVersionLast="47" xr6:coauthVersionMax="47" xr10:uidLastSave="{00000000-0000-0000-0000-000000000000}"/>
  <bookViews>
    <workbookView xWindow="-120" yWindow="-120" windowWidth="20730" windowHeight="1116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Erogación funciones" sheetId="17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Erogación funciones de Gobierno" sheetId="8" state="hidden" r:id="rId13"/>
    <sheet name="Transacciones A-P Fin. por Sect" sheetId="15" state="hidden" r:id="rId14"/>
    <sheet name="Saldos A-P financieros por Sect" sheetId="16" state="hidden" r:id="rId15"/>
    <sheet name="Total otros flujos econo." sheetId="12" state="hidden" r:id="rId16"/>
  </sheets>
  <externalReferences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7" l="1"/>
  <c r="H88" i="17"/>
  <c r="G88" i="17"/>
  <c r="I78" i="17"/>
  <c r="H78" i="17"/>
  <c r="G78" i="17"/>
  <c r="I69" i="17"/>
  <c r="H69" i="17"/>
  <c r="G69" i="17"/>
  <c r="I62" i="17"/>
  <c r="H62" i="17"/>
  <c r="G62" i="17"/>
  <c r="I55" i="17"/>
  <c r="H55" i="17"/>
  <c r="G55" i="17"/>
  <c r="I48" i="17"/>
  <c r="H48" i="17"/>
  <c r="G48" i="17"/>
  <c r="I41" i="17"/>
  <c r="H41" i="17"/>
  <c r="G41" i="17"/>
  <c r="I31" i="17"/>
  <c r="H31" i="17"/>
  <c r="G31" i="17"/>
  <c r="I24" i="17"/>
  <c r="H24" i="17"/>
  <c r="G24" i="17"/>
  <c r="G8" i="17" s="1"/>
  <c r="I18" i="17"/>
  <c r="H18" i="17"/>
  <c r="G18" i="17"/>
  <c r="I9" i="17"/>
  <c r="I8" i="17" s="1"/>
  <c r="H9" i="17"/>
  <c r="G9" i="17"/>
  <c r="H8" i="17"/>
  <c r="F7" i="17"/>
  <c r="G7" i="17" s="1"/>
  <c r="H7" i="17" s="1"/>
  <c r="I7" i="17" s="1"/>
  <c r="J7" i="17" s="1"/>
  <c r="E2" i="17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<sst xmlns="http://schemas.openxmlformats.org/spreadsheetml/2006/main" count="2984" uniqueCount="1207">
  <si>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</si>
  <si>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</si>
  <si>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</si>
  <si>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</si>
  <si>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</si>
  <si>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</si>
  <si>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</si>
  <si>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</si>
  <si>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</si>
  <si>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</si>
  <si>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</si>
  <si>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</si>
  <si>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</si>
  <si>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</si>
  <si>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</si>
  <si>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</si>
  <si>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</si>
  <si>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</si>
  <si>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</si>
  <si>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</si>
  <si>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</si>
  <si>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</si>
  <si>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</si>
  <si>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</si>
  <si>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</si>
  <si>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</si>
  <si>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</si>
  <si>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</si>
  <si>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</si>
  <si>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</si>
  <si>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</si>
  <si>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</si>
  <si>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</si>
  <si>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</si>
  <si>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</si>
  <si>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</si>
  <si>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</si>
  <si>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</si>
  <si>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</si>
  <si>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</si>
  <si>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</si>
  <si>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</si>
  <si>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</si>
  <si>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</si>
  <si>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</si>
  <si>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</si>
  <si>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</si>
  <si>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</si>
  <si>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</si>
  <si>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</si>
  <si>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</si>
  <si>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</si>
  <si>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</si>
  <si>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</si>
  <si>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</si>
  <si>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</si>
  <si>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</si>
  <si>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</si>
  <si>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</si>
  <si>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</si>
  <si>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</si>
  <si>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</si>
  <si>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</si>
  <si>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</si>
  <si>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</si>
  <si>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</si>
  <si>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</si>
  <si>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</si>
  <si>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</si>
  <si>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</si>
  <si>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</si>
  <si>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</si>
  <si>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</si>
  <si>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</si>
  <si>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</si>
  <si>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</si>
  <si>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</si>
  <si>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</si>
  <si>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</si>
  <si>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</si>
  <si>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</si>
  <si>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</si>
  <si>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</si>
  <si>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</si>
  <si>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</si>
  <si>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</si>
  <si>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</si>
  <si>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</si>
  <si>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</si>
  <si>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</si>
  <si>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</si>
  <si>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</si>
  <si>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</si>
  <si>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</si>
  <si>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</si>
  <si>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</si>
  <si>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</si>
  <si>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</si>
  <si>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</si>
  <si>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</si>
  <si>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</si>
  <si>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</si>
  <si>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</si>
  <si>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</si>
  <si>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</si>
  <si>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</si>
  <si>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</si>
  <si>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</si>
  <si>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</si>
  <si>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</si>
  <si>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</si>
  <si>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</si>
  <si>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</si>
  <si>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</si>
  <si>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</si>
  <si>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</si>
  <si>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</si>
  <si>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</si>
  <si>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</si>
  <si>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</si>
  <si>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</si>
  <si>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</si>
  <si>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</si>
  <si>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</si>
  <si>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</si>
  <si>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</si>
  <si>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</si>
  <si>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</si>
  <si>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</si>
  <si>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</si>
  <si>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</si>
  <si>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</si>
  <si>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</si>
  <si>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</si>
  <si>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</si>
  <si>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</si>
  <si>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</si>
  <si>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</si>
  <si>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</si>
  <si>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</si>
  <si>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</si>
  <si>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</si>
  <si>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</si>
  <si>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</si>
  <si>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</si>
  <si>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</si>
  <si>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</si>
  <si>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</si>
  <si>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</si>
  <si>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</si>
  <si>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</si>
  <si>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</si>
  <si>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</si>
  <si>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</si>
  <si>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</si>
  <si>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</si>
  <si>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</si>
  <si>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</si>
  <si>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</si>
  <si>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</si>
  <si>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</si>
  <si>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</si>
  <si>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</si>
  <si>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</si>
  <si>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</si>
  <si>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</si>
  <si>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</si>
  <si>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</si>
  <si>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</si>
  <si>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</si>
  <si>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</si>
  <si>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</si>
  <si>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</si>
  <si>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</si>
  <si>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</si>
  <si>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</si>
  <si>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</si>
  <si>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</si>
  <si>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</si>
  <si>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</si>
  <si>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</si>
  <si>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</si>
  <si>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</si>
  <si>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</si>
  <si>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</si>
  <si>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</si>
  <si>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</si>
  <si>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</si>
  <si>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</si>
  <si>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</si>
  <si>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</si>
  <si>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</si>
  <si>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</si>
  <si>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</si>
  <si>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</si>
  <si>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</si>
  <si>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</si>
  <si>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</si>
  <si>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</si>
  <si>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</si>
  <si>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</si>
  <si>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</si>
  <si>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</si>
  <si>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</si>
  <si>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</si>
  <si>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</si>
  <si>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</si>
  <si>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</si>
  <si>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</si>
  <si>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</si>
  <si>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</si>
  <si>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</si>
  <si>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</si>
  <si>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</si>
  <si>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</si>
  <si>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</si>
  <si>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</si>
  <si>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</si>
  <si>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</si>
  <si>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</si>
  <si>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</si>
  <si>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</si>
  <si>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</si>
  <si>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</si>
  <si>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</si>
  <si>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</si>
  <si>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</si>
  <si>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</si>
  <si>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</si>
  <si>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</si>
  <si>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</si>
  <si>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</si>
  <si>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</si>
  <si>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</si>
  <si>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</si>
  <si>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</si>
  <si>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</si>
  <si>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</si>
  <si>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</si>
  <si>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</si>
  <si>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</si>
  <si>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</si>
  <si>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</si>
  <si>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</si>
  <si>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</si>
  <si>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</si>
  <si>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</si>
  <si>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</si>
  <si>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</si>
  <si>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</si>
  <si>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</si>
  <si>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</si>
  <si>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</si>
  <si>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</si>
  <si>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</si>
  <si>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</si>
  <si>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</si>
  <si>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</si>
  <si>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</si>
  <si>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</si>
  <si>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</si>
  <si>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</si>
  <si>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</si>
  <si>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</si>
  <si>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</si>
  <si>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</si>
  <si>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</si>
  <si>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</si>
  <si>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</si>
  <si>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</si>
  <si>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</si>
  <si>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</si>
  <si>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</si>
  <si>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</si>
  <si>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</si>
  <si>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</si>
  <si>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</si>
  <si>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</si>
  <si>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</si>
  <si>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</si>
  <si>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</si>
  <si>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</si>
  <si>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</si>
  <si>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</si>
  <si>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</si>
  <si>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</si>
  <si>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</si>
  <si>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</si>
  <si>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</si>
  <si>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</si>
  <si>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</si>
  <si>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</si>
  <si>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</si>
  <si>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</si>
  <si>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</si>
  <si>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</si>
  <si>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</si>
  <si>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</si>
  <si>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</si>
  <si>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</si>
  <si>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</si>
  <si>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</si>
  <si>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</si>
  <si>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</si>
  <si>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</si>
  <si>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</si>
  <si>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</si>
  <si>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</si>
  <si>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</si>
  <si>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</si>
  <si>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</si>
  <si>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</si>
  <si>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</si>
  <si>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</si>
  <si>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</si>
  <si>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</si>
  <si>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</si>
  <si>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</si>
  <si>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</si>
  <si>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</si>
  <si>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</si>
  <si>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</si>
  <si>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</si>
  <si>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</si>
  <si>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</si>
  <si>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</si>
  <si>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</si>
  <si>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</si>
  <si>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</si>
  <si>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</si>
  <si>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</si>
  <si>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</si>
  <si>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</si>
  <si>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</si>
  <si>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</si>
  <si>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</si>
  <si>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</si>
  <si>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</si>
  <si>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</si>
  <si>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</si>
  <si>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</si>
  <si>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</si>
  <si>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</si>
  <si>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</si>
  <si>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</si>
  <si>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</si>
  <si>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</si>
  <si>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</si>
  <si>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</si>
  <si>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</si>
  <si>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</si>
  <si>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</si>
  <si>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</si>
  <si>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</si>
  <si>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</si>
  <si>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</si>
  <si>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</si>
  <si>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</si>
  <si>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</si>
  <si>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</si>
  <si>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</si>
  <si>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</si>
  <si>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</si>
  <si>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</si>
  <si>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</si>
  <si>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</si>
  <si>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</si>
  <si>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</si>
  <si>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</si>
  <si>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</si>
  <si>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</si>
  <si>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</si>
  <si>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</si>
  <si>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</si>
  <si>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</si>
  <si>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</si>
  <si>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</si>
  <si>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</si>
  <si>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</si>
  <si>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</si>
  <si>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</si>
  <si>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</si>
  <si>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</si>
  <si>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</si>
  <si>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</si>
  <si>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</si>
  <si>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</si>
  <si>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</si>
  <si>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</si>
  <si>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</si>
  <si>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</si>
  <si>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</si>
  <si>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</si>
  <si>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</si>
  <si>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</si>
  <si>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</si>
  <si>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</si>
  <si>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</si>
  <si>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</si>
  <si>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</si>
  <si>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</si>
  <si>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</si>
  <si>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</si>
  <si>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</si>
  <si>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</si>
  <si>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</si>
  <si>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</si>
  <si>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</si>
  <si>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</si>
  <si>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</si>
  <si>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</si>
  <si>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</si>
  <si>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</si>
  <si>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</si>
  <si>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</si>
  <si>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</si>
  <si>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</si>
  <si>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</si>
  <si>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</si>
  <si>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</si>
  <si>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</si>
  <si>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</si>
  <si>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</si>
  <si>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</si>
  <si>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</si>
  <si>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</si>
  <si>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</si>
  <si>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</si>
  <si>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</si>
  <si>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</si>
  <si>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</si>
  <si>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</si>
  <si>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</si>
  <si>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</si>
  <si>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</si>
  <si>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</si>
  <si>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</si>
  <si>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</si>
  <si>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</si>
  <si>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</si>
  <si>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</si>
  <si>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</si>
  <si>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</si>
  <si>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</si>
  <si>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</si>
  <si>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</si>
  <si>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</si>
  <si>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</si>
  <si>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</si>
  <si>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</si>
  <si>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</si>
  <si>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</si>
  <si>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</si>
  <si>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</si>
  <si>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</si>
  <si>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</si>
  <si>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</si>
  <si>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</si>
  <si>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</si>
  <si>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</si>
  <si>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</si>
  <si>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</si>
  <si>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</si>
  <si>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</si>
  <si>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</si>
  <si>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</si>
  <si>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</si>
  <si>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</si>
  <si>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</si>
  <si>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</si>
  <si>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</si>
  <si>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</si>
  <si>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</si>
  <si>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</si>
  <si>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</si>
  <si>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</si>
  <si>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</si>
  <si>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</si>
  <si>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</si>
  <si>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</si>
  <si>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</si>
  <si>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</si>
  <si>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</si>
  <si>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</si>
  <si>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</si>
  <si>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</si>
  <si>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</si>
  <si>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</si>
  <si>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</si>
  <si>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</si>
  <si>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</si>
  <si>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</si>
  <si>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</si>
  <si>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</si>
  <si>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</si>
  <si>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</si>
  <si>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</si>
  <si>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</si>
  <si>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</si>
  <si>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</si>
  <si>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</si>
  <si>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</si>
  <si>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</si>
  <si>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</si>
  <si>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</si>
  <si>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</si>
  <si>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</si>
  <si>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</si>
  <si>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</si>
  <si>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</si>
  <si>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</si>
  <si>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</si>
  <si>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</si>
  <si>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</si>
  <si>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</si>
  <si>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</si>
  <si>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</si>
  <si>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</si>
  <si>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</si>
  <si>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</si>
  <si>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</si>
  <si>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</si>
  <si>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</si>
  <si>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</si>
  <si>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</si>
  <si>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</si>
  <si>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</si>
  <si>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</si>
  <si>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</si>
  <si>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</si>
  <si>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</si>
  <si>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</si>
  <si>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</si>
  <si>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</si>
  <si>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</si>
  <si>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</si>
  <si>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</si>
  <si>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</si>
  <si>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</si>
  <si>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</si>
  <si>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</si>
  <si>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</si>
  <si>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</si>
  <si>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</si>
  <si>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</si>
  <si>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</si>
  <si>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</si>
  <si>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</si>
  <si>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</si>
  <si>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</si>
  <si>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</si>
  <si>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</si>
  <si>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</si>
  <si>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</si>
  <si>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</si>
  <si>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</si>
  <si>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</si>
  <si>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</si>
  <si>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</si>
  <si>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</si>
  <si>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</si>
  <si>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</si>
  <si>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</si>
  <si>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</si>
  <si>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</si>
  <si>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</si>
  <si>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</si>
  <si>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</si>
  <si>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</si>
  <si>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</si>
  <si>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</si>
  <si>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</si>
  <si>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</si>
  <si>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</si>
  <si>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</si>
  <si>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</si>
  <si>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</si>
  <si>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</si>
  <si>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</si>
  <si>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</si>
  <si>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</si>
  <si>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</si>
  <si>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</si>
  <si>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</si>
  <si>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</si>
  <si>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</si>
  <si>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</si>
  <si>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</si>
  <si>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</si>
  <si>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</si>
  <si>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</si>
  <si>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</si>
  <si>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</si>
  <si>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</si>
  <si>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</si>
  <si>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</si>
  <si>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</si>
  <si>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</si>
  <si>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</si>
  <si>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</si>
  <si>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</si>
  <si>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</si>
  <si>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</si>
  <si>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</si>
  <si>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</si>
  <si>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</si>
  <si>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</si>
  <si>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</si>
  <si>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</si>
  <si>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</si>
  <si>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</si>
  <si>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</si>
  <si>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</si>
  <si>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</si>
  <si>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</si>
  <si>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</si>
  <si>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</si>
  <si>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</si>
  <si>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</si>
  <si>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</si>
  <si>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</si>
  <si>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</si>
  <si>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</si>
  <si>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</si>
  <si>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</si>
  <si>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</si>
  <si>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</si>
  <si>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</si>
  <si>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</si>
  <si>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</si>
  <si>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</si>
  <si>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</si>
  <si>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</si>
  <si>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</si>
  <si>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</si>
  <si>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</si>
  <si>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</si>
  <si>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</si>
  <si>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</si>
  <si>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</si>
  <si>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</si>
  <si>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</si>
  <si>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</si>
  <si>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</si>
  <si>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</si>
  <si>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</si>
  <si>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</si>
  <si>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</si>
  <si>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</si>
  <si>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</si>
  <si>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</si>
  <si>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</si>
  <si>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</si>
  <si>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</si>
  <si>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</si>
  <si>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</si>
  <si>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</si>
  <si>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</si>
  <si>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</si>
  <si>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</si>
  <si>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</si>
  <si>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</si>
  <si>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</si>
  <si>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</si>
  <si>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</si>
  <si>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</si>
  <si>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</si>
  <si>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</si>
  <si>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</si>
  <si>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</si>
  <si>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</si>
  <si>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</si>
  <si>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</si>
  <si>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</si>
  <si>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</si>
  <si>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</si>
  <si>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</si>
  <si>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</si>
  <si>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</si>
  <si>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</si>
  <si>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</si>
  <si>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</si>
  <si>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</si>
  <si>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</si>
  <si>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</si>
  <si>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</si>
  <si>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</si>
  <si>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</si>
  <si>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</si>
  <si>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</si>
  <si>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</si>
  <si>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</si>
  <si>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</si>
  <si>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</si>
  <si>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</si>
  <si>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</si>
  <si>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</si>
  <si>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</si>
  <si>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</si>
  <si>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</si>
  <si>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</si>
  <si>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</si>
  <si>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</si>
  <si>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</si>
  <si>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</si>
  <si>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</si>
  <si>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</si>
  <si>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</si>
  <si>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</si>
  <si>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</si>
  <si>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</si>
  <si>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</si>
  <si>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</si>
  <si>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</si>
  <si>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</si>
  <si>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</si>
  <si>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</si>
  <si>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</si>
  <si>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</si>
  <si>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</si>
  <si>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</si>
  <si>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</si>
  <si>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</si>
  <si>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</si>
  <si>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</si>
  <si>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</si>
  <si>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</si>
  <si>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</si>
  <si>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</si>
  <si>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</si>
  <si>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</si>
  <si>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</si>
  <si>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</si>
  <si>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</si>
  <si>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</si>
  <si>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</si>
  <si>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</si>
  <si>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</si>
  <si>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</si>
  <si>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</si>
  <si>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</si>
  <si>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</si>
  <si>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</si>
  <si>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</si>
  <si>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</si>
  <si>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</si>
  <si>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</si>
  <si>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</si>
  <si>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</si>
  <si>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</si>
  <si>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</si>
  <si>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</si>
  <si>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</si>
  <si>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</si>
  <si>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</si>
  <si>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</si>
  <si>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</si>
  <si>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</si>
  <si>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</si>
  <si>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</si>
  <si>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</si>
  <si>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</si>
  <si>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</si>
  <si>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</si>
  <si>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</si>
  <si>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</si>
  <si>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</si>
  <si>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</si>
  <si>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</si>
  <si>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</si>
  <si>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</si>
  <si>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</si>
  <si>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</si>
  <si>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</si>
  <si>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</si>
  <si>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</si>
  <si>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</si>
  <si>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</si>
  <si>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</si>
  <si>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</si>
  <si>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</si>
  <si>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</si>
  <si>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</si>
  <si>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</si>
  <si>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</si>
  <si>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</si>
  <si>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</si>
  <si>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</si>
  <si>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</si>
  <si>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</si>
  <si>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</si>
  <si>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</si>
  <si>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</si>
  <si>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</si>
  <si>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</si>
  <si>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</si>
  <si>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</si>
  <si>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</si>
  <si>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</si>
  <si>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</si>
  <si>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</si>
  <si>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</si>
  <si>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</si>
  <si>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</si>
  <si>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</si>
  <si>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</si>
  <si>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</si>
  <si>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</si>
  <si>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</si>
  <si>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</si>
  <si>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</si>
  <si>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</si>
  <si>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</si>
  <si>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</si>
  <si>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</si>
  <si>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</si>
  <si>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</si>
  <si>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</si>
  <si>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</si>
  <si>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</si>
  <si>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</si>
  <si>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</si>
  <si>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</si>
  <si>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</si>
  <si>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</si>
  <si>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</si>
  <si>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</si>
  <si>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</si>
  <si>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</si>
  <si>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</si>
  <si>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</si>
  <si>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</si>
  <si>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</si>
  <si>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</si>
  <si>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</si>
  <si>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</si>
  <si>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</si>
  <si>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</si>
  <si>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</si>
  <si>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</si>
  <si>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</si>
  <si>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</si>
  <si>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</si>
  <si>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</si>
  <si>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</si>
  <si>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</si>
  <si>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</si>
  <si>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</si>
  <si>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</si>
  <si>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</si>
  <si>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</si>
  <si>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</si>
  <si>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</si>
  <si>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</si>
  <si>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</si>
  <si>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</si>
  <si>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</si>
  <si>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</si>
  <si>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</si>
  <si>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</si>
  <si>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</si>
  <si>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</si>
  <si>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</si>
  <si>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</si>
  <si>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</si>
  <si>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</si>
  <si>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</si>
  <si>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</si>
  <si>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</si>
  <si>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</si>
  <si>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</si>
  <si>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</si>
  <si>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</si>
  <si>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</si>
  <si>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</si>
  <si>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</si>
  <si>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</si>
  <si>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</si>
  <si>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</si>
  <si>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</si>
  <si>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</si>
  <si>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</si>
  <si>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</si>
  <si>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</si>
  <si>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</si>
  <si>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</si>
  <si>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</si>
  <si>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</si>
  <si>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</si>
  <si>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</si>
  <si>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</si>
  <si>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</si>
  <si>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</si>
  <si>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</si>
  <si>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</si>
  <si>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</si>
  <si>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</si>
  <si>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</si>
  <si>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</si>
  <si>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</si>
  <si>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</si>
  <si>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</si>
  <si>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</si>
  <si>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</si>
  <si>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</si>
  <si>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</si>
  <si>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</si>
  <si>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</si>
  <si>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</si>
  <si>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</si>
  <si>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</si>
  <si>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</si>
  <si>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</si>
  <si>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</si>
  <si>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</si>
  <si>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</si>
  <si>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</si>
  <si>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</si>
  <si>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</si>
  <si>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</si>
  <si>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</si>
  <si>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</si>
  <si>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</si>
  <si>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</si>
  <si>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</si>
  <si>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</si>
  <si>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</si>
  <si>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</si>
  <si>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</si>
  <si>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</si>
  <si>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</si>
  <si>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</si>
  <si>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</si>
  <si>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</si>
  <si>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</si>
  <si>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</si>
  <si>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</si>
  <si>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</si>
  <si>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</si>
  <si>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</si>
  <si>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</si>
  <si>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</si>
  <si>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</si>
  <si>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</si>
  <si>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</si>
  <si>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</si>
  <si>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</si>
  <si>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</si>
  <si>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</si>
  <si>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</si>
  <si>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</si>
  <si>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</si>
  <si>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</si>
  <si>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</si>
  <si>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</si>
  <si>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</si>
  <si>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</si>
  <si>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</si>
  <si>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</si>
  <si>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</si>
  <si>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</si>
  <si>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</si>
  <si>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</si>
  <si>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</si>
  <si>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</si>
  <si>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</si>
  <si>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</si>
  <si>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</si>
  <si>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</si>
  <si>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</si>
  <si>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</si>
  <si>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</si>
  <si>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</si>
  <si>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</si>
  <si>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</si>
  <si>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</si>
  <si>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</si>
  <si>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</si>
  <si>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</si>
  <si>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</si>
  <si>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</si>
  <si>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</si>
  <si>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</si>
  <si>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</si>
  <si>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</si>
  <si>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</si>
  <si>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</si>
  <si>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</si>
  <si>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</si>
  <si>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</si>
  <si>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</si>
  <si>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</si>
  <si>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</si>
  <si>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</si>
  <si>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</si>
  <si>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</si>
  <si>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</si>
  <si>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</si>
  <si>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</si>
  <si>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</si>
  <si>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</si>
  <si>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</si>
  <si>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</si>
  <si>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</si>
  <si>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</si>
  <si>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</si>
  <si>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</si>
  <si>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</si>
  <si>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</si>
  <si>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</si>
  <si>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</si>
  <si>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</si>
  <si>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</si>
  <si>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</si>
  <si>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</si>
  <si>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</si>
  <si>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</si>
  <si>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</si>
  <si>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</si>
  <si>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</si>
  <si>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</si>
  <si>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</si>
  <si>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</si>
  <si>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</si>
  <si>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</si>
  <si>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</si>
  <si>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</si>
  <si>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</si>
  <si>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</si>
  <si>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</si>
  <si>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</si>
  <si>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</si>
  <si>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</si>
  <si>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</si>
  <si>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</si>
  <si>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</si>
  <si>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</si>
  <si>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</si>
  <si>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</si>
  <si>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</si>
  <si>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</si>
  <si>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</si>
  <si>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</si>
  <si>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</si>
  <si>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</si>
  <si>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</si>
  <si>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</si>
  <si>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</si>
  <si>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</si>
  <si>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</si>
  <si>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</si>
  <si>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</si>
  <si>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</si>
  <si>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</si>
  <si>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</si>
  <si>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</si>
  <si>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</si>
  <si>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</si>
  <si>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</si>
  <si>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</si>
  <si>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</si>
  <si>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</si>
  <si>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</si>
  <si>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</si>
  <si>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</si>
  <si>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</si>
  <si>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</si>
  <si>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</si>
  <si>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</si>
  <si>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</si>
  <si>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</si>
  <si>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</si>
  <si>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</si>
  <si>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</si>
  <si>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</si>
  <si>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</si>
  <si>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</si>
  <si>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</si>
  <si>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</si>
  <si>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</si>
  <si>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</si>
  <si>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</si>
  <si>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</si>
  <si>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</si>
  <si>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</si>
  <si>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</si>
  <si>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</si>
  <si>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</si>
  <si>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</si>
  <si>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</si>
  <si>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</si>
  <si>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</si>
  <si>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</si>
  <si>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</si>
  <si>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</si>
  <si>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</si>
  <si>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</si>
  <si>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</si>
  <si>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</si>
  <si>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</si>
  <si>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</si>
  <si>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</si>
  <si>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</si>
  <si>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</si>
  <si>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</si>
  <si>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</si>
  <si>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</si>
  <si>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</si>
  <si>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</si>
  <si>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</si>
  <si>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</si>
  <si>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</si>
  <si>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</si>
  <si>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</si>
  <si>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</si>
  <si>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</si>
  <si>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</si>
  <si>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</si>
  <si>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</si>
  <si>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</si>
  <si>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</si>
  <si>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</si>
  <si>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</si>
  <si>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</si>
  <si>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</si>
  <si>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</si>
  <si>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</si>
  <si>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</si>
  <si>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</si>
  <si>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</si>
  <si>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</si>
  <si>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</si>
  <si>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</si>
  <si>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</si>
  <si>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</si>
  <si>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</si>
  <si>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</si>
  <si>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</si>
  <si>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</si>
  <si>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</si>
  <si>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</si>
  <si>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</si>
  <si>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</si>
  <si>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</si>
  <si>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</si>
  <si>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</si>
  <si>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</si>
  <si>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</si>
  <si>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</si>
  <si>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</si>
  <si>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</si>
  <si>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</si>
  <si>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</si>
  <si>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</si>
  <si>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</si>
  <si>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</si>
  <si>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</si>
  <si>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</si>
  <si>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</si>
  <si>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</si>
  <si>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</si>
  <si>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</si>
  <si>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</si>
  <si>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</si>
  <si>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</si>
  <si>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</si>
  <si>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</si>
  <si>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</si>
  <si>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</si>
  <si>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</si>
  <si>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</si>
  <si>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</si>
  <si>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</si>
  <si>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</si>
  <si>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</si>
  <si>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</si>
  <si>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</si>
  <si>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</si>
  <si>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</si>
  <si>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</si>
  <si>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</si>
  <si>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</si>
  <si>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</si>
  <si>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</si>
  <si>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</si>
  <si>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</si>
  <si>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</si>
  <si>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</si>
  <si>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</si>
  <si>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</si>
  <si>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</si>
  <si>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</si>
  <si>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</si>
  <si>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</si>
  <si>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</si>
  <si>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</si>
  <si>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</si>
  <si>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</si>
  <si>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</si>
  <si>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</si>
  <si>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</si>
  <si>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</si>
  <si>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Gobiernos Locales</t>
  </si>
  <si>
    <t>0</t>
  </si>
  <si>
    <t>País: Costa Rica</t>
  </si>
  <si>
    <t>Cobertura:  Gobiernos Locales</t>
  </si>
  <si>
    <t>Frecuencia: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</si>
</sst>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  <font>
      <b/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4" fontId="38" fillId="0" borderId="0" xfId="0" applyNumberFormat="1" applyFont="1"/>
    <xf numFmtId="165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4" fontId="0" fillId="0" borderId="0" xfId="0" applyNumberFormat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2" fillId="3" borderId="9" xfId="9" applyNumberFormat="1" applyFont="1" applyFill="1" applyBorder="1" applyAlignment="1" applyProtection="1">
      <alignment horizontal="center"/>
    </xf>
    <xf numFmtId="43" fontId="62" fillId="2" borderId="9" xfId="3" applyFont="1" applyFill="1" applyBorder="1" applyAlignment="1" applyProtection="1">
      <alignment horizontal="center"/>
    </xf>
    <xf numFmtId="49" fontId="62" fillId="3" borderId="7" xfId="0" applyNumberFormat="1" applyFont="1" applyFill="1" applyBorder="1"/>
    <xf numFmtId="0" fontId="62" fillId="3" borderId="8" xfId="0" applyFont="1" applyFill="1" applyBorder="1"/>
    <xf numFmtId="43" fontId="63" fillId="0" borderId="9" xfId="3" applyFont="1" applyFill="1" applyBorder="1" applyAlignment="1" applyProtection="1">
      <alignment horizontal="right"/>
    </xf>
    <xf numFmtId="0" fontId="64" fillId="0" borderId="0" xfId="0" applyFont="1"/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</xdr:row>
      <xdr:rowOff>104775</xdr:rowOff>
    </xdr:from>
    <xdr:to>
      <xdr:col>17</xdr:col>
      <xdr:colOff>627944</xdr:colOff>
      <xdr:row>7</xdr:row>
      <xdr:rowOff>152047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E62AC157-5D32-4BA0-AE7D-03C95C810299}"/>
            </a:ext>
          </a:extLst>
        </xdr:cNvPr>
        <xdr:cNvGrpSpPr>
          <a:grpSpLocks/>
        </xdr:cNvGrpSpPr>
      </xdr:nvGrpSpPr>
      <xdr:grpSpPr bwMode="auto">
        <a:xfrm>
          <a:off x="314325" y="485775"/>
          <a:ext cx="12019844" cy="99977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270427F5-8561-B067-C219-7E2568657F5F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D1510B8-642A-51E3-7C8D-88AFFEF7F7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6BBB155B-7CD9-4159-0985-8266D3C7C3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A8AD12A1-6C1A-6C18-6DD2-45FE7721AE2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713C8C93-60F7-9892-6F0F-9ABF94FDCB1D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56533D7B-5AE1-DE1E-E48E-F4B5CA2007E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7E8327C2-5183-816A-3B4D-26EE38058B1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FBFF4C4-D976-8726-48C8-93FBB949F9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E85CF940-5EF2-22EC-4621-27B188BE452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96309</xdr:colOff>
      <xdr:row>8</xdr:row>
      <xdr:rowOff>154517</xdr:rowOff>
    </xdr:from>
    <xdr:to>
      <xdr:col>15</xdr:col>
      <xdr:colOff>505884</xdr:colOff>
      <xdr:row>15</xdr:row>
      <xdr:rowOff>28928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064EC3C-EB4E-4F53-B046-D919A3433E5B}"/>
            </a:ext>
          </a:extLst>
        </xdr:cNvPr>
        <xdr:cNvGrpSpPr>
          <a:grpSpLocks/>
        </xdr:cNvGrpSpPr>
      </xdr:nvGrpSpPr>
      <xdr:grpSpPr bwMode="auto">
        <a:xfrm>
          <a:off x="1801284" y="1678517"/>
          <a:ext cx="9496425" cy="120791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4293B114-8017-87CE-4425-7F046CF25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F8CD07F-D062-2BC5-76BF-2E3B89FA38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335932-0E58-A987-570B-F791D5F107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costa%20Rica%20EFP\Gobiernos%20locales\01-CR%20GL%202019%20-%202024%20ANUAL%20SECMCA.xlsx" TargetMode="External"/><Relationship Id="rId1" Type="http://schemas.openxmlformats.org/officeDocument/2006/relationships/externalLinkPath" Target="01-CR%20GL%202019%20-%202024%20ANUAL%20SECM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Erogación funciones de GL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Costa Rica Gobiernos Locales</v>
          </cell>
        </row>
      </sheetData>
      <sheetData sheetId="1">
        <row r="31">
          <cell r="G31">
            <v>529961.27380227007</v>
          </cell>
          <cell r="H31">
            <v>613310.51130208606</v>
          </cell>
          <cell r="I31">
            <v>670102.07358286832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G8">
            <v>529961.27380226995</v>
          </cell>
          <cell r="H8">
            <v>613310.51130208594</v>
          </cell>
          <cell r="I8">
            <v>670102.07358286832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3" zoomScaleNormal="100" workbookViewId="0">
      <selection activeCell="C18" sqref="C18:P1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7" max="7" width="10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.75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.75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1204</v>
      </c>
      <c r="H24" s="7" t="s">
        <v>5</v>
      </c>
      <c r="I24" s="7"/>
      <c r="J24" s="7"/>
      <c r="K24" s="8"/>
      <c r="L24" s="8"/>
    </row>
    <row r="25" spans="2:17" ht="23.25">
      <c r="F25" s="9" t="s">
        <v>1205</v>
      </c>
      <c r="G25" s="7"/>
      <c r="H25" s="7" t="s">
        <v>1202</v>
      </c>
      <c r="I25" s="7"/>
      <c r="J25" s="7"/>
      <c r="K25" s="8"/>
      <c r="L25" s="8"/>
    </row>
    <row r="26" spans="2:17" ht="23.25">
      <c r="F26" s="9" t="s">
        <v>1206</v>
      </c>
      <c r="G26" s="7"/>
      <c r="H26" s="7" t="s">
        <v>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4" t="s">
        <v>8</v>
      </c>
      <c r="H29" s="224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24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61.5703125" style="112" customWidth="1"/>
    <col min="4" max="258" width="11.42578125" style="112"/>
    <col min="259" max="259" width="61.5703125" style="112" customWidth="1"/>
    <col min="260" max="514" width="11.42578125" style="112"/>
    <col min="515" max="515" width="61.5703125" style="112" customWidth="1"/>
    <col min="516" max="770" width="11.42578125" style="112"/>
    <col min="771" max="771" width="61.5703125" style="112" customWidth="1"/>
    <col min="772" max="1026" width="11.42578125" style="112"/>
    <col min="1027" max="1027" width="61.5703125" style="112" customWidth="1"/>
    <col min="1028" max="1282" width="11.42578125" style="112"/>
    <col min="1283" max="1283" width="61.5703125" style="112" customWidth="1"/>
    <col min="1284" max="1538" width="11.42578125" style="112"/>
    <col min="1539" max="1539" width="61.5703125" style="112" customWidth="1"/>
    <col min="1540" max="1794" width="11.42578125" style="112"/>
    <col min="1795" max="1795" width="61.5703125" style="112" customWidth="1"/>
    <col min="1796" max="2050" width="11.42578125" style="112"/>
    <col min="2051" max="2051" width="61.5703125" style="112" customWidth="1"/>
    <col min="2052" max="2306" width="11.42578125" style="112"/>
    <col min="2307" max="2307" width="61.5703125" style="112" customWidth="1"/>
    <col min="2308" max="2562" width="11.42578125" style="112"/>
    <col min="2563" max="2563" width="61.5703125" style="112" customWidth="1"/>
    <col min="2564" max="2818" width="11.42578125" style="112"/>
    <col min="2819" max="2819" width="61.5703125" style="112" customWidth="1"/>
    <col min="2820" max="3074" width="11.42578125" style="112"/>
    <col min="3075" max="3075" width="61.5703125" style="112" customWidth="1"/>
    <col min="3076" max="3330" width="11.42578125" style="112"/>
    <col min="3331" max="3331" width="61.5703125" style="112" customWidth="1"/>
    <col min="3332" max="3586" width="11.42578125" style="112"/>
    <col min="3587" max="3587" width="61.5703125" style="112" customWidth="1"/>
    <col min="3588" max="3842" width="11.42578125" style="112"/>
    <col min="3843" max="3843" width="61.5703125" style="112" customWidth="1"/>
    <col min="3844" max="4098" width="11.42578125" style="112"/>
    <col min="4099" max="4099" width="61.5703125" style="112" customWidth="1"/>
    <col min="4100" max="4354" width="11.42578125" style="112"/>
    <col min="4355" max="4355" width="61.5703125" style="112" customWidth="1"/>
    <col min="4356" max="4610" width="11.42578125" style="112"/>
    <col min="4611" max="4611" width="61.5703125" style="112" customWidth="1"/>
    <col min="4612" max="4866" width="11.42578125" style="112"/>
    <col min="4867" max="4867" width="61.5703125" style="112" customWidth="1"/>
    <col min="4868" max="5122" width="11.42578125" style="112"/>
    <col min="5123" max="5123" width="61.5703125" style="112" customWidth="1"/>
    <col min="5124" max="5378" width="11.42578125" style="112"/>
    <col min="5379" max="5379" width="61.5703125" style="112" customWidth="1"/>
    <col min="5380" max="5634" width="11.42578125" style="112"/>
    <col min="5635" max="5635" width="61.5703125" style="112" customWidth="1"/>
    <col min="5636" max="5890" width="11.42578125" style="112"/>
    <col min="5891" max="5891" width="61.5703125" style="112" customWidth="1"/>
    <col min="5892" max="6146" width="11.42578125" style="112"/>
    <col min="6147" max="6147" width="61.5703125" style="112" customWidth="1"/>
    <col min="6148" max="6402" width="11.42578125" style="112"/>
    <col min="6403" max="6403" width="61.5703125" style="112" customWidth="1"/>
    <col min="6404" max="6658" width="11.42578125" style="112"/>
    <col min="6659" max="6659" width="61.5703125" style="112" customWidth="1"/>
    <col min="6660" max="6914" width="11.42578125" style="112"/>
    <col min="6915" max="6915" width="61.5703125" style="112" customWidth="1"/>
    <col min="6916" max="7170" width="11.42578125" style="112"/>
    <col min="7171" max="7171" width="61.5703125" style="112" customWidth="1"/>
    <col min="7172" max="7426" width="11.42578125" style="112"/>
    <col min="7427" max="7427" width="61.5703125" style="112" customWidth="1"/>
    <col min="7428" max="7682" width="11.42578125" style="112"/>
    <col min="7683" max="7683" width="61.5703125" style="112" customWidth="1"/>
    <col min="7684" max="7938" width="11.42578125" style="112"/>
    <col min="7939" max="7939" width="61.5703125" style="112" customWidth="1"/>
    <col min="7940" max="8194" width="11.42578125" style="112"/>
    <col min="8195" max="8195" width="61.5703125" style="112" customWidth="1"/>
    <col min="8196" max="8450" width="11.42578125" style="112"/>
    <col min="8451" max="8451" width="61.5703125" style="112" customWidth="1"/>
    <col min="8452" max="8706" width="11.42578125" style="112"/>
    <col min="8707" max="8707" width="61.5703125" style="112" customWidth="1"/>
    <col min="8708" max="8962" width="11.42578125" style="112"/>
    <col min="8963" max="8963" width="61.5703125" style="112" customWidth="1"/>
    <col min="8964" max="9218" width="11.42578125" style="112"/>
    <col min="9219" max="9219" width="61.5703125" style="112" customWidth="1"/>
    <col min="9220" max="9474" width="11.42578125" style="112"/>
    <col min="9475" max="9475" width="61.5703125" style="112" customWidth="1"/>
    <col min="9476" max="9730" width="11.42578125" style="112"/>
    <col min="9731" max="9731" width="61.5703125" style="112" customWidth="1"/>
    <col min="9732" max="9986" width="11.42578125" style="112"/>
    <col min="9987" max="9987" width="61.5703125" style="112" customWidth="1"/>
    <col min="9988" max="10242" width="11.42578125" style="112"/>
    <col min="10243" max="10243" width="61.5703125" style="112" customWidth="1"/>
    <col min="10244" max="10498" width="11.42578125" style="112"/>
    <col min="10499" max="10499" width="61.5703125" style="112" customWidth="1"/>
    <col min="10500" max="10754" width="11.42578125" style="112"/>
    <col min="10755" max="10755" width="61.5703125" style="112" customWidth="1"/>
    <col min="10756" max="11010" width="11.42578125" style="112"/>
    <col min="11011" max="11011" width="61.5703125" style="112" customWidth="1"/>
    <col min="11012" max="11266" width="11.42578125" style="112"/>
    <col min="11267" max="11267" width="61.5703125" style="112" customWidth="1"/>
    <col min="11268" max="11522" width="11.42578125" style="112"/>
    <col min="11523" max="11523" width="61.5703125" style="112" customWidth="1"/>
    <col min="11524" max="11778" width="11.42578125" style="112"/>
    <col min="11779" max="11779" width="61.5703125" style="112" customWidth="1"/>
    <col min="11780" max="12034" width="11.42578125" style="112"/>
    <col min="12035" max="12035" width="61.5703125" style="112" customWidth="1"/>
    <col min="12036" max="12290" width="11.42578125" style="112"/>
    <col min="12291" max="12291" width="61.5703125" style="112" customWidth="1"/>
    <col min="12292" max="12546" width="11.42578125" style="112"/>
    <col min="12547" max="12547" width="61.5703125" style="112" customWidth="1"/>
    <col min="12548" max="12802" width="11.42578125" style="112"/>
    <col min="12803" max="12803" width="61.5703125" style="112" customWidth="1"/>
    <col min="12804" max="13058" width="11.42578125" style="112"/>
    <col min="13059" max="13059" width="61.5703125" style="112" customWidth="1"/>
    <col min="13060" max="13314" width="11.42578125" style="112"/>
    <col min="13315" max="13315" width="61.5703125" style="112" customWidth="1"/>
    <col min="13316" max="13570" width="11.42578125" style="112"/>
    <col min="13571" max="13571" width="61.5703125" style="112" customWidth="1"/>
    <col min="13572" max="13826" width="11.42578125" style="112"/>
    <col min="13827" max="13827" width="61.5703125" style="112" customWidth="1"/>
    <col min="13828" max="14082" width="11.42578125" style="112"/>
    <col min="14083" max="14083" width="61.5703125" style="112" customWidth="1"/>
    <col min="14084" max="14338" width="11.42578125" style="112"/>
    <col min="14339" max="14339" width="61.5703125" style="112" customWidth="1"/>
    <col min="14340" max="14594" width="11.42578125" style="112"/>
    <col min="14595" max="14595" width="61.5703125" style="112" customWidth="1"/>
    <col min="14596" max="14850" width="11.42578125" style="112"/>
    <col min="14851" max="14851" width="61.5703125" style="112" customWidth="1"/>
    <col min="14852" max="15106" width="11.42578125" style="112"/>
    <col min="15107" max="15107" width="61.5703125" style="112" customWidth="1"/>
    <col min="15108" max="15362" width="11.42578125" style="112"/>
    <col min="15363" max="15363" width="61.5703125" style="112" customWidth="1"/>
    <col min="15364" max="15618" width="11.42578125" style="112"/>
    <col min="15619" max="15619" width="61.5703125" style="112" customWidth="1"/>
    <col min="15620" max="15874" width="11.42578125" style="112"/>
    <col min="15875" max="15875" width="61.5703125" style="112" customWidth="1"/>
    <col min="15876" max="16130" width="11.42578125" style="112"/>
    <col min="16131" max="16131" width="61.5703125" style="112" customWidth="1"/>
    <col min="16132" max="16384" width="11.42578125" style="112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41" t="str">
        <f>+Indice!H25</f>
        <v>Costa Rica Gobiernos Locales</v>
      </c>
      <c r="F2" s="241"/>
      <c r="G2" s="241"/>
      <c r="H2" s="241"/>
      <c r="I2" s="241"/>
    </row>
    <row r="3" spans="2:9" ht="15.75">
      <c r="B3" s="52" t="s">
        <v>637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48" t="s">
        <v>638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 ht="29.25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84.85546875" style="112" customWidth="1"/>
    <col min="4" max="258" width="11.42578125" style="112"/>
    <col min="259" max="259" width="84.85546875" style="112" customWidth="1"/>
    <col min="260" max="514" width="11.42578125" style="112"/>
    <col min="515" max="515" width="84.85546875" style="112" customWidth="1"/>
    <col min="516" max="770" width="11.42578125" style="112"/>
    <col min="771" max="771" width="84.85546875" style="112" customWidth="1"/>
    <col min="772" max="1026" width="11.42578125" style="112"/>
    <col min="1027" max="1027" width="84.85546875" style="112" customWidth="1"/>
    <col min="1028" max="1282" width="11.42578125" style="112"/>
    <col min="1283" max="1283" width="84.85546875" style="112" customWidth="1"/>
    <col min="1284" max="1538" width="11.42578125" style="112"/>
    <col min="1539" max="1539" width="84.85546875" style="112" customWidth="1"/>
    <col min="1540" max="1794" width="11.42578125" style="112"/>
    <col min="1795" max="1795" width="84.85546875" style="112" customWidth="1"/>
    <col min="1796" max="2050" width="11.42578125" style="112"/>
    <col min="2051" max="2051" width="84.85546875" style="112" customWidth="1"/>
    <col min="2052" max="2306" width="11.42578125" style="112"/>
    <col min="2307" max="2307" width="84.85546875" style="112" customWidth="1"/>
    <col min="2308" max="2562" width="11.42578125" style="112"/>
    <col min="2563" max="2563" width="84.85546875" style="112" customWidth="1"/>
    <col min="2564" max="2818" width="11.42578125" style="112"/>
    <col min="2819" max="2819" width="84.85546875" style="112" customWidth="1"/>
    <col min="2820" max="3074" width="11.42578125" style="112"/>
    <col min="3075" max="3075" width="84.85546875" style="112" customWidth="1"/>
    <col min="3076" max="3330" width="11.42578125" style="112"/>
    <col min="3331" max="3331" width="84.85546875" style="112" customWidth="1"/>
    <col min="3332" max="3586" width="11.42578125" style="112"/>
    <col min="3587" max="3587" width="84.85546875" style="112" customWidth="1"/>
    <col min="3588" max="3842" width="11.42578125" style="112"/>
    <col min="3843" max="3843" width="84.85546875" style="112" customWidth="1"/>
    <col min="3844" max="4098" width="11.42578125" style="112"/>
    <col min="4099" max="4099" width="84.85546875" style="112" customWidth="1"/>
    <col min="4100" max="4354" width="11.42578125" style="112"/>
    <col min="4355" max="4355" width="84.85546875" style="112" customWidth="1"/>
    <col min="4356" max="4610" width="11.42578125" style="112"/>
    <col min="4611" max="4611" width="84.85546875" style="112" customWidth="1"/>
    <col min="4612" max="4866" width="11.42578125" style="112"/>
    <col min="4867" max="4867" width="84.85546875" style="112" customWidth="1"/>
    <col min="4868" max="5122" width="11.42578125" style="112"/>
    <col min="5123" max="5123" width="84.85546875" style="112" customWidth="1"/>
    <col min="5124" max="5378" width="11.42578125" style="112"/>
    <col min="5379" max="5379" width="84.85546875" style="112" customWidth="1"/>
    <col min="5380" max="5634" width="11.42578125" style="112"/>
    <col min="5635" max="5635" width="84.85546875" style="112" customWidth="1"/>
    <col min="5636" max="5890" width="11.42578125" style="112"/>
    <col min="5891" max="5891" width="84.85546875" style="112" customWidth="1"/>
    <col min="5892" max="6146" width="11.42578125" style="112"/>
    <col min="6147" max="6147" width="84.85546875" style="112" customWidth="1"/>
    <col min="6148" max="6402" width="11.42578125" style="112"/>
    <col min="6403" max="6403" width="84.85546875" style="112" customWidth="1"/>
    <col min="6404" max="6658" width="11.42578125" style="112"/>
    <col min="6659" max="6659" width="84.85546875" style="112" customWidth="1"/>
    <col min="6660" max="6914" width="11.42578125" style="112"/>
    <col min="6915" max="6915" width="84.85546875" style="112" customWidth="1"/>
    <col min="6916" max="7170" width="11.42578125" style="112"/>
    <col min="7171" max="7171" width="84.85546875" style="112" customWidth="1"/>
    <col min="7172" max="7426" width="11.42578125" style="112"/>
    <col min="7427" max="7427" width="84.85546875" style="112" customWidth="1"/>
    <col min="7428" max="7682" width="11.42578125" style="112"/>
    <col min="7683" max="7683" width="84.85546875" style="112" customWidth="1"/>
    <col min="7684" max="7938" width="11.42578125" style="112"/>
    <col min="7939" max="7939" width="84.85546875" style="112" customWidth="1"/>
    <col min="7940" max="8194" width="11.42578125" style="112"/>
    <col min="8195" max="8195" width="84.85546875" style="112" customWidth="1"/>
    <col min="8196" max="8450" width="11.42578125" style="112"/>
    <col min="8451" max="8451" width="84.85546875" style="112" customWidth="1"/>
    <col min="8452" max="8706" width="11.42578125" style="112"/>
    <col min="8707" max="8707" width="84.85546875" style="112" customWidth="1"/>
    <col min="8708" max="8962" width="11.42578125" style="112"/>
    <col min="8963" max="8963" width="84.85546875" style="112" customWidth="1"/>
    <col min="8964" max="9218" width="11.42578125" style="112"/>
    <col min="9219" max="9219" width="84.85546875" style="112" customWidth="1"/>
    <col min="9220" max="9474" width="11.42578125" style="112"/>
    <col min="9475" max="9475" width="84.85546875" style="112" customWidth="1"/>
    <col min="9476" max="9730" width="11.42578125" style="112"/>
    <col min="9731" max="9731" width="84.85546875" style="112" customWidth="1"/>
    <col min="9732" max="9986" width="11.42578125" style="112"/>
    <col min="9987" max="9987" width="84.85546875" style="112" customWidth="1"/>
    <col min="9988" max="10242" width="11.42578125" style="112"/>
    <col min="10243" max="10243" width="84.85546875" style="112" customWidth="1"/>
    <col min="10244" max="10498" width="11.42578125" style="112"/>
    <col min="10499" max="10499" width="84.85546875" style="112" customWidth="1"/>
    <col min="10500" max="10754" width="11.42578125" style="112"/>
    <col min="10755" max="10755" width="84.85546875" style="112" customWidth="1"/>
    <col min="10756" max="11010" width="11.42578125" style="112"/>
    <col min="11011" max="11011" width="84.85546875" style="112" customWidth="1"/>
    <col min="11012" max="11266" width="11.42578125" style="112"/>
    <col min="11267" max="11267" width="84.85546875" style="112" customWidth="1"/>
    <col min="11268" max="11522" width="11.42578125" style="112"/>
    <col min="11523" max="11523" width="84.85546875" style="112" customWidth="1"/>
    <col min="11524" max="11778" width="11.42578125" style="112"/>
    <col min="11779" max="11779" width="84.85546875" style="112" customWidth="1"/>
    <col min="11780" max="12034" width="11.42578125" style="112"/>
    <col min="12035" max="12035" width="84.85546875" style="112" customWidth="1"/>
    <col min="12036" max="12290" width="11.42578125" style="112"/>
    <col min="12291" max="12291" width="84.85546875" style="112" customWidth="1"/>
    <col min="12292" max="12546" width="11.42578125" style="112"/>
    <col min="12547" max="12547" width="84.85546875" style="112" customWidth="1"/>
    <col min="12548" max="12802" width="11.42578125" style="112"/>
    <col min="12803" max="12803" width="84.85546875" style="112" customWidth="1"/>
    <col min="12804" max="13058" width="11.42578125" style="112"/>
    <col min="13059" max="13059" width="84.85546875" style="112" customWidth="1"/>
    <col min="13060" max="13314" width="11.42578125" style="112"/>
    <col min="13315" max="13315" width="84.85546875" style="112" customWidth="1"/>
    <col min="13316" max="13570" width="11.42578125" style="112"/>
    <col min="13571" max="13571" width="84.85546875" style="112" customWidth="1"/>
    <col min="13572" max="13826" width="11.42578125" style="112"/>
    <col min="13827" max="13827" width="84.85546875" style="112" customWidth="1"/>
    <col min="13828" max="14082" width="11.42578125" style="112"/>
    <col min="14083" max="14083" width="84.85546875" style="112" customWidth="1"/>
    <col min="14084" max="14338" width="11.42578125" style="112"/>
    <col min="14339" max="14339" width="84.85546875" style="112" customWidth="1"/>
    <col min="14340" max="14594" width="11.42578125" style="112"/>
    <col min="14595" max="14595" width="84.85546875" style="112" customWidth="1"/>
    <col min="14596" max="14850" width="11.42578125" style="112"/>
    <col min="14851" max="14851" width="84.85546875" style="112" customWidth="1"/>
    <col min="14852" max="15106" width="11.42578125" style="112"/>
    <col min="15107" max="15107" width="84.85546875" style="112" customWidth="1"/>
    <col min="15108" max="15362" width="11.42578125" style="112"/>
    <col min="15363" max="15363" width="84.85546875" style="112" customWidth="1"/>
    <col min="15364" max="15618" width="11.42578125" style="112"/>
    <col min="15619" max="15619" width="84.85546875" style="112" customWidth="1"/>
    <col min="15620" max="15874" width="11.42578125" style="112"/>
    <col min="15875" max="15875" width="84.85546875" style="112" customWidth="1"/>
    <col min="15876" max="16130" width="11.42578125" style="112"/>
    <col min="16131" max="16131" width="84.85546875" style="112" customWidth="1"/>
    <col min="16132" max="16384" width="11.42578125" style="112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41" t="str">
        <f>+Indice!H25</f>
        <v>Costa Rica Gobiernos Locales</v>
      </c>
      <c r="F2" s="241"/>
      <c r="G2" s="241"/>
      <c r="H2" s="241"/>
      <c r="I2" s="241"/>
    </row>
    <row r="3" spans="2:9" ht="15.75">
      <c r="B3" s="52" t="s">
        <v>692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50" t="s">
        <v>693</v>
      </c>
      <c r="C5" s="251"/>
      <c r="D5" s="22"/>
      <c r="E5" s="232"/>
      <c r="F5" s="233"/>
      <c r="G5" s="233"/>
      <c r="H5" s="233"/>
      <c r="I5" s="233"/>
    </row>
    <row r="6" spans="2:9">
      <c r="B6" s="250"/>
      <c r="C6" s="25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57.42578125" style="112" customWidth="1"/>
    <col min="4" max="4" width="11.42578125" style="112"/>
    <col min="5" max="6" width="15.42578125" style="112" bestFit="1" customWidth="1"/>
    <col min="7" max="9" width="11.42578125" style="112"/>
    <col min="10" max="10" width="17.7109375" style="112" customWidth="1"/>
    <col min="11" max="258" width="11.42578125" style="112"/>
    <col min="259" max="259" width="57.42578125" style="112" customWidth="1"/>
    <col min="260" max="514" width="11.42578125" style="112"/>
    <col min="515" max="515" width="57.42578125" style="112" customWidth="1"/>
    <col min="516" max="770" width="11.42578125" style="112"/>
    <col min="771" max="771" width="57.42578125" style="112" customWidth="1"/>
    <col min="772" max="1026" width="11.42578125" style="112"/>
    <col min="1027" max="1027" width="57.42578125" style="112" customWidth="1"/>
    <col min="1028" max="1282" width="11.42578125" style="112"/>
    <col min="1283" max="1283" width="57.42578125" style="112" customWidth="1"/>
    <col min="1284" max="1538" width="11.42578125" style="112"/>
    <col min="1539" max="1539" width="57.42578125" style="112" customWidth="1"/>
    <col min="1540" max="1794" width="11.42578125" style="112"/>
    <col min="1795" max="1795" width="57.42578125" style="112" customWidth="1"/>
    <col min="1796" max="2050" width="11.42578125" style="112"/>
    <col min="2051" max="2051" width="57.42578125" style="112" customWidth="1"/>
    <col min="2052" max="2306" width="11.42578125" style="112"/>
    <col min="2307" max="2307" width="57.42578125" style="112" customWidth="1"/>
    <col min="2308" max="2562" width="11.42578125" style="112"/>
    <col min="2563" max="2563" width="57.42578125" style="112" customWidth="1"/>
    <col min="2564" max="2818" width="11.42578125" style="112"/>
    <col min="2819" max="2819" width="57.42578125" style="112" customWidth="1"/>
    <col min="2820" max="3074" width="11.42578125" style="112"/>
    <col min="3075" max="3075" width="57.42578125" style="112" customWidth="1"/>
    <col min="3076" max="3330" width="11.42578125" style="112"/>
    <col min="3331" max="3331" width="57.42578125" style="112" customWidth="1"/>
    <col min="3332" max="3586" width="11.42578125" style="112"/>
    <col min="3587" max="3587" width="57.42578125" style="112" customWidth="1"/>
    <col min="3588" max="3842" width="11.42578125" style="112"/>
    <col min="3843" max="3843" width="57.42578125" style="112" customWidth="1"/>
    <col min="3844" max="4098" width="11.42578125" style="112"/>
    <col min="4099" max="4099" width="57.42578125" style="112" customWidth="1"/>
    <col min="4100" max="4354" width="11.42578125" style="112"/>
    <col min="4355" max="4355" width="57.42578125" style="112" customWidth="1"/>
    <col min="4356" max="4610" width="11.42578125" style="112"/>
    <col min="4611" max="4611" width="57.42578125" style="112" customWidth="1"/>
    <col min="4612" max="4866" width="11.42578125" style="112"/>
    <col min="4867" max="4867" width="57.42578125" style="112" customWidth="1"/>
    <col min="4868" max="5122" width="11.42578125" style="112"/>
    <col min="5123" max="5123" width="57.42578125" style="112" customWidth="1"/>
    <col min="5124" max="5378" width="11.42578125" style="112"/>
    <col min="5379" max="5379" width="57.42578125" style="112" customWidth="1"/>
    <col min="5380" max="5634" width="11.42578125" style="112"/>
    <col min="5635" max="5635" width="57.42578125" style="112" customWidth="1"/>
    <col min="5636" max="5890" width="11.42578125" style="112"/>
    <col min="5891" max="5891" width="57.42578125" style="112" customWidth="1"/>
    <col min="5892" max="6146" width="11.42578125" style="112"/>
    <col min="6147" max="6147" width="57.42578125" style="112" customWidth="1"/>
    <col min="6148" max="6402" width="11.42578125" style="112"/>
    <col min="6403" max="6403" width="57.42578125" style="112" customWidth="1"/>
    <col min="6404" max="6658" width="11.42578125" style="112"/>
    <col min="6659" max="6659" width="57.42578125" style="112" customWidth="1"/>
    <col min="6660" max="6914" width="11.42578125" style="112"/>
    <col min="6915" max="6915" width="57.42578125" style="112" customWidth="1"/>
    <col min="6916" max="7170" width="11.42578125" style="112"/>
    <col min="7171" max="7171" width="57.42578125" style="112" customWidth="1"/>
    <col min="7172" max="7426" width="11.42578125" style="112"/>
    <col min="7427" max="7427" width="57.42578125" style="112" customWidth="1"/>
    <col min="7428" max="7682" width="11.42578125" style="112"/>
    <col min="7683" max="7683" width="57.42578125" style="112" customWidth="1"/>
    <col min="7684" max="7938" width="11.42578125" style="112"/>
    <col min="7939" max="7939" width="57.42578125" style="112" customWidth="1"/>
    <col min="7940" max="8194" width="11.42578125" style="112"/>
    <col min="8195" max="8195" width="57.42578125" style="112" customWidth="1"/>
    <col min="8196" max="8450" width="11.42578125" style="112"/>
    <col min="8451" max="8451" width="57.42578125" style="112" customWidth="1"/>
    <col min="8452" max="8706" width="11.42578125" style="112"/>
    <col min="8707" max="8707" width="57.42578125" style="112" customWidth="1"/>
    <col min="8708" max="8962" width="11.42578125" style="112"/>
    <col min="8963" max="8963" width="57.42578125" style="112" customWidth="1"/>
    <col min="8964" max="9218" width="11.42578125" style="112"/>
    <col min="9219" max="9219" width="57.42578125" style="112" customWidth="1"/>
    <col min="9220" max="9474" width="11.42578125" style="112"/>
    <col min="9475" max="9475" width="57.42578125" style="112" customWidth="1"/>
    <col min="9476" max="9730" width="11.42578125" style="112"/>
    <col min="9731" max="9731" width="57.42578125" style="112" customWidth="1"/>
    <col min="9732" max="9986" width="11.42578125" style="112"/>
    <col min="9987" max="9987" width="57.42578125" style="112" customWidth="1"/>
    <col min="9988" max="10242" width="11.42578125" style="112"/>
    <col min="10243" max="10243" width="57.42578125" style="112" customWidth="1"/>
    <col min="10244" max="10498" width="11.42578125" style="112"/>
    <col min="10499" max="10499" width="57.42578125" style="112" customWidth="1"/>
    <col min="10500" max="10754" width="11.42578125" style="112"/>
    <col min="10755" max="10755" width="57.42578125" style="112" customWidth="1"/>
    <col min="10756" max="11010" width="11.42578125" style="112"/>
    <col min="11011" max="11011" width="57.42578125" style="112" customWidth="1"/>
    <col min="11012" max="11266" width="11.42578125" style="112"/>
    <col min="11267" max="11267" width="57.42578125" style="112" customWidth="1"/>
    <col min="11268" max="11522" width="11.42578125" style="112"/>
    <col min="11523" max="11523" width="57.42578125" style="112" customWidth="1"/>
    <col min="11524" max="11778" width="11.42578125" style="112"/>
    <col min="11779" max="11779" width="57.42578125" style="112" customWidth="1"/>
    <col min="11780" max="12034" width="11.42578125" style="112"/>
    <col min="12035" max="12035" width="57.42578125" style="112" customWidth="1"/>
    <col min="12036" max="12290" width="11.42578125" style="112"/>
    <col min="12291" max="12291" width="57.42578125" style="112" customWidth="1"/>
    <col min="12292" max="12546" width="11.42578125" style="112"/>
    <col min="12547" max="12547" width="57.42578125" style="112" customWidth="1"/>
    <col min="12548" max="12802" width="11.42578125" style="112"/>
    <col min="12803" max="12803" width="57.42578125" style="112" customWidth="1"/>
    <col min="12804" max="13058" width="11.42578125" style="112"/>
    <col min="13059" max="13059" width="57.42578125" style="112" customWidth="1"/>
    <col min="13060" max="13314" width="11.42578125" style="112"/>
    <col min="13315" max="13315" width="57.42578125" style="112" customWidth="1"/>
    <col min="13316" max="13570" width="11.42578125" style="112"/>
    <col min="13571" max="13571" width="57.42578125" style="112" customWidth="1"/>
    <col min="13572" max="13826" width="11.42578125" style="112"/>
    <col min="13827" max="13827" width="57.42578125" style="112" customWidth="1"/>
    <col min="13828" max="14082" width="11.42578125" style="112"/>
    <col min="14083" max="14083" width="57.42578125" style="112" customWidth="1"/>
    <col min="14084" max="14338" width="11.42578125" style="112"/>
    <col min="14339" max="14339" width="57.42578125" style="112" customWidth="1"/>
    <col min="14340" max="14594" width="11.42578125" style="112"/>
    <col min="14595" max="14595" width="57.42578125" style="112" customWidth="1"/>
    <col min="14596" max="14850" width="11.42578125" style="112"/>
    <col min="14851" max="14851" width="57.42578125" style="112" customWidth="1"/>
    <col min="14852" max="15106" width="11.42578125" style="112"/>
    <col min="15107" max="15107" width="57.42578125" style="112" customWidth="1"/>
    <col min="15108" max="15362" width="11.42578125" style="112"/>
    <col min="15363" max="15363" width="57.42578125" style="112" customWidth="1"/>
    <col min="15364" max="15618" width="11.42578125" style="112"/>
    <col min="15619" max="15619" width="57.42578125" style="112" customWidth="1"/>
    <col min="15620" max="15874" width="11.42578125" style="112"/>
    <col min="15875" max="15875" width="57.42578125" style="112" customWidth="1"/>
    <col min="15876" max="16130" width="11.42578125" style="112"/>
    <col min="16131" max="16131" width="57.42578125" style="112" customWidth="1"/>
    <col min="16132" max="16384" width="11.42578125" style="112"/>
  </cols>
  <sheetData>
    <row r="1" spans="2:10">
      <c r="B1" s="12" t="s">
        <v>114</v>
      </c>
    </row>
    <row r="2" spans="2:10" ht="15.75">
      <c r="B2" s="52" t="s">
        <v>115</v>
      </c>
      <c r="C2" s="53"/>
      <c r="D2" s="28"/>
      <c r="E2" s="241" t="str">
        <f>+'Otras variaciones en Volumen'!E2:I2</f>
        <v>Costa Rica Gobiernos Locales</v>
      </c>
      <c r="F2" s="241"/>
      <c r="G2" s="241"/>
      <c r="H2" s="241"/>
      <c r="I2" s="241"/>
    </row>
    <row r="3" spans="2:10" ht="15.75">
      <c r="B3" s="52" t="s">
        <v>729</v>
      </c>
      <c r="C3" s="54"/>
      <c r="D3" s="22"/>
      <c r="E3" s="242" t="s">
        <v>186</v>
      </c>
      <c r="F3" s="242"/>
      <c r="G3" s="242"/>
      <c r="H3" s="242"/>
      <c r="I3" s="242"/>
    </row>
    <row r="4" spans="2:10">
      <c r="B4" s="19"/>
      <c r="C4" s="20"/>
      <c r="D4" s="21"/>
      <c r="E4" s="243" t="s">
        <v>250</v>
      </c>
      <c r="F4" s="244"/>
      <c r="G4" s="244"/>
      <c r="H4" s="244"/>
      <c r="I4" s="244"/>
    </row>
    <row r="5" spans="2:10">
      <c r="B5" s="248" t="s">
        <v>730</v>
      </c>
      <c r="C5" s="249"/>
      <c r="D5" s="22"/>
      <c r="E5" s="232"/>
      <c r="F5" s="233"/>
      <c r="G5" s="233"/>
      <c r="H5" s="233"/>
      <c r="I5" s="233"/>
    </row>
    <row r="6" spans="2:10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10">
      <c r="B7" s="103"/>
      <c r="C7" s="104"/>
      <c r="D7" s="22"/>
      <c r="E7" s="247"/>
      <c r="F7" s="247"/>
      <c r="G7" s="247"/>
      <c r="H7" s="247"/>
      <c r="I7" s="247"/>
    </row>
    <row r="8" spans="2:10">
      <c r="B8" s="91" t="s">
        <v>731</v>
      </c>
      <c r="C8" s="92" t="s">
        <v>732</v>
      </c>
      <c r="D8" s="105" t="s">
        <v>122</v>
      </c>
      <c r="E8" s="209"/>
      <c r="F8" s="209"/>
      <c r="G8" s="209"/>
      <c r="H8" s="209"/>
      <c r="I8" s="209"/>
      <c r="J8" s="191"/>
    </row>
    <row r="9" spans="2:10">
      <c r="B9" s="98" t="s">
        <v>733</v>
      </c>
      <c r="C9" s="113" t="s">
        <v>734</v>
      </c>
      <c r="D9" s="33" t="s">
        <v>122</v>
      </c>
      <c r="E9" s="210"/>
      <c r="F9" s="210"/>
      <c r="G9" s="210"/>
      <c r="H9" s="210"/>
      <c r="I9" s="210"/>
      <c r="J9" s="191"/>
    </row>
    <row r="10" spans="2:10">
      <c r="B10" s="40" t="s">
        <v>735</v>
      </c>
      <c r="C10" s="95" t="s">
        <v>736</v>
      </c>
      <c r="D10" s="22" t="s">
        <v>122</v>
      </c>
      <c r="E10" s="211"/>
      <c r="F10" s="211"/>
      <c r="G10" s="211"/>
      <c r="H10" s="211"/>
      <c r="I10" s="210"/>
      <c r="J10" s="191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1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1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1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1"/>
    </row>
    <row r="15" spans="2:10">
      <c r="B15" s="40" t="s">
        <v>741</v>
      </c>
      <c r="C15" s="95" t="s">
        <v>40</v>
      </c>
      <c r="D15" s="22" t="s">
        <v>122</v>
      </c>
      <c r="E15" s="211"/>
      <c r="F15" s="211"/>
      <c r="G15" s="211"/>
      <c r="H15" s="211"/>
      <c r="I15" s="210"/>
      <c r="J15" s="191"/>
    </row>
    <row r="16" spans="2:10">
      <c r="B16" s="40" t="s">
        <v>742</v>
      </c>
      <c r="C16" s="95" t="s">
        <v>42</v>
      </c>
      <c r="D16" s="22" t="s">
        <v>122</v>
      </c>
      <c r="E16" s="211"/>
      <c r="F16" s="211"/>
      <c r="G16" s="211"/>
      <c r="H16" s="211"/>
      <c r="I16" s="210"/>
      <c r="J16" s="191"/>
    </row>
    <row r="17" spans="2:10">
      <c r="B17" s="40" t="s">
        <v>743</v>
      </c>
      <c r="C17" s="95" t="s">
        <v>44</v>
      </c>
      <c r="D17" s="22" t="s">
        <v>122</v>
      </c>
      <c r="E17" s="211"/>
      <c r="F17" s="211"/>
      <c r="G17" s="211"/>
      <c r="H17" s="211"/>
      <c r="I17" s="210"/>
      <c r="J17" s="191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1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1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1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1"/>
    </row>
    <row r="22" spans="2:10">
      <c r="B22" s="114" t="s">
        <v>748</v>
      </c>
      <c r="C22" s="115" t="s">
        <v>749</v>
      </c>
      <c r="D22" s="116" t="s">
        <v>122</v>
      </c>
      <c r="E22" s="210"/>
      <c r="F22" s="210"/>
      <c r="G22" s="210"/>
      <c r="H22" s="210"/>
      <c r="I22" s="210"/>
      <c r="J22" s="191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1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1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1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1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1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1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1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1"/>
    </row>
    <row r="31" spans="2:10">
      <c r="B31" s="40" t="s">
        <v>766</v>
      </c>
      <c r="C31" s="95" t="s">
        <v>72</v>
      </c>
      <c r="D31" s="22" t="s">
        <v>122</v>
      </c>
      <c r="E31" s="212"/>
      <c r="F31" s="212"/>
      <c r="G31" s="212"/>
      <c r="H31" s="212"/>
      <c r="I31" s="212"/>
      <c r="J31" s="191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1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1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1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1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1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1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1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1"/>
    </row>
    <row r="40" spans="2:10">
      <c r="B40" s="40" t="s">
        <v>776</v>
      </c>
      <c r="C40" s="95" t="s">
        <v>90</v>
      </c>
      <c r="D40" s="22" t="s">
        <v>122</v>
      </c>
      <c r="E40" s="212"/>
      <c r="F40" s="212"/>
      <c r="G40" s="212"/>
      <c r="H40" s="212"/>
      <c r="I40" s="212"/>
      <c r="J40" s="191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1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1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1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1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1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1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1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1"/>
    </row>
    <row r="49" spans="2:10">
      <c r="B49" s="114" t="s">
        <v>786</v>
      </c>
      <c r="C49" s="115" t="s">
        <v>787</v>
      </c>
      <c r="D49" s="116" t="s">
        <v>122</v>
      </c>
      <c r="E49" s="210"/>
      <c r="F49" s="210"/>
      <c r="G49" s="210"/>
      <c r="H49" s="210"/>
      <c r="I49" s="210"/>
      <c r="J49" s="191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1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1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1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1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1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1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1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1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1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1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1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1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1"/>
    </row>
    <row r="63" spans="2:10">
      <c r="B63" s="40" t="s">
        <v>810</v>
      </c>
      <c r="C63" s="95" t="s">
        <v>577</v>
      </c>
      <c r="D63" s="22" t="s">
        <v>122</v>
      </c>
      <c r="E63" s="211"/>
      <c r="F63" s="211"/>
      <c r="G63" s="211"/>
      <c r="H63" s="211"/>
      <c r="I63" s="210"/>
      <c r="J63" s="191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1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1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1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1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1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1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1"/>
    </row>
    <row r="71" spans="2:10">
      <c r="B71" s="40" t="s">
        <v>818</v>
      </c>
      <c r="C71" s="95" t="s">
        <v>587</v>
      </c>
      <c r="D71" s="22" t="s">
        <v>122</v>
      </c>
      <c r="E71" s="212"/>
      <c r="F71" s="212"/>
      <c r="G71" s="212"/>
      <c r="H71" s="212"/>
      <c r="I71" s="212"/>
      <c r="J71" s="191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1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1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1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1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1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1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1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1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1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1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1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1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1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1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1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1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1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1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1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1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1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1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1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1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1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1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1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1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1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1"/>
    </row>
    <row r="103" spans="2:10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1"/>
    </row>
    <row r="104" spans="2:10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1"/>
    </row>
    <row r="105" spans="2:10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1"/>
    </row>
    <row r="106" spans="2:10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1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1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1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1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1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1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1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1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2578125" defaultRowHeight="15"/>
  <cols>
    <col min="1" max="2" width="11.42578125" style="112"/>
    <col min="3" max="3" width="58.28515625" style="112" customWidth="1"/>
    <col min="4" max="4" width="11.42578125" style="112"/>
    <col min="5" max="6" width="11.42578125" style="51"/>
    <col min="7" max="9" width="11.42578125" style="118"/>
    <col min="10" max="16384" width="11.42578125" style="112"/>
  </cols>
  <sheetData>
    <row r="1" spans="2:9" customFormat="1">
      <c r="B1" s="12" t="s">
        <v>114</v>
      </c>
    </row>
    <row r="2" spans="2:9" ht="15.75">
      <c r="B2" s="52" t="s">
        <v>115</v>
      </c>
      <c r="C2" s="53"/>
      <c r="D2" s="28"/>
      <c r="E2" s="236" t="str">
        <f>+Indice!H25</f>
        <v>Costa Rica Gobiernos Locales</v>
      </c>
      <c r="F2" s="236"/>
      <c r="G2" s="236"/>
      <c r="H2" s="236"/>
      <c r="I2" s="236"/>
    </row>
    <row r="3" spans="2:9" ht="15.75">
      <c r="B3" s="52" t="s">
        <v>896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50" t="s">
        <v>897</v>
      </c>
      <c r="C5" s="251"/>
      <c r="D5" s="22"/>
      <c r="E5" s="234"/>
      <c r="F5" s="235"/>
      <c r="G5" s="235"/>
      <c r="H5" s="235"/>
      <c r="I5" s="235"/>
    </row>
    <row r="6" spans="2:9">
      <c r="B6" s="250"/>
      <c r="C6" s="251"/>
      <c r="D6" s="22"/>
      <c r="E6" s="23"/>
      <c r="F6" s="23"/>
      <c r="G6" s="23"/>
      <c r="H6" s="23"/>
      <c r="I6" s="23"/>
    </row>
    <row r="7" spans="2:9">
      <c r="B7" s="103"/>
      <c r="C7" s="104"/>
      <c r="D7" s="22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>
      <c r="B18" s="40" t="s">
        <v>918</v>
      </c>
      <c r="C18" s="95" t="s">
        <v>919</v>
      </c>
      <c r="D18" s="216" t="s">
        <v>122</v>
      </c>
      <c r="E18" s="217"/>
      <c r="F18" s="217"/>
      <c r="G18" s="217"/>
      <c r="H18" s="217"/>
      <c r="I18" s="217"/>
    </row>
    <row r="19" spans="2:9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>
      <c r="B24" s="40" t="s">
        <v>930</v>
      </c>
      <c r="C24" s="95" t="s">
        <v>931</v>
      </c>
      <c r="D24" s="216" t="s">
        <v>122</v>
      </c>
      <c r="E24" s="218"/>
      <c r="F24" s="218"/>
      <c r="G24" s="218"/>
      <c r="H24" s="218"/>
      <c r="I24" s="218"/>
    </row>
    <row r="25" spans="2:9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>
      <c r="B31" s="40" t="s">
        <v>944</v>
      </c>
      <c r="C31" s="95" t="s">
        <v>945</v>
      </c>
      <c r="D31" s="216" t="s">
        <v>122</v>
      </c>
      <c r="E31" s="218"/>
      <c r="F31" s="218"/>
      <c r="G31" s="218"/>
      <c r="H31" s="218"/>
      <c r="I31" s="218"/>
    </row>
    <row r="32" spans="2:9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>
      <c r="B41" s="40" t="s">
        <v>964</v>
      </c>
      <c r="C41" s="95" t="s">
        <v>965</v>
      </c>
      <c r="D41" s="216" t="s">
        <v>122</v>
      </c>
      <c r="E41" s="217"/>
      <c r="F41" s="217"/>
      <c r="G41" s="217"/>
      <c r="H41" s="217"/>
      <c r="I41" s="217"/>
    </row>
    <row r="42" spans="2:9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>
      <c r="B48" s="40" t="s">
        <v>978</v>
      </c>
      <c r="C48" s="95" t="s">
        <v>979</v>
      </c>
      <c r="D48" s="216" t="s">
        <v>122</v>
      </c>
      <c r="E48" s="217"/>
      <c r="F48" s="217"/>
      <c r="G48" s="217"/>
      <c r="H48" s="217"/>
      <c r="I48" s="217"/>
    </row>
    <row r="49" spans="2:9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>
      <c r="B55" s="40" t="s">
        <v>992</v>
      </c>
      <c r="C55" s="95" t="s">
        <v>993</v>
      </c>
      <c r="D55" s="216" t="s">
        <v>122</v>
      </c>
      <c r="E55" s="217"/>
      <c r="F55" s="217"/>
      <c r="G55" s="217"/>
      <c r="H55" s="217"/>
      <c r="I55" s="217"/>
    </row>
    <row r="56" spans="2:9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>
      <c r="B62" s="40" t="s">
        <v>1006</v>
      </c>
      <c r="C62" s="95" t="s">
        <v>1007</v>
      </c>
      <c r="D62" s="216" t="s">
        <v>122</v>
      </c>
      <c r="E62" s="217"/>
      <c r="F62" s="217"/>
      <c r="G62" s="217"/>
      <c r="H62" s="217"/>
      <c r="I62" s="217"/>
    </row>
    <row r="63" spans="2:9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>
      <c r="B69" s="40" t="s">
        <v>1020</v>
      </c>
      <c r="C69" s="95" t="s">
        <v>1021</v>
      </c>
      <c r="D69" s="216" t="s">
        <v>122</v>
      </c>
      <c r="E69" s="217"/>
      <c r="F69" s="217"/>
      <c r="G69" s="217"/>
      <c r="H69" s="217"/>
      <c r="I69" s="217"/>
    </row>
    <row r="70" spans="2:9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>
      <c r="B78" s="40" t="s">
        <v>1038</v>
      </c>
      <c r="C78" s="95" t="s">
        <v>1039</v>
      </c>
      <c r="D78" s="216" t="s">
        <v>122</v>
      </c>
      <c r="E78" s="217"/>
      <c r="F78" s="217"/>
      <c r="G78" s="217"/>
      <c r="H78" s="217"/>
      <c r="I78" s="217"/>
    </row>
    <row r="79" spans="2:9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42.5703125" style="112" customWidth="1"/>
    <col min="4" max="258" width="11.42578125" style="112"/>
    <col min="259" max="259" width="42.5703125" style="112" customWidth="1"/>
    <col min="260" max="514" width="11.42578125" style="112"/>
    <col min="515" max="515" width="42.5703125" style="112" customWidth="1"/>
    <col min="516" max="770" width="11.42578125" style="112"/>
    <col min="771" max="771" width="42.5703125" style="112" customWidth="1"/>
    <col min="772" max="1026" width="11.42578125" style="112"/>
    <col min="1027" max="1027" width="42.5703125" style="112" customWidth="1"/>
    <col min="1028" max="1282" width="11.42578125" style="112"/>
    <col min="1283" max="1283" width="42.5703125" style="112" customWidth="1"/>
    <col min="1284" max="1538" width="11.42578125" style="112"/>
    <col min="1539" max="1539" width="42.5703125" style="112" customWidth="1"/>
    <col min="1540" max="1794" width="11.42578125" style="112"/>
    <col min="1795" max="1795" width="42.5703125" style="112" customWidth="1"/>
    <col min="1796" max="2050" width="11.42578125" style="112"/>
    <col min="2051" max="2051" width="42.5703125" style="112" customWidth="1"/>
    <col min="2052" max="2306" width="11.42578125" style="112"/>
    <col min="2307" max="2307" width="42.5703125" style="112" customWidth="1"/>
    <col min="2308" max="2562" width="11.42578125" style="112"/>
    <col min="2563" max="2563" width="42.5703125" style="112" customWidth="1"/>
    <col min="2564" max="2818" width="11.42578125" style="112"/>
    <col min="2819" max="2819" width="42.5703125" style="112" customWidth="1"/>
    <col min="2820" max="3074" width="11.42578125" style="112"/>
    <col min="3075" max="3075" width="42.5703125" style="112" customWidth="1"/>
    <col min="3076" max="3330" width="11.42578125" style="112"/>
    <col min="3331" max="3331" width="42.5703125" style="112" customWidth="1"/>
    <col min="3332" max="3586" width="11.42578125" style="112"/>
    <col min="3587" max="3587" width="42.5703125" style="112" customWidth="1"/>
    <col min="3588" max="3842" width="11.42578125" style="112"/>
    <col min="3843" max="3843" width="42.5703125" style="112" customWidth="1"/>
    <col min="3844" max="4098" width="11.42578125" style="112"/>
    <col min="4099" max="4099" width="42.5703125" style="112" customWidth="1"/>
    <col min="4100" max="4354" width="11.42578125" style="112"/>
    <col min="4355" max="4355" width="42.5703125" style="112" customWidth="1"/>
    <col min="4356" max="4610" width="11.42578125" style="112"/>
    <col min="4611" max="4611" width="42.5703125" style="112" customWidth="1"/>
    <col min="4612" max="4866" width="11.42578125" style="112"/>
    <col min="4867" max="4867" width="42.5703125" style="112" customWidth="1"/>
    <col min="4868" max="5122" width="11.42578125" style="112"/>
    <col min="5123" max="5123" width="42.5703125" style="112" customWidth="1"/>
    <col min="5124" max="5378" width="11.42578125" style="112"/>
    <col min="5379" max="5379" width="42.5703125" style="112" customWidth="1"/>
    <col min="5380" max="5634" width="11.42578125" style="112"/>
    <col min="5635" max="5635" width="42.5703125" style="112" customWidth="1"/>
    <col min="5636" max="5890" width="11.42578125" style="112"/>
    <col min="5891" max="5891" width="42.5703125" style="112" customWidth="1"/>
    <col min="5892" max="6146" width="11.42578125" style="112"/>
    <col min="6147" max="6147" width="42.5703125" style="112" customWidth="1"/>
    <col min="6148" max="6402" width="11.42578125" style="112"/>
    <col min="6403" max="6403" width="42.5703125" style="112" customWidth="1"/>
    <col min="6404" max="6658" width="11.42578125" style="112"/>
    <col min="6659" max="6659" width="42.5703125" style="112" customWidth="1"/>
    <col min="6660" max="6914" width="11.42578125" style="112"/>
    <col min="6915" max="6915" width="42.5703125" style="112" customWidth="1"/>
    <col min="6916" max="7170" width="11.42578125" style="112"/>
    <col min="7171" max="7171" width="42.5703125" style="112" customWidth="1"/>
    <col min="7172" max="7426" width="11.42578125" style="112"/>
    <col min="7427" max="7427" width="42.5703125" style="112" customWidth="1"/>
    <col min="7428" max="7682" width="11.42578125" style="112"/>
    <col min="7683" max="7683" width="42.5703125" style="112" customWidth="1"/>
    <col min="7684" max="7938" width="11.42578125" style="112"/>
    <col min="7939" max="7939" width="42.5703125" style="112" customWidth="1"/>
    <col min="7940" max="8194" width="11.42578125" style="112"/>
    <col min="8195" max="8195" width="42.5703125" style="112" customWidth="1"/>
    <col min="8196" max="8450" width="11.42578125" style="112"/>
    <col min="8451" max="8451" width="42.5703125" style="112" customWidth="1"/>
    <col min="8452" max="8706" width="11.42578125" style="112"/>
    <col min="8707" max="8707" width="42.5703125" style="112" customWidth="1"/>
    <col min="8708" max="8962" width="11.42578125" style="112"/>
    <col min="8963" max="8963" width="42.5703125" style="112" customWidth="1"/>
    <col min="8964" max="9218" width="11.42578125" style="112"/>
    <col min="9219" max="9219" width="42.5703125" style="112" customWidth="1"/>
    <col min="9220" max="9474" width="11.42578125" style="112"/>
    <col min="9475" max="9475" width="42.5703125" style="112" customWidth="1"/>
    <col min="9476" max="9730" width="11.42578125" style="112"/>
    <col min="9731" max="9731" width="42.5703125" style="112" customWidth="1"/>
    <col min="9732" max="9986" width="11.42578125" style="112"/>
    <col min="9987" max="9987" width="42.5703125" style="112" customWidth="1"/>
    <col min="9988" max="10242" width="11.42578125" style="112"/>
    <col min="10243" max="10243" width="42.5703125" style="112" customWidth="1"/>
    <col min="10244" max="10498" width="11.42578125" style="112"/>
    <col min="10499" max="10499" width="42.5703125" style="112" customWidth="1"/>
    <col min="10500" max="10754" width="11.42578125" style="112"/>
    <col min="10755" max="10755" width="42.5703125" style="112" customWidth="1"/>
    <col min="10756" max="11010" width="11.42578125" style="112"/>
    <col min="11011" max="11011" width="42.5703125" style="112" customWidth="1"/>
    <col min="11012" max="11266" width="11.42578125" style="112"/>
    <col min="11267" max="11267" width="42.5703125" style="112" customWidth="1"/>
    <col min="11268" max="11522" width="11.42578125" style="112"/>
    <col min="11523" max="11523" width="42.5703125" style="112" customWidth="1"/>
    <col min="11524" max="11778" width="11.42578125" style="112"/>
    <col min="11779" max="11779" width="42.5703125" style="112" customWidth="1"/>
    <col min="11780" max="12034" width="11.42578125" style="112"/>
    <col min="12035" max="12035" width="42.5703125" style="112" customWidth="1"/>
    <col min="12036" max="12290" width="11.42578125" style="112"/>
    <col min="12291" max="12291" width="42.5703125" style="112" customWidth="1"/>
    <col min="12292" max="12546" width="11.42578125" style="112"/>
    <col min="12547" max="12547" width="42.5703125" style="112" customWidth="1"/>
    <col min="12548" max="12802" width="11.42578125" style="112"/>
    <col min="12803" max="12803" width="42.5703125" style="112" customWidth="1"/>
    <col min="12804" max="13058" width="11.42578125" style="112"/>
    <col min="13059" max="13059" width="42.5703125" style="112" customWidth="1"/>
    <col min="13060" max="13314" width="11.42578125" style="112"/>
    <col min="13315" max="13315" width="42.5703125" style="112" customWidth="1"/>
    <col min="13316" max="13570" width="11.42578125" style="112"/>
    <col min="13571" max="13571" width="42.5703125" style="112" customWidth="1"/>
    <col min="13572" max="13826" width="11.42578125" style="112"/>
    <col min="13827" max="13827" width="42.5703125" style="112" customWidth="1"/>
    <col min="13828" max="14082" width="11.42578125" style="112"/>
    <col min="14083" max="14083" width="42.5703125" style="112" customWidth="1"/>
    <col min="14084" max="14338" width="11.42578125" style="112"/>
    <col min="14339" max="14339" width="42.5703125" style="112" customWidth="1"/>
    <col min="14340" max="14594" width="11.42578125" style="112"/>
    <col min="14595" max="14595" width="42.5703125" style="112" customWidth="1"/>
    <col min="14596" max="14850" width="11.42578125" style="112"/>
    <col min="14851" max="14851" width="42.5703125" style="112" customWidth="1"/>
    <col min="14852" max="15106" width="11.42578125" style="112"/>
    <col min="15107" max="15107" width="42.5703125" style="112" customWidth="1"/>
    <col min="15108" max="15362" width="11.42578125" style="112"/>
    <col min="15363" max="15363" width="42.5703125" style="112" customWidth="1"/>
    <col min="15364" max="15618" width="11.42578125" style="112"/>
    <col min="15619" max="15619" width="42.5703125" style="112" customWidth="1"/>
    <col min="15620" max="15874" width="11.42578125" style="112"/>
    <col min="15875" max="15875" width="42.5703125" style="112" customWidth="1"/>
    <col min="15876" max="16130" width="11.42578125" style="112"/>
    <col min="16131" max="16131" width="42.57031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41" t="str">
        <f>+'Erogación funciones de Gobierno'!E2:I2</f>
        <v>Costa Rica Gobiernos Locales</v>
      </c>
      <c r="F2" s="241"/>
      <c r="G2" s="241"/>
      <c r="H2" s="241"/>
      <c r="I2" s="241"/>
    </row>
    <row r="3" spans="2:9" ht="15.75">
      <c r="B3" s="52" t="s">
        <v>1060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48" t="s">
        <v>1061</v>
      </c>
      <c r="C5" s="249"/>
      <c r="D5" s="22"/>
      <c r="E5" s="232"/>
      <c r="F5" s="233"/>
      <c r="G5" s="233"/>
      <c r="H5" s="233"/>
      <c r="I5" s="233"/>
    </row>
    <row r="6" spans="2:9" ht="36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61.140625" style="112" customWidth="1"/>
    <col min="4" max="258" width="11.42578125" style="112"/>
    <col min="259" max="259" width="61.140625" style="112" customWidth="1"/>
    <col min="260" max="514" width="11.42578125" style="112"/>
    <col min="515" max="515" width="61.140625" style="112" customWidth="1"/>
    <col min="516" max="770" width="11.42578125" style="112"/>
    <col min="771" max="771" width="61.140625" style="112" customWidth="1"/>
    <col min="772" max="1026" width="11.42578125" style="112"/>
    <col min="1027" max="1027" width="61.140625" style="112" customWidth="1"/>
    <col min="1028" max="1282" width="11.42578125" style="112"/>
    <col min="1283" max="1283" width="61.140625" style="112" customWidth="1"/>
    <col min="1284" max="1538" width="11.42578125" style="112"/>
    <col min="1539" max="1539" width="61.140625" style="112" customWidth="1"/>
    <col min="1540" max="1794" width="11.42578125" style="112"/>
    <col min="1795" max="1795" width="61.140625" style="112" customWidth="1"/>
    <col min="1796" max="2050" width="11.42578125" style="112"/>
    <col min="2051" max="2051" width="61.140625" style="112" customWidth="1"/>
    <col min="2052" max="2306" width="11.42578125" style="112"/>
    <col min="2307" max="2307" width="61.140625" style="112" customWidth="1"/>
    <col min="2308" max="2562" width="11.42578125" style="112"/>
    <col min="2563" max="2563" width="61.140625" style="112" customWidth="1"/>
    <col min="2564" max="2818" width="11.42578125" style="112"/>
    <col min="2819" max="2819" width="61.140625" style="112" customWidth="1"/>
    <col min="2820" max="3074" width="11.42578125" style="112"/>
    <col min="3075" max="3075" width="61.140625" style="112" customWidth="1"/>
    <col min="3076" max="3330" width="11.42578125" style="112"/>
    <col min="3331" max="3331" width="61.140625" style="112" customWidth="1"/>
    <col min="3332" max="3586" width="11.42578125" style="112"/>
    <col min="3587" max="3587" width="61.140625" style="112" customWidth="1"/>
    <col min="3588" max="3842" width="11.42578125" style="112"/>
    <col min="3843" max="3843" width="61.140625" style="112" customWidth="1"/>
    <col min="3844" max="4098" width="11.42578125" style="112"/>
    <col min="4099" max="4099" width="61.140625" style="112" customWidth="1"/>
    <col min="4100" max="4354" width="11.42578125" style="112"/>
    <col min="4355" max="4355" width="61.140625" style="112" customWidth="1"/>
    <col min="4356" max="4610" width="11.42578125" style="112"/>
    <col min="4611" max="4611" width="61.140625" style="112" customWidth="1"/>
    <col min="4612" max="4866" width="11.42578125" style="112"/>
    <col min="4867" max="4867" width="61.140625" style="112" customWidth="1"/>
    <col min="4868" max="5122" width="11.42578125" style="112"/>
    <col min="5123" max="5123" width="61.140625" style="112" customWidth="1"/>
    <col min="5124" max="5378" width="11.42578125" style="112"/>
    <col min="5379" max="5379" width="61.140625" style="112" customWidth="1"/>
    <col min="5380" max="5634" width="11.42578125" style="112"/>
    <col min="5635" max="5635" width="61.140625" style="112" customWidth="1"/>
    <col min="5636" max="5890" width="11.42578125" style="112"/>
    <col min="5891" max="5891" width="61.140625" style="112" customWidth="1"/>
    <col min="5892" max="6146" width="11.42578125" style="112"/>
    <col min="6147" max="6147" width="61.140625" style="112" customWidth="1"/>
    <col min="6148" max="6402" width="11.42578125" style="112"/>
    <col min="6403" max="6403" width="61.140625" style="112" customWidth="1"/>
    <col min="6404" max="6658" width="11.42578125" style="112"/>
    <col min="6659" max="6659" width="61.140625" style="112" customWidth="1"/>
    <col min="6660" max="6914" width="11.42578125" style="112"/>
    <col min="6915" max="6915" width="61.140625" style="112" customWidth="1"/>
    <col min="6916" max="7170" width="11.42578125" style="112"/>
    <col min="7171" max="7171" width="61.140625" style="112" customWidth="1"/>
    <col min="7172" max="7426" width="11.42578125" style="112"/>
    <col min="7427" max="7427" width="61.140625" style="112" customWidth="1"/>
    <col min="7428" max="7682" width="11.42578125" style="112"/>
    <col min="7683" max="7683" width="61.140625" style="112" customWidth="1"/>
    <col min="7684" max="7938" width="11.42578125" style="112"/>
    <col min="7939" max="7939" width="61.140625" style="112" customWidth="1"/>
    <col min="7940" max="8194" width="11.42578125" style="112"/>
    <col min="8195" max="8195" width="61.140625" style="112" customWidth="1"/>
    <col min="8196" max="8450" width="11.42578125" style="112"/>
    <col min="8451" max="8451" width="61.140625" style="112" customWidth="1"/>
    <col min="8452" max="8706" width="11.42578125" style="112"/>
    <col min="8707" max="8707" width="61.140625" style="112" customWidth="1"/>
    <col min="8708" max="8962" width="11.42578125" style="112"/>
    <col min="8963" max="8963" width="61.140625" style="112" customWidth="1"/>
    <col min="8964" max="9218" width="11.42578125" style="112"/>
    <col min="9219" max="9219" width="61.140625" style="112" customWidth="1"/>
    <col min="9220" max="9474" width="11.42578125" style="112"/>
    <col min="9475" max="9475" width="61.140625" style="112" customWidth="1"/>
    <col min="9476" max="9730" width="11.42578125" style="112"/>
    <col min="9731" max="9731" width="61.140625" style="112" customWidth="1"/>
    <col min="9732" max="9986" width="11.42578125" style="112"/>
    <col min="9987" max="9987" width="61.140625" style="112" customWidth="1"/>
    <col min="9988" max="10242" width="11.42578125" style="112"/>
    <col min="10243" max="10243" width="61.140625" style="112" customWidth="1"/>
    <col min="10244" max="10498" width="11.42578125" style="112"/>
    <col min="10499" max="10499" width="61.140625" style="112" customWidth="1"/>
    <col min="10500" max="10754" width="11.42578125" style="112"/>
    <col min="10755" max="10755" width="61.140625" style="112" customWidth="1"/>
    <col min="10756" max="11010" width="11.42578125" style="112"/>
    <col min="11011" max="11011" width="61.140625" style="112" customWidth="1"/>
    <col min="11012" max="11266" width="11.42578125" style="112"/>
    <col min="11267" max="11267" width="61.140625" style="112" customWidth="1"/>
    <col min="11268" max="11522" width="11.42578125" style="112"/>
    <col min="11523" max="11523" width="61.140625" style="112" customWidth="1"/>
    <col min="11524" max="11778" width="11.42578125" style="112"/>
    <col min="11779" max="11779" width="61.140625" style="112" customWidth="1"/>
    <col min="11780" max="12034" width="11.42578125" style="112"/>
    <col min="12035" max="12035" width="61.140625" style="112" customWidth="1"/>
    <col min="12036" max="12290" width="11.42578125" style="112"/>
    <col min="12291" max="12291" width="61.140625" style="112" customWidth="1"/>
    <col min="12292" max="12546" width="11.42578125" style="112"/>
    <col min="12547" max="12547" width="61.140625" style="112" customWidth="1"/>
    <col min="12548" max="12802" width="11.42578125" style="112"/>
    <col min="12803" max="12803" width="61.140625" style="112" customWidth="1"/>
    <col min="12804" max="13058" width="11.42578125" style="112"/>
    <col min="13059" max="13059" width="61.140625" style="112" customWidth="1"/>
    <col min="13060" max="13314" width="11.42578125" style="112"/>
    <col min="13315" max="13315" width="61.140625" style="112" customWidth="1"/>
    <col min="13316" max="13570" width="11.42578125" style="112"/>
    <col min="13571" max="13571" width="61.140625" style="112" customWidth="1"/>
    <col min="13572" max="13826" width="11.42578125" style="112"/>
    <col min="13827" max="13827" width="61.140625" style="112" customWidth="1"/>
    <col min="13828" max="14082" width="11.42578125" style="112"/>
    <col min="14083" max="14083" width="61.140625" style="112" customWidth="1"/>
    <col min="14084" max="14338" width="11.42578125" style="112"/>
    <col min="14339" max="14339" width="61.140625" style="112" customWidth="1"/>
    <col min="14340" max="14594" width="11.42578125" style="112"/>
    <col min="14595" max="14595" width="61.140625" style="112" customWidth="1"/>
    <col min="14596" max="14850" width="11.42578125" style="112"/>
    <col min="14851" max="14851" width="61.140625" style="112" customWidth="1"/>
    <col min="14852" max="15106" width="11.42578125" style="112"/>
    <col min="15107" max="15107" width="61.140625" style="112" customWidth="1"/>
    <col min="15108" max="15362" width="11.42578125" style="112"/>
    <col min="15363" max="15363" width="61.140625" style="112" customWidth="1"/>
    <col min="15364" max="15618" width="11.42578125" style="112"/>
    <col min="15619" max="15619" width="61.140625" style="112" customWidth="1"/>
    <col min="15620" max="15874" width="11.42578125" style="112"/>
    <col min="15875" max="15875" width="61.140625" style="112" customWidth="1"/>
    <col min="15876" max="16130" width="11.42578125" style="112"/>
    <col min="16131" max="16131" width="61.1406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41" t="str">
        <f>+'Transacciones A-P Fin. por Sect'!E2:I2</f>
        <v>Costa Rica Gobiernos Locales</v>
      </c>
      <c r="F2" s="241"/>
      <c r="G2" s="241"/>
      <c r="H2" s="241"/>
      <c r="I2" s="241"/>
    </row>
    <row r="3" spans="2:9" ht="15.75">
      <c r="B3" s="52" t="s">
        <v>1121</v>
      </c>
      <c r="C3" s="54"/>
      <c r="D3" s="22"/>
      <c r="E3" s="242" t="s">
        <v>186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 ht="15" customHeight="1">
      <c r="B5" s="248" t="s">
        <v>1122</v>
      </c>
      <c r="C5" s="249"/>
      <c r="D5" s="22"/>
      <c r="E5" s="232"/>
      <c r="F5" s="233"/>
      <c r="G5" s="233"/>
      <c r="H5" s="233"/>
      <c r="I5" s="233"/>
    </row>
    <row r="6" spans="2:9" ht="24.75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73.5703125" style="112" customWidth="1"/>
    <col min="4" max="258" width="11.42578125" style="112"/>
    <col min="259" max="259" width="73.5703125" style="112" customWidth="1"/>
    <col min="260" max="514" width="11.42578125" style="112"/>
    <col min="515" max="515" width="73.5703125" style="112" customWidth="1"/>
    <col min="516" max="770" width="11.42578125" style="112"/>
    <col min="771" max="771" width="73.5703125" style="112" customWidth="1"/>
    <col min="772" max="1026" width="11.42578125" style="112"/>
    <col min="1027" max="1027" width="73.5703125" style="112" customWidth="1"/>
    <col min="1028" max="1282" width="11.42578125" style="112"/>
    <col min="1283" max="1283" width="73.5703125" style="112" customWidth="1"/>
    <col min="1284" max="1538" width="11.42578125" style="112"/>
    <col min="1539" max="1539" width="73.5703125" style="112" customWidth="1"/>
    <col min="1540" max="1794" width="11.42578125" style="112"/>
    <col min="1795" max="1795" width="73.5703125" style="112" customWidth="1"/>
    <col min="1796" max="2050" width="11.42578125" style="112"/>
    <col min="2051" max="2051" width="73.5703125" style="112" customWidth="1"/>
    <col min="2052" max="2306" width="11.42578125" style="112"/>
    <col min="2307" max="2307" width="73.5703125" style="112" customWidth="1"/>
    <col min="2308" max="2562" width="11.42578125" style="112"/>
    <col min="2563" max="2563" width="73.5703125" style="112" customWidth="1"/>
    <col min="2564" max="2818" width="11.42578125" style="112"/>
    <col min="2819" max="2819" width="73.5703125" style="112" customWidth="1"/>
    <col min="2820" max="3074" width="11.42578125" style="112"/>
    <col min="3075" max="3075" width="73.5703125" style="112" customWidth="1"/>
    <col min="3076" max="3330" width="11.42578125" style="112"/>
    <col min="3331" max="3331" width="73.5703125" style="112" customWidth="1"/>
    <col min="3332" max="3586" width="11.42578125" style="112"/>
    <col min="3587" max="3587" width="73.5703125" style="112" customWidth="1"/>
    <col min="3588" max="3842" width="11.42578125" style="112"/>
    <col min="3843" max="3843" width="73.5703125" style="112" customWidth="1"/>
    <col min="3844" max="4098" width="11.42578125" style="112"/>
    <col min="4099" max="4099" width="73.5703125" style="112" customWidth="1"/>
    <col min="4100" max="4354" width="11.42578125" style="112"/>
    <col min="4355" max="4355" width="73.5703125" style="112" customWidth="1"/>
    <col min="4356" max="4610" width="11.42578125" style="112"/>
    <col min="4611" max="4611" width="73.5703125" style="112" customWidth="1"/>
    <col min="4612" max="4866" width="11.42578125" style="112"/>
    <col min="4867" max="4867" width="73.5703125" style="112" customWidth="1"/>
    <col min="4868" max="5122" width="11.42578125" style="112"/>
    <col min="5123" max="5123" width="73.5703125" style="112" customWidth="1"/>
    <col min="5124" max="5378" width="11.42578125" style="112"/>
    <col min="5379" max="5379" width="73.5703125" style="112" customWidth="1"/>
    <col min="5380" max="5634" width="11.42578125" style="112"/>
    <col min="5635" max="5635" width="73.5703125" style="112" customWidth="1"/>
    <col min="5636" max="5890" width="11.42578125" style="112"/>
    <col min="5891" max="5891" width="73.5703125" style="112" customWidth="1"/>
    <col min="5892" max="6146" width="11.42578125" style="112"/>
    <col min="6147" max="6147" width="73.5703125" style="112" customWidth="1"/>
    <col min="6148" max="6402" width="11.42578125" style="112"/>
    <col min="6403" max="6403" width="73.5703125" style="112" customWidth="1"/>
    <col min="6404" max="6658" width="11.42578125" style="112"/>
    <col min="6659" max="6659" width="73.5703125" style="112" customWidth="1"/>
    <col min="6660" max="6914" width="11.42578125" style="112"/>
    <col min="6915" max="6915" width="73.5703125" style="112" customWidth="1"/>
    <col min="6916" max="7170" width="11.42578125" style="112"/>
    <col min="7171" max="7171" width="73.5703125" style="112" customWidth="1"/>
    <col min="7172" max="7426" width="11.42578125" style="112"/>
    <col min="7427" max="7427" width="73.5703125" style="112" customWidth="1"/>
    <col min="7428" max="7682" width="11.42578125" style="112"/>
    <col min="7683" max="7683" width="73.5703125" style="112" customWidth="1"/>
    <col min="7684" max="7938" width="11.42578125" style="112"/>
    <col min="7939" max="7939" width="73.5703125" style="112" customWidth="1"/>
    <col min="7940" max="8194" width="11.42578125" style="112"/>
    <col min="8195" max="8195" width="73.5703125" style="112" customWidth="1"/>
    <col min="8196" max="8450" width="11.42578125" style="112"/>
    <col min="8451" max="8451" width="73.5703125" style="112" customWidth="1"/>
    <col min="8452" max="8706" width="11.42578125" style="112"/>
    <col min="8707" max="8707" width="73.5703125" style="112" customWidth="1"/>
    <col min="8708" max="8962" width="11.42578125" style="112"/>
    <col min="8963" max="8963" width="73.5703125" style="112" customWidth="1"/>
    <col min="8964" max="9218" width="11.42578125" style="112"/>
    <col min="9219" max="9219" width="73.5703125" style="112" customWidth="1"/>
    <col min="9220" max="9474" width="11.42578125" style="112"/>
    <col min="9475" max="9475" width="73.5703125" style="112" customWidth="1"/>
    <col min="9476" max="9730" width="11.42578125" style="112"/>
    <col min="9731" max="9731" width="73.5703125" style="112" customWidth="1"/>
    <col min="9732" max="9986" width="11.42578125" style="112"/>
    <col min="9987" max="9987" width="73.5703125" style="112" customWidth="1"/>
    <col min="9988" max="10242" width="11.42578125" style="112"/>
    <col min="10243" max="10243" width="73.5703125" style="112" customWidth="1"/>
    <col min="10244" max="10498" width="11.42578125" style="112"/>
    <col min="10499" max="10499" width="73.5703125" style="112" customWidth="1"/>
    <col min="10500" max="10754" width="11.42578125" style="112"/>
    <col min="10755" max="10755" width="73.5703125" style="112" customWidth="1"/>
    <col min="10756" max="11010" width="11.42578125" style="112"/>
    <col min="11011" max="11011" width="73.5703125" style="112" customWidth="1"/>
    <col min="11012" max="11266" width="11.42578125" style="112"/>
    <col min="11267" max="11267" width="73.5703125" style="112" customWidth="1"/>
    <col min="11268" max="11522" width="11.42578125" style="112"/>
    <col min="11523" max="11523" width="73.5703125" style="112" customWidth="1"/>
    <col min="11524" max="11778" width="11.42578125" style="112"/>
    <col min="11779" max="11779" width="73.5703125" style="112" customWidth="1"/>
    <col min="11780" max="12034" width="11.42578125" style="112"/>
    <col min="12035" max="12035" width="73.5703125" style="112" customWidth="1"/>
    <col min="12036" max="12290" width="11.42578125" style="112"/>
    <col min="12291" max="12291" width="73.5703125" style="112" customWidth="1"/>
    <col min="12292" max="12546" width="11.42578125" style="112"/>
    <col min="12547" max="12547" width="73.5703125" style="112" customWidth="1"/>
    <col min="12548" max="12802" width="11.42578125" style="112"/>
    <col min="12803" max="12803" width="73.5703125" style="112" customWidth="1"/>
    <col min="12804" max="13058" width="11.42578125" style="112"/>
    <col min="13059" max="13059" width="73.5703125" style="112" customWidth="1"/>
    <col min="13060" max="13314" width="11.42578125" style="112"/>
    <col min="13315" max="13315" width="73.5703125" style="112" customWidth="1"/>
    <col min="13316" max="13570" width="11.42578125" style="112"/>
    <col min="13571" max="13571" width="73.5703125" style="112" customWidth="1"/>
    <col min="13572" max="13826" width="11.42578125" style="112"/>
    <col min="13827" max="13827" width="73.5703125" style="112" customWidth="1"/>
    <col min="13828" max="14082" width="11.42578125" style="112"/>
    <col min="14083" max="14083" width="73.5703125" style="112" customWidth="1"/>
    <col min="14084" max="14338" width="11.42578125" style="112"/>
    <col min="14339" max="14339" width="73.5703125" style="112" customWidth="1"/>
    <col min="14340" max="14594" width="11.42578125" style="112"/>
    <col min="14595" max="14595" width="73.5703125" style="112" customWidth="1"/>
    <col min="14596" max="14850" width="11.42578125" style="112"/>
    <col min="14851" max="14851" width="73.5703125" style="112" customWidth="1"/>
    <col min="14852" max="15106" width="11.42578125" style="112"/>
    <col min="15107" max="15107" width="73.5703125" style="112" customWidth="1"/>
    <col min="15108" max="15362" width="11.42578125" style="112"/>
    <col min="15363" max="15363" width="73.5703125" style="112" customWidth="1"/>
    <col min="15364" max="15618" width="11.42578125" style="112"/>
    <col min="15619" max="15619" width="73.5703125" style="112" customWidth="1"/>
    <col min="15620" max="15874" width="11.42578125" style="112"/>
    <col min="15875" max="15875" width="73.5703125" style="112" customWidth="1"/>
    <col min="15876" max="16130" width="11.42578125" style="112"/>
    <col min="16131" max="16131" width="73.57031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41" t="str">
        <f>+'Erogación funciones de Gobierno'!E2:I2</f>
        <v>Costa Rica Gobiernos Locales</v>
      </c>
      <c r="F2" s="241"/>
      <c r="G2" s="241"/>
      <c r="H2" s="241"/>
      <c r="I2" s="241"/>
    </row>
    <row r="3" spans="2:9" ht="15.75">
      <c r="B3" s="52" t="s">
        <v>1167</v>
      </c>
      <c r="C3" s="54"/>
      <c r="D3" s="22"/>
      <c r="E3" s="242" t="s">
        <v>186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 ht="15" customHeight="1">
      <c r="B5" s="248" t="s">
        <v>1168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E9" sqref="E9:I49"/>
    </sheetView>
  </sheetViews>
  <sheetFormatPr baseColWidth="10" defaultColWidth="11.42578125" defaultRowHeight="15"/>
  <cols>
    <col min="1" max="1" width="2" customWidth="1"/>
    <col min="2" max="2" width="8.5703125" customWidth="1"/>
    <col min="3" max="3" width="67.28515625" customWidth="1"/>
    <col min="4" max="4" width="2.85546875" customWidth="1"/>
    <col min="5" max="5" width="14.42578125" style="51" bestFit="1" customWidth="1"/>
    <col min="6" max="6" width="14.28515625" style="51" bestFit="1" customWidth="1"/>
    <col min="7" max="7" width="13.140625" style="51" bestFit="1" customWidth="1"/>
    <col min="8" max="8" width="12.85546875" style="51" bestFit="1" customWidth="1"/>
    <col min="9" max="9" width="13.5703125" style="51" bestFit="1" customWidth="1"/>
    <col min="10" max="11" width="12.85546875" bestFit="1" customWidth="1"/>
    <col min="21" max="21" width="12.85546875" bestFit="1" customWidth="1"/>
  </cols>
  <sheetData>
    <row r="1" spans="2:21">
      <c r="B1" s="12" t="s">
        <v>114</v>
      </c>
      <c r="E1"/>
      <c r="F1"/>
      <c r="G1"/>
      <c r="H1"/>
      <c r="I1"/>
    </row>
    <row r="2" spans="2:21" ht="15.75">
      <c r="B2" s="13" t="s">
        <v>115</v>
      </c>
      <c r="C2" s="14"/>
      <c r="D2" s="15"/>
      <c r="E2" s="236" t="s">
        <v>1202</v>
      </c>
      <c r="F2" s="236"/>
      <c r="G2" s="236"/>
      <c r="H2" s="236"/>
      <c r="I2" s="236"/>
    </row>
    <row r="3" spans="2:21" ht="15.75">
      <c r="B3" s="16" t="s">
        <v>116</v>
      </c>
      <c r="C3" s="17"/>
      <c r="D3" s="18"/>
      <c r="E3" s="236" t="s">
        <v>117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21" ht="15" customHeight="1">
      <c r="B5" s="230" t="s">
        <v>119</v>
      </c>
      <c r="C5" s="231"/>
      <c r="D5" s="22"/>
      <c r="E5" s="234"/>
      <c r="F5" s="235"/>
      <c r="G5" s="235"/>
      <c r="H5" s="235"/>
      <c r="I5" s="235"/>
    </row>
    <row r="6" spans="2:21" ht="14.45" customHeight="1">
      <c r="B6" s="230"/>
      <c r="C6" s="231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21">
      <c r="B7" s="24"/>
      <c r="C7" s="25"/>
      <c r="D7" s="25"/>
      <c r="E7" s="238"/>
      <c r="F7" s="238"/>
      <c r="G7" s="238"/>
      <c r="H7" s="238"/>
      <c r="I7" s="240"/>
    </row>
    <row r="8" spans="2:21" ht="32.25" customHeight="1">
      <c r="B8" s="227" t="s">
        <v>120</v>
      </c>
      <c r="C8" s="228"/>
      <c r="D8" s="229"/>
      <c r="E8" s="26"/>
      <c r="F8" s="26"/>
      <c r="G8" s="26"/>
      <c r="H8" s="26"/>
      <c r="I8" s="26"/>
    </row>
    <row r="9" spans="2:21">
      <c r="B9" s="27" t="s">
        <v>299</v>
      </c>
      <c r="C9" s="28" t="s">
        <v>121</v>
      </c>
      <c r="D9" s="22" t="s">
        <v>122</v>
      </c>
      <c r="E9" s="213">
        <v>213224.39937919</v>
      </c>
      <c r="F9" s="213">
        <v>353595.47067062999</v>
      </c>
      <c r="G9" s="213">
        <v>586707.46106935991</v>
      </c>
      <c r="H9" s="213">
        <v>621901.73888785695</v>
      </c>
      <c r="I9" s="213">
        <v>662203.62952760013</v>
      </c>
      <c r="Q9" s="204"/>
      <c r="R9" s="204"/>
      <c r="S9" s="204"/>
      <c r="T9" s="204"/>
      <c r="U9" s="204"/>
    </row>
    <row r="10" spans="2:21">
      <c r="B10" s="27" t="s">
        <v>123</v>
      </c>
      <c r="C10" s="30" t="s">
        <v>124</v>
      </c>
      <c r="D10" s="22" t="s">
        <v>122</v>
      </c>
      <c r="E10" s="31">
        <v>27359.462695999999</v>
      </c>
      <c r="F10" s="31">
        <v>137930.57436917999</v>
      </c>
      <c r="G10" s="31">
        <v>288017.30452466989</v>
      </c>
      <c r="H10" s="31">
        <v>310287.18889195001</v>
      </c>
      <c r="I10" s="31">
        <v>329545.19830374006</v>
      </c>
      <c r="Q10" s="204"/>
      <c r="R10" s="204"/>
      <c r="S10" s="204"/>
      <c r="T10" s="204"/>
      <c r="U10" s="204"/>
    </row>
    <row r="11" spans="2:21">
      <c r="B11" s="27" t="s">
        <v>125</v>
      </c>
      <c r="C11" s="30" t="s">
        <v>126</v>
      </c>
      <c r="D11" s="22" t="s">
        <v>122</v>
      </c>
      <c r="E11" s="31">
        <v>56</v>
      </c>
      <c r="F11" s="31">
        <v>0</v>
      </c>
      <c r="G11" s="31">
        <v>0</v>
      </c>
      <c r="H11" s="31">
        <v>0</v>
      </c>
      <c r="I11" s="31">
        <v>0</v>
      </c>
      <c r="Q11" s="204"/>
      <c r="R11" s="204"/>
      <c r="S11" s="204"/>
      <c r="T11" s="204"/>
      <c r="U11" s="204"/>
    </row>
    <row r="12" spans="2:21">
      <c r="B12" s="27" t="s">
        <v>127</v>
      </c>
      <c r="C12" s="30" t="s">
        <v>128</v>
      </c>
      <c r="D12" s="22" t="s">
        <v>122</v>
      </c>
      <c r="E12" s="31">
        <v>125184.15265919002</v>
      </c>
      <c r="F12" s="31">
        <v>109685.82190869001</v>
      </c>
      <c r="G12" s="31">
        <v>118477.42814434</v>
      </c>
      <c r="H12" s="31">
        <v>123290.596680866</v>
      </c>
      <c r="I12" s="31">
        <v>127466.22460097997</v>
      </c>
      <c r="Q12" s="204"/>
      <c r="R12" s="204"/>
      <c r="S12" s="204"/>
      <c r="T12" s="204"/>
      <c r="U12" s="204"/>
    </row>
    <row r="13" spans="2:21">
      <c r="B13" s="27" t="s">
        <v>129</v>
      </c>
      <c r="C13" s="30" t="s">
        <v>130</v>
      </c>
      <c r="D13" s="22" t="s">
        <v>122</v>
      </c>
      <c r="E13" s="31">
        <v>60624.784024</v>
      </c>
      <c r="F13" s="31">
        <v>105979.07439276</v>
      </c>
      <c r="G13" s="31">
        <v>180212.72840034997</v>
      </c>
      <c r="H13" s="31">
        <v>188323.95331504091</v>
      </c>
      <c r="I13" s="31">
        <v>205192.2066228801</v>
      </c>
      <c r="Q13" s="204"/>
      <c r="R13" s="204"/>
      <c r="S13" s="204"/>
      <c r="T13" s="204"/>
      <c r="U13" s="204"/>
    </row>
    <row r="14" spans="2:21">
      <c r="B14" s="27" t="s">
        <v>131</v>
      </c>
      <c r="C14" s="28" t="s">
        <v>132</v>
      </c>
      <c r="D14" s="22" t="s">
        <v>122</v>
      </c>
      <c r="E14" s="213">
        <v>429853.7647370401</v>
      </c>
      <c r="F14" s="213">
        <v>418666.12117529992</v>
      </c>
      <c r="G14" s="213">
        <v>426872.77146761003</v>
      </c>
      <c r="H14" s="213">
        <v>468000.47173102602</v>
      </c>
      <c r="I14" s="213">
        <v>501639.61541981832</v>
      </c>
      <c r="Q14" s="204"/>
      <c r="R14" s="204"/>
      <c r="S14" s="204"/>
      <c r="T14" s="204"/>
      <c r="U14" s="204"/>
    </row>
    <row r="15" spans="2:21">
      <c r="B15" s="27" t="s">
        <v>133</v>
      </c>
      <c r="C15" s="30" t="s">
        <v>134</v>
      </c>
      <c r="D15" s="22" t="s">
        <v>122</v>
      </c>
      <c r="E15" s="31">
        <v>221562.73798310003</v>
      </c>
      <c r="F15" s="31">
        <v>229210.34118346998</v>
      </c>
      <c r="G15" s="31">
        <v>224000.3310385301</v>
      </c>
      <c r="H15" s="31">
        <v>232419.41308355</v>
      </c>
      <c r="I15" s="31">
        <v>253303.55455078007</v>
      </c>
      <c r="Q15" s="204"/>
      <c r="R15" s="204"/>
      <c r="S15" s="204"/>
      <c r="T15" s="204"/>
      <c r="U15" s="204"/>
    </row>
    <row r="16" spans="2:21">
      <c r="B16" s="27" t="s">
        <v>135</v>
      </c>
      <c r="C16" s="30" t="s">
        <v>136</v>
      </c>
      <c r="D16" s="22" t="s">
        <v>122</v>
      </c>
      <c r="E16" s="31">
        <v>169366.05483143005</v>
      </c>
      <c r="F16" s="31">
        <v>156856.98827594999</v>
      </c>
      <c r="G16" s="31">
        <v>164124.82354161999</v>
      </c>
      <c r="H16" s="31">
        <v>194085.37176938998</v>
      </c>
      <c r="I16" s="31">
        <v>203481.43198931997</v>
      </c>
      <c r="Q16" s="204"/>
      <c r="R16" s="204"/>
      <c r="S16" s="204"/>
      <c r="T16" s="204"/>
      <c r="U16" s="204"/>
    </row>
    <row r="17" spans="2:21">
      <c r="B17" s="27" t="s">
        <v>137</v>
      </c>
      <c r="C17" s="30" t="s">
        <v>138</v>
      </c>
      <c r="D17" s="22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Q17" s="204"/>
      <c r="R17" s="204"/>
      <c r="S17" s="204"/>
      <c r="T17" s="204"/>
      <c r="U17" s="204"/>
    </row>
    <row r="18" spans="2:21">
      <c r="B18" s="27" t="s">
        <v>139</v>
      </c>
      <c r="C18" s="30" t="s">
        <v>140</v>
      </c>
      <c r="D18" s="22" t="s">
        <v>122</v>
      </c>
      <c r="E18" s="31">
        <v>7089.5018932000003</v>
      </c>
      <c r="F18" s="31">
        <v>5570.410632690001</v>
      </c>
      <c r="G18" s="31">
        <v>6639.7154682500004</v>
      </c>
      <c r="H18" s="31">
        <v>6612.7134705799999</v>
      </c>
      <c r="I18" s="31">
        <v>7017.3741336900002</v>
      </c>
      <c r="Q18" s="204"/>
      <c r="R18" s="204"/>
      <c r="S18" s="204"/>
      <c r="T18" s="204"/>
      <c r="U18" s="204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143</v>
      </c>
      <c r="C20" s="30" t="s">
        <v>128</v>
      </c>
      <c r="D20" s="22" t="s">
        <v>122</v>
      </c>
      <c r="E20" s="31">
        <v>11588.694292489994</v>
      </c>
      <c r="F20" s="31">
        <v>8766.2106454399927</v>
      </c>
      <c r="G20" s="31">
        <v>7367.7996234300008</v>
      </c>
      <c r="H20" s="31">
        <v>7930.7444254199945</v>
      </c>
      <c r="I20" s="31">
        <v>8494.5039871999998</v>
      </c>
      <c r="Q20" s="204"/>
      <c r="R20" s="204"/>
      <c r="S20" s="204"/>
      <c r="T20" s="204"/>
      <c r="U20" s="204"/>
    </row>
    <row r="21" spans="2:21">
      <c r="B21" s="27" t="s">
        <v>144</v>
      </c>
      <c r="C21" s="30" t="s">
        <v>145</v>
      </c>
      <c r="D21" s="22" t="s">
        <v>122</v>
      </c>
      <c r="E21" s="31">
        <v>1550.59994274</v>
      </c>
      <c r="F21" s="31">
        <v>1524.4571597900003</v>
      </c>
      <c r="G21" s="31">
        <v>1596.1865652699998</v>
      </c>
      <c r="H21" s="31">
        <v>1652.1437899</v>
      </c>
      <c r="I21" s="31">
        <v>1976.8887135300001</v>
      </c>
      <c r="Q21" s="204"/>
      <c r="R21" s="204"/>
      <c r="S21" s="204"/>
      <c r="T21" s="204"/>
      <c r="U21" s="204"/>
    </row>
    <row r="22" spans="2:21">
      <c r="B22" s="27" t="s">
        <v>146</v>
      </c>
      <c r="C22" s="32" t="s">
        <v>147</v>
      </c>
      <c r="D22" s="33" t="s">
        <v>122</v>
      </c>
      <c r="E22" s="31">
        <v>18696.175794080005</v>
      </c>
      <c r="F22" s="31">
        <v>16737.713277960003</v>
      </c>
      <c r="G22" s="31">
        <v>23143.915230509949</v>
      </c>
      <c r="H22" s="31">
        <v>25300.085192185979</v>
      </c>
      <c r="I22" s="31">
        <v>27365.86204529828</v>
      </c>
      <c r="Q22" s="204"/>
      <c r="R22" s="204"/>
      <c r="S22" s="204"/>
      <c r="T22" s="204"/>
      <c r="U22" s="204"/>
    </row>
    <row r="23" spans="2:21">
      <c r="B23" s="192" t="s">
        <v>148</v>
      </c>
      <c r="C23" s="193" t="s">
        <v>149</v>
      </c>
      <c r="D23" s="194" t="s">
        <v>122</v>
      </c>
      <c r="E23" s="195">
        <v>-216629.3653578501</v>
      </c>
      <c r="F23" s="195">
        <v>-65070.650504669931</v>
      </c>
      <c r="G23" s="195">
        <v>159834.68960174988</v>
      </c>
      <c r="H23" s="195">
        <v>153901.26715683093</v>
      </c>
      <c r="I23" s="195">
        <v>160564.01410778181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150</v>
      </c>
      <c r="C24" s="197" t="s">
        <v>151</v>
      </c>
      <c r="D24" s="198" t="s">
        <v>122</v>
      </c>
      <c r="E24" s="195">
        <v>-216629.3653578501</v>
      </c>
      <c r="F24" s="195">
        <v>-65070.650504669931</v>
      </c>
      <c r="G24" s="195">
        <v>159834.68960174988</v>
      </c>
      <c r="H24" s="195">
        <v>153901.26715683093</v>
      </c>
      <c r="I24" s="195">
        <v>160564.01410778181</v>
      </c>
      <c r="Q24" s="204"/>
      <c r="R24" s="204"/>
      <c r="S24" s="204"/>
      <c r="T24" s="204"/>
      <c r="U24" s="204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27</v>
      </c>
      <c r="C26" s="28" t="s">
        <v>154</v>
      </c>
      <c r="D26" s="22" t="s">
        <v>122</v>
      </c>
      <c r="E26" s="213">
        <v>138777.74653797998</v>
      </c>
      <c r="F26" s="213">
        <v>115209.88359523</v>
      </c>
      <c r="G26" s="213">
        <v>103088.50233465999</v>
      </c>
      <c r="H26" s="213">
        <v>145310.03957105998</v>
      </c>
      <c r="I26" s="213">
        <v>168462.45816305</v>
      </c>
      <c r="Q26" s="204"/>
      <c r="R26" s="204"/>
      <c r="S26" s="204"/>
      <c r="T26" s="204"/>
      <c r="U26" s="204"/>
    </row>
    <row r="27" spans="2:21">
      <c r="B27" s="42" t="s">
        <v>29</v>
      </c>
      <c r="C27" s="30" t="s">
        <v>155</v>
      </c>
      <c r="D27" s="22" t="s">
        <v>122</v>
      </c>
      <c r="E27" s="31">
        <v>136803.80485317999</v>
      </c>
      <c r="F27" s="31">
        <v>114132.03971967001</v>
      </c>
      <c r="G27" s="31">
        <v>100217.92338149999</v>
      </c>
      <c r="H27" s="31">
        <v>142924.65609816997</v>
      </c>
      <c r="I27" s="31">
        <v>164757.38140715999</v>
      </c>
      <c r="Q27" s="204"/>
      <c r="R27" s="204"/>
      <c r="S27" s="204"/>
      <c r="T27" s="204"/>
      <c r="U27" s="204"/>
    </row>
    <row r="28" spans="2:21">
      <c r="B28" s="42" t="s">
        <v>39</v>
      </c>
      <c r="C28" s="30" t="s">
        <v>156</v>
      </c>
      <c r="D28" s="22" t="s">
        <v>122</v>
      </c>
      <c r="E28" s="31" t="s">
        <v>1203</v>
      </c>
      <c r="F28" s="31" t="s">
        <v>1203</v>
      </c>
      <c r="G28" s="31" t="s">
        <v>1203</v>
      </c>
      <c r="H28" s="31" t="s">
        <v>1203</v>
      </c>
      <c r="I28" s="31" t="s">
        <v>1203</v>
      </c>
      <c r="Q28" s="204"/>
      <c r="R28" s="204"/>
      <c r="S28" s="204"/>
      <c r="T28" s="204"/>
      <c r="U28" s="204"/>
    </row>
    <row r="29" spans="2:21">
      <c r="B29" s="42" t="s">
        <v>41</v>
      </c>
      <c r="C29" s="30" t="s">
        <v>157</v>
      </c>
      <c r="D29" s="22" t="s">
        <v>122</v>
      </c>
      <c r="E29" s="31">
        <v>93.356080770000005</v>
      </c>
      <c r="F29" s="31">
        <v>29.235199999999999</v>
      </c>
      <c r="G29" s="31">
        <v>14.24118</v>
      </c>
      <c r="H29" s="31">
        <v>8.0749999999999993</v>
      </c>
      <c r="I29" s="31">
        <v>53.366</v>
      </c>
      <c r="Q29" s="204"/>
      <c r="R29" s="204"/>
      <c r="S29" s="204"/>
      <c r="T29" s="204"/>
      <c r="U29" s="204"/>
    </row>
    <row r="30" spans="2:21">
      <c r="B30" s="43" t="s">
        <v>43</v>
      </c>
      <c r="C30" s="32" t="s">
        <v>158</v>
      </c>
      <c r="D30" s="33" t="s">
        <v>122</v>
      </c>
      <c r="E30" s="31">
        <v>1880.58560403</v>
      </c>
      <c r="F30" s="31">
        <v>1048.6086755599999</v>
      </c>
      <c r="G30" s="31">
        <v>2856.3377731599999</v>
      </c>
      <c r="H30" s="31">
        <v>2377.3084728900003</v>
      </c>
      <c r="I30" s="31">
        <v>3651.7107558899997</v>
      </c>
      <c r="Q30" s="204"/>
      <c r="R30" s="204"/>
      <c r="S30" s="204"/>
      <c r="T30" s="204"/>
      <c r="U30" s="204"/>
    </row>
    <row r="31" spans="2:21">
      <c r="B31" s="199" t="s">
        <v>159</v>
      </c>
      <c r="C31" s="200" t="s">
        <v>160</v>
      </c>
      <c r="D31" s="201" t="s">
        <v>122</v>
      </c>
      <c r="E31" s="195">
        <v>568631.51127502008</v>
      </c>
      <c r="F31" s="195">
        <v>533876.00477052992</v>
      </c>
      <c r="G31" s="195">
        <v>529961.27380227007</v>
      </c>
      <c r="H31" s="195">
        <v>613310.51130208606</v>
      </c>
      <c r="I31" s="195">
        <v>670102.07358286832</v>
      </c>
      <c r="J31" s="204"/>
      <c r="Q31" s="204"/>
      <c r="R31" s="204"/>
      <c r="S31" s="204"/>
      <c r="T31" s="204"/>
      <c r="U31" s="204"/>
    </row>
    <row r="32" spans="2:21">
      <c r="B32" s="199" t="s">
        <v>161</v>
      </c>
      <c r="C32" s="200" t="s">
        <v>162</v>
      </c>
      <c r="D32" s="201" t="s">
        <v>122</v>
      </c>
      <c r="E32" s="195">
        <v>-355407.11189583008</v>
      </c>
      <c r="F32" s="195">
        <v>-180280.53409989993</v>
      </c>
      <c r="G32" s="195">
        <v>56746.187267089845</v>
      </c>
      <c r="H32" s="195">
        <v>8591.2275857708883</v>
      </c>
      <c r="I32" s="195">
        <v>-7898.4440552681917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152</v>
      </c>
      <c r="C33" s="203" t="s">
        <v>163</v>
      </c>
      <c r="D33" s="194" t="s">
        <v>122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53</v>
      </c>
      <c r="C34" s="28" t="s">
        <v>164</v>
      </c>
      <c r="D34" s="22" t="s">
        <v>122</v>
      </c>
      <c r="E34" s="213">
        <v>2762.21057329001</v>
      </c>
      <c r="F34" s="213">
        <v>7368.0880235399954</v>
      </c>
      <c r="G34" s="213">
        <v>39439.469041169999</v>
      </c>
      <c r="H34" s="213">
        <v>38039.959917479995</v>
      </c>
      <c r="I34" s="213">
        <v>15588.181506710012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71</v>
      </c>
      <c r="C35" s="30" t="s">
        <v>165</v>
      </c>
      <c r="D35" s="22" t="s">
        <v>122</v>
      </c>
      <c r="E35" s="31">
        <v>2762.21057329001</v>
      </c>
      <c r="F35" s="31">
        <v>7368.0880235399954</v>
      </c>
      <c r="G35" s="31">
        <v>39439.469041169999</v>
      </c>
      <c r="H35" s="31">
        <v>38039.959917479995</v>
      </c>
      <c r="I35" s="31">
        <v>15588.181506710012</v>
      </c>
      <c r="Q35" s="204"/>
      <c r="R35" s="204"/>
      <c r="S35" s="204"/>
      <c r="T35" s="204"/>
      <c r="U35" s="204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Q36" s="204"/>
      <c r="R36" s="204"/>
      <c r="S36" s="204"/>
      <c r="T36" s="204"/>
      <c r="U36" s="204"/>
    </row>
    <row r="37" spans="2:21">
      <c r="B37" s="40" t="s">
        <v>104</v>
      </c>
      <c r="C37" s="28" t="s">
        <v>167</v>
      </c>
      <c r="D37" s="22" t="s">
        <v>122</v>
      </c>
      <c r="E37" s="213">
        <v>5813.6750377409981</v>
      </c>
      <c r="F37" s="213">
        <v>-4465.4193563609879</v>
      </c>
      <c r="G37" s="213">
        <v>-65.707266389008055</v>
      </c>
      <c r="H37" s="213">
        <v>-4726.0564531481295</v>
      </c>
      <c r="I37" s="213">
        <v>2982.341604556801</v>
      </c>
      <c r="Q37" s="204"/>
      <c r="R37" s="204"/>
      <c r="S37" s="204"/>
      <c r="T37" s="204"/>
      <c r="U37" s="204"/>
    </row>
    <row r="38" spans="2:21">
      <c r="B38" s="42" t="s">
        <v>168</v>
      </c>
      <c r="C38" s="30" t="s">
        <v>169</v>
      </c>
      <c r="D38" s="22" t="s">
        <v>122</v>
      </c>
      <c r="E38" s="31">
        <v>5813.6750377409981</v>
      </c>
      <c r="F38" s="31">
        <v>-4465.4193563609879</v>
      </c>
      <c r="G38" s="31">
        <v>-2480.3472664090077</v>
      </c>
      <c r="H38" s="31">
        <v>-2311.4164531281276</v>
      </c>
      <c r="I38" s="31">
        <v>2982.341604556801</v>
      </c>
      <c r="Q38" s="204"/>
      <c r="R38" s="204"/>
      <c r="S38" s="204"/>
      <c r="T38" s="204"/>
      <c r="U38" s="204"/>
    </row>
    <row r="39" spans="2:21">
      <c r="B39" s="42" t="s">
        <v>170</v>
      </c>
      <c r="C39" s="30" t="s">
        <v>171</v>
      </c>
      <c r="D39" s="22" t="s">
        <v>122</v>
      </c>
      <c r="E39" s="31">
        <v>0</v>
      </c>
      <c r="F39" s="31">
        <v>0</v>
      </c>
      <c r="G39" s="31">
        <v>2414.6400000199997</v>
      </c>
      <c r="H39" s="31">
        <v>-2414.6400000200019</v>
      </c>
      <c r="I39" s="31">
        <v>0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</row>
    <row r="47" spans="2:21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183</v>
      </c>
      <c r="C49" s="30" t="s">
        <v>184</v>
      </c>
      <c r="D49" s="22" t="s">
        <v>122</v>
      </c>
      <c r="E49" s="214">
        <v>352355.64743137907</v>
      </c>
      <c r="F49" s="214">
        <v>192114.04147980092</v>
      </c>
      <c r="G49" s="214">
        <v>-17241.010959530839</v>
      </c>
      <c r="H49" s="214">
        <v>34174.788784857235</v>
      </c>
      <c r="I49" s="214">
        <v>20504.283957421401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1" customWidth="1"/>
    <col min="7" max="9" width="11.5703125" style="5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tr">
        <f>+Indice!H25</f>
        <v>Costa Rica Gobiernos Locales</v>
      </c>
      <c r="F2" s="236"/>
      <c r="G2" s="236"/>
      <c r="H2" s="236"/>
      <c r="I2" s="236"/>
    </row>
    <row r="3" spans="2:9" ht="15.75">
      <c r="B3" s="52" t="s">
        <v>185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30" t="s">
        <v>187</v>
      </c>
      <c r="C5" s="231"/>
      <c r="D5" s="22"/>
      <c r="E5" s="234"/>
      <c r="F5" s="235"/>
      <c r="G5" s="235"/>
      <c r="H5" s="235"/>
      <c r="I5" s="235"/>
    </row>
    <row r="6" spans="2:9" ht="14.4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 ht="19.5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41" t="str">
        <f>+'Estado II'!E2:I2</f>
        <v>Costa Rica Gobiernos Locales</v>
      </c>
      <c r="F2" s="241"/>
      <c r="G2" s="241"/>
      <c r="H2" s="241"/>
      <c r="I2" s="241"/>
    </row>
    <row r="3" spans="2:9" ht="15.75">
      <c r="B3" s="52" t="s">
        <v>249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30" t="s">
        <v>251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41" t="str">
        <f>+'Estado III'!E2:I2</f>
        <v>Costa Rica Gobiernos Locales</v>
      </c>
      <c r="F2" s="241"/>
      <c r="G2" s="241"/>
      <c r="H2" s="241"/>
      <c r="I2" s="241"/>
    </row>
    <row r="3" spans="2:9" ht="15.75">
      <c r="B3" s="52" t="s">
        <v>295</v>
      </c>
      <c r="C3" s="54"/>
      <c r="D3" s="22"/>
      <c r="E3" s="242" t="s">
        <v>186</v>
      </c>
      <c r="F3" s="242"/>
      <c r="G3" s="242"/>
      <c r="H3" s="242"/>
      <c r="I3" s="242"/>
    </row>
    <row r="4" spans="2:9">
      <c r="B4" s="19"/>
      <c r="C4" s="20"/>
      <c r="D4" s="21"/>
      <c r="E4" s="243" t="s">
        <v>250</v>
      </c>
      <c r="F4" s="244"/>
      <c r="G4" s="244"/>
      <c r="H4" s="244"/>
      <c r="I4" s="244"/>
    </row>
    <row r="5" spans="2:9">
      <c r="B5" s="230" t="s">
        <v>296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 ht="21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8" sqref="E8:I89"/>
    </sheetView>
  </sheetViews>
  <sheetFormatPr baseColWidth="10" defaultColWidth="11.42578125" defaultRowHeight="15"/>
  <cols>
    <col min="1" max="1" width="3.42578125" customWidth="1"/>
    <col min="3" max="3" width="60" customWidth="1"/>
    <col min="4" max="4" width="2.42578125" customWidth="1"/>
    <col min="5" max="7" width="12.85546875" style="51" bestFit="1" customWidth="1"/>
    <col min="8" max="8" width="13.85546875" style="51" customWidth="1"/>
    <col min="9" max="9" width="13.285156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75">
      <c r="B3" s="52" t="s">
        <v>325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87" t="s">
        <v>326</v>
      </c>
      <c r="C5" s="88"/>
      <c r="D5" s="22"/>
      <c r="E5" s="234"/>
      <c r="F5" s="235"/>
      <c r="G5" s="235"/>
      <c r="H5" s="235"/>
      <c r="I5" s="235"/>
    </row>
    <row r="6" spans="2:9" ht="14.45" customHeight="1">
      <c r="B6" s="87"/>
      <c r="C6" s="88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9">
      <c r="B7" s="89"/>
      <c r="C7" s="90"/>
      <c r="D7" s="22"/>
      <c r="E7" s="238"/>
      <c r="F7" s="238"/>
      <c r="G7" s="238"/>
      <c r="H7" s="238"/>
      <c r="I7" s="240"/>
    </row>
    <row r="8" spans="2:9">
      <c r="B8" s="91" t="s">
        <v>299</v>
      </c>
      <c r="C8" s="92" t="s">
        <v>327</v>
      </c>
      <c r="D8" s="92" t="s">
        <v>122</v>
      </c>
      <c r="E8" s="189">
        <v>213224.39937919</v>
      </c>
      <c r="F8" s="189">
        <v>353595.47067062999</v>
      </c>
      <c r="G8" s="189">
        <v>586707.46106935991</v>
      </c>
      <c r="H8" s="189">
        <v>621901.73888785695</v>
      </c>
      <c r="I8" s="189">
        <v>662203.62952760013</v>
      </c>
    </row>
    <row r="9" spans="2:9">
      <c r="B9" s="40" t="s">
        <v>123</v>
      </c>
      <c r="C9" s="28" t="s">
        <v>328</v>
      </c>
      <c r="D9" s="28" t="s">
        <v>122</v>
      </c>
      <c r="E9" s="205">
        <v>27359.462695999999</v>
      </c>
      <c r="F9" s="205">
        <v>137930.57436917999</v>
      </c>
      <c r="G9" s="205">
        <v>288017.30452466989</v>
      </c>
      <c r="H9" s="205">
        <v>310287.18889195001</v>
      </c>
      <c r="I9" s="205">
        <v>329545.19830374006</v>
      </c>
    </row>
    <row r="10" spans="2:9">
      <c r="B10" s="40" t="s">
        <v>329</v>
      </c>
      <c r="C10" s="95" t="s">
        <v>330</v>
      </c>
      <c r="D10" s="95" t="s">
        <v>122</v>
      </c>
      <c r="E10" s="207">
        <v>266.39425518000002</v>
      </c>
      <c r="F10" s="207">
        <v>69.08919696000001</v>
      </c>
      <c r="G10" s="207">
        <v>14.197160929999999</v>
      </c>
      <c r="H10" s="207">
        <v>8.36998745</v>
      </c>
      <c r="I10" s="207">
        <v>9.7895580199999994</v>
      </c>
    </row>
    <row r="11" spans="2:9">
      <c r="B11" s="42" t="s">
        <v>331</v>
      </c>
      <c r="C11" s="96" t="s">
        <v>332</v>
      </c>
      <c r="D11" s="96" t="s">
        <v>122</v>
      </c>
      <c r="E11" s="65">
        <v>262.93889218000004</v>
      </c>
      <c r="F11" s="65">
        <v>16.715044200000001</v>
      </c>
      <c r="G11" s="65">
        <v>0.11106099999999999</v>
      </c>
      <c r="H11" s="65">
        <v>0.15632199999999999</v>
      </c>
      <c r="I11" s="65" t="s">
        <v>1203</v>
      </c>
    </row>
    <row r="12" spans="2:9">
      <c r="B12" s="42" t="s">
        <v>333</v>
      </c>
      <c r="C12" s="96" t="s">
        <v>334</v>
      </c>
      <c r="D12" s="96" t="s">
        <v>122</v>
      </c>
      <c r="E12" s="65">
        <v>3.4553630000000002</v>
      </c>
      <c r="F12" s="65">
        <v>52.374152760000001</v>
      </c>
      <c r="G12" s="65">
        <v>14.08609993</v>
      </c>
      <c r="H12" s="65">
        <v>8.2136654500000006</v>
      </c>
      <c r="I12" s="65">
        <v>9.7895580199999994</v>
      </c>
    </row>
    <row r="13" spans="2:9">
      <c r="B13" s="42" t="s">
        <v>335</v>
      </c>
      <c r="C13" s="96" t="s">
        <v>336</v>
      </c>
      <c r="D13" s="96" t="s">
        <v>122</v>
      </c>
      <c r="E13" s="65" t="s">
        <v>1203</v>
      </c>
      <c r="F13" s="65" t="s">
        <v>1203</v>
      </c>
      <c r="G13" s="65" t="s">
        <v>1203</v>
      </c>
      <c r="H13" s="65" t="s">
        <v>1203</v>
      </c>
      <c r="I13" s="65" t="s">
        <v>1203</v>
      </c>
    </row>
    <row r="14" spans="2:9">
      <c r="B14" s="40" t="s">
        <v>337</v>
      </c>
      <c r="C14" s="95" t="s">
        <v>338</v>
      </c>
      <c r="D14" s="95" t="s">
        <v>122</v>
      </c>
      <c r="E14" s="208" t="s">
        <v>1203</v>
      </c>
      <c r="F14" s="208" t="s">
        <v>1203</v>
      </c>
      <c r="G14" s="208" t="s">
        <v>1203</v>
      </c>
      <c r="H14" s="208" t="s">
        <v>1203</v>
      </c>
      <c r="I14" s="208" t="s">
        <v>1203</v>
      </c>
    </row>
    <row r="15" spans="2:9">
      <c r="B15" s="40" t="s">
        <v>339</v>
      </c>
      <c r="C15" s="95" t="s">
        <v>340</v>
      </c>
      <c r="D15" s="95" t="s">
        <v>122</v>
      </c>
      <c r="E15" s="207">
        <v>2506.3972237399994</v>
      </c>
      <c r="F15" s="207">
        <v>58286.091007419986</v>
      </c>
      <c r="G15" s="207">
        <v>137453.8671324499</v>
      </c>
      <c r="H15" s="207">
        <v>145376.73287991001</v>
      </c>
      <c r="I15" s="207">
        <v>151562.89561497001</v>
      </c>
    </row>
    <row r="16" spans="2:9">
      <c r="B16" s="42" t="s">
        <v>341</v>
      </c>
      <c r="C16" s="96" t="s">
        <v>342</v>
      </c>
      <c r="D16" s="96" t="s">
        <v>122</v>
      </c>
      <c r="E16" s="65">
        <v>2181.9008355399997</v>
      </c>
      <c r="F16" s="65">
        <v>57914.74857019999</v>
      </c>
      <c r="G16" s="65">
        <v>137128.69726062991</v>
      </c>
      <c r="H16" s="65">
        <v>145030.13836282003</v>
      </c>
      <c r="I16" s="65">
        <v>151192.40077141</v>
      </c>
    </row>
    <row r="17" spans="2:9">
      <c r="B17" s="42" t="s">
        <v>343</v>
      </c>
      <c r="C17" s="96" t="s">
        <v>344</v>
      </c>
      <c r="D17" s="96" t="s">
        <v>122</v>
      </c>
      <c r="E17" s="65">
        <v>317.71384799999998</v>
      </c>
      <c r="F17" s="65">
        <v>365.56623400000001</v>
      </c>
      <c r="G17" s="65">
        <v>321.76247599999999</v>
      </c>
      <c r="H17" s="65">
        <v>340.69326999999998</v>
      </c>
      <c r="I17" s="65">
        <v>363.11125199999998</v>
      </c>
    </row>
    <row r="18" spans="2:9">
      <c r="B18" s="42" t="s">
        <v>345</v>
      </c>
      <c r="C18" s="96" t="s">
        <v>346</v>
      </c>
      <c r="D18" s="96" t="s">
        <v>122</v>
      </c>
      <c r="E18" s="65" t="s">
        <v>1203</v>
      </c>
      <c r="F18" s="65" t="s">
        <v>1203</v>
      </c>
      <c r="G18" s="65" t="s">
        <v>1203</v>
      </c>
      <c r="H18" s="65" t="s">
        <v>1203</v>
      </c>
      <c r="I18" s="65" t="s">
        <v>1203</v>
      </c>
    </row>
    <row r="19" spans="2:9">
      <c r="B19" s="42" t="s">
        <v>347</v>
      </c>
      <c r="C19" s="96" t="s">
        <v>348</v>
      </c>
      <c r="D19" s="96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</row>
    <row r="20" spans="2:9">
      <c r="B20" s="42" t="s">
        <v>349</v>
      </c>
      <c r="C20" s="96" t="s">
        <v>350</v>
      </c>
      <c r="D20" s="96" t="s">
        <v>122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</row>
    <row r="21" spans="2:9">
      <c r="B21" s="40" t="s">
        <v>351</v>
      </c>
      <c r="C21" s="95" t="s">
        <v>352</v>
      </c>
      <c r="D21" s="95" t="s">
        <v>122</v>
      </c>
      <c r="E21" s="208">
        <v>24234.0652558</v>
      </c>
      <c r="F21" s="208">
        <v>73064.070772370003</v>
      </c>
      <c r="G21" s="208">
        <v>142176.28530698002</v>
      </c>
      <c r="H21" s="208">
        <v>155758.04087436004</v>
      </c>
      <c r="I21" s="208">
        <v>169434.52311807004</v>
      </c>
    </row>
    <row r="22" spans="2:9">
      <c r="B22" s="42" t="s">
        <v>353</v>
      </c>
      <c r="C22" s="96" t="s">
        <v>354</v>
      </c>
      <c r="D22" s="96" t="s">
        <v>122</v>
      </c>
      <c r="E22" s="65">
        <v>2610.3544468400005</v>
      </c>
      <c r="F22" s="65">
        <v>2305.34197167</v>
      </c>
      <c r="G22" s="65">
        <v>4294.3290222000005</v>
      </c>
      <c r="H22" s="65">
        <v>5327.7223449800003</v>
      </c>
      <c r="I22" s="65">
        <v>4489.5161761099998</v>
      </c>
    </row>
    <row r="23" spans="2:9">
      <c r="B23" s="42" t="s">
        <v>355</v>
      </c>
      <c r="C23" s="97" t="s">
        <v>356</v>
      </c>
      <c r="D23" s="97" t="s">
        <v>122</v>
      </c>
      <c r="E23" s="69" t="s">
        <v>1203</v>
      </c>
      <c r="F23" s="69" t="s">
        <v>1203</v>
      </c>
      <c r="G23" s="69" t="s">
        <v>1203</v>
      </c>
      <c r="H23" s="69" t="s">
        <v>1203</v>
      </c>
      <c r="I23" s="69" t="s">
        <v>1203</v>
      </c>
    </row>
    <row r="24" spans="2:9">
      <c r="B24" s="42" t="s">
        <v>357</v>
      </c>
      <c r="C24" s="97" t="s">
        <v>358</v>
      </c>
      <c r="D24" s="97" t="s">
        <v>122</v>
      </c>
      <c r="E24" s="69">
        <v>24.274670950000001</v>
      </c>
      <c r="F24" s="69">
        <v>44.803194820000002</v>
      </c>
      <c r="G24" s="69">
        <v>569.96287339999992</v>
      </c>
      <c r="H24" s="69">
        <v>742.55341410000005</v>
      </c>
      <c r="I24" s="69">
        <v>512.27722116999996</v>
      </c>
    </row>
    <row r="25" spans="2:9">
      <c r="B25" s="42" t="s">
        <v>359</v>
      </c>
      <c r="C25" s="97" t="s">
        <v>360</v>
      </c>
      <c r="D25" s="97" t="s">
        <v>122</v>
      </c>
      <c r="E25" s="65" t="s">
        <v>1203</v>
      </c>
      <c r="F25" s="65" t="s">
        <v>1203</v>
      </c>
      <c r="G25" s="65" t="s">
        <v>1203</v>
      </c>
      <c r="H25" s="65" t="s">
        <v>1203</v>
      </c>
      <c r="I25" s="65" t="s">
        <v>1203</v>
      </c>
    </row>
    <row r="26" spans="2:9">
      <c r="B26" s="42" t="s">
        <v>361</v>
      </c>
      <c r="C26" s="97" t="s">
        <v>362</v>
      </c>
      <c r="D26" s="97" t="s">
        <v>122</v>
      </c>
      <c r="E26" s="69">
        <v>2586.0797758900003</v>
      </c>
      <c r="F26" s="69">
        <v>2260.53877685</v>
      </c>
      <c r="G26" s="69">
        <v>3724.3661488000002</v>
      </c>
      <c r="H26" s="69">
        <v>4585.1689308800005</v>
      </c>
      <c r="I26" s="69">
        <v>3977.23895494</v>
      </c>
    </row>
    <row r="27" spans="2:9">
      <c r="B27" s="42" t="s">
        <v>363</v>
      </c>
      <c r="C27" s="96" t="s">
        <v>364</v>
      </c>
      <c r="D27" s="96" t="s">
        <v>122</v>
      </c>
      <c r="E27" s="69" t="s">
        <v>1203</v>
      </c>
      <c r="F27" s="69" t="s">
        <v>1203</v>
      </c>
      <c r="G27" s="69" t="s">
        <v>1203</v>
      </c>
      <c r="H27" s="69" t="s">
        <v>1203</v>
      </c>
      <c r="I27" s="69" t="s">
        <v>1203</v>
      </c>
    </row>
    <row r="28" spans="2:9">
      <c r="B28" s="42" t="s">
        <v>365</v>
      </c>
      <c r="C28" s="96" t="s">
        <v>366</v>
      </c>
      <c r="D28" s="96" t="s">
        <v>122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</row>
    <row r="29" spans="2:9">
      <c r="B29" s="42" t="s">
        <v>367</v>
      </c>
      <c r="C29" s="96" t="s">
        <v>368</v>
      </c>
      <c r="D29" s="96" t="s">
        <v>122</v>
      </c>
      <c r="E29" s="65">
        <v>18123.43995281</v>
      </c>
      <c r="F29" s="65">
        <v>20399.883699040005</v>
      </c>
      <c r="G29" s="65">
        <v>22570.709095870006</v>
      </c>
      <c r="H29" s="65">
        <v>27398.057030649998</v>
      </c>
      <c r="I29" s="65">
        <v>25270.126505120006</v>
      </c>
    </row>
    <row r="30" spans="2:9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371</v>
      </c>
      <c r="C31" s="97" t="s">
        <v>372</v>
      </c>
      <c r="D31" s="97" t="s">
        <v>122</v>
      </c>
      <c r="E31" s="69" t="s">
        <v>1203</v>
      </c>
      <c r="F31" s="69" t="s">
        <v>1203</v>
      </c>
      <c r="G31" s="69" t="s">
        <v>1203</v>
      </c>
      <c r="H31" s="69" t="s">
        <v>1203</v>
      </c>
      <c r="I31" s="69" t="s">
        <v>1203</v>
      </c>
    </row>
    <row r="32" spans="2:9">
      <c r="B32" s="42" t="s">
        <v>373</v>
      </c>
      <c r="C32" s="97" t="s">
        <v>374</v>
      </c>
      <c r="D32" s="97" t="s">
        <v>122</v>
      </c>
      <c r="E32" s="69" t="s">
        <v>1203</v>
      </c>
      <c r="F32" s="69" t="s">
        <v>1203</v>
      </c>
      <c r="G32" s="69" t="s">
        <v>1203</v>
      </c>
      <c r="H32" s="69" t="s">
        <v>1203</v>
      </c>
      <c r="I32" s="69" t="s">
        <v>1203</v>
      </c>
    </row>
    <row r="33" spans="2:9">
      <c r="B33" s="42" t="s">
        <v>375</v>
      </c>
      <c r="C33" s="96" t="s">
        <v>376</v>
      </c>
      <c r="D33" s="96" t="s">
        <v>122</v>
      </c>
      <c r="E33" s="69" t="s">
        <v>1203</v>
      </c>
      <c r="F33" s="69" t="s">
        <v>1203</v>
      </c>
      <c r="G33" s="69" t="s">
        <v>1203</v>
      </c>
      <c r="H33" s="69" t="s">
        <v>1203</v>
      </c>
      <c r="I33" s="69" t="s">
        <v>1203</v>
      </c>
    </row>
    <row r="34" spans="2:9">
      <c r="B34" s="40" t="s">
        <v>377</v>
      </c>
      <c r="C34" s="95" t="s">
        <v>378</v>
      </c>
      <c r="D34" s="95" t="s">
        <v>122</v>
      </c>
      <c r="E34" s="208">
        <v>84.814302999999995</v>
      </c>
      <c r="F34" s="208">
        <v>3610.7353569500001</v>
      </c>
      <c r="G34" s="208">
        <v>125.52741</v>
      </c>
      <c r="H34" s="208">
        <v>64.713037999999997</v>
      </c>
      <c r="I34" s="208">
        <v>63.518003</v>
      </c>
    </row>
    <row r="35" spans="2:9">
      <c r="B35" s="42" t="s">
        <v>379</v>
      </c>
      <c r="C35" s="96" t="s">
        <v>380</v>
      </c>
      <c r="D35" s="96" t="s">
        <v>122</v>
      </c>
      <c r="E35" s="65" t="s">
        <v>1203</v>
      </c>
      <c r="F35" s="65" t="s">
        <v>1203</v>
      </c>
      <c r="G35" s="65" t="s">
        <v>1203</v>
      </c>
      <c r="H35" s="65" t="s">
        <v>1203</v>
      </c>
      <c r="I35" s="65" t="s">
        <v>1203</v>
      </c>
    </row>
    <row r="36" spans="2:9">
      <c r="B36" s="42" t="s">
        <v>381</v>
      </c>
      <c r="C36" s="96" t="s">
        <v>382</v>
      </c>
      <c r="D36" s="96" t="s">
        <v>122</v>
      </c>
      <c r="E36" s="65">
        <v>84.814302999999995</v>
      </c>
      <c r="F36" s="65">
        <v>77.252478999999994</v>
      </c>
      <c r="G36" s="65">
        <v>125.52741</v>
      </c>
      <c r="H36" s="65">
        <v>64.713037999999997</v>
      </c>
      <c r="I36" s="65">
        <v>63.518003</v>
      </c>
    </row>
    <row r="37" spans="2:9">
      <c r="B37" s="42" t="s">
        <v>383</v>
      </c>
      <c r="C37" s="96" t="s">
        <v>384</v>
      </c>
      <c r="D37" s="96" t="s">
        <v>122</v>
      </c>
      <c r="E37" s="65" t="s">
        <v>1203</v>
      </c>
      <c r="F37" s="65" t="s">
        <v>1203</v>
      </c>
      <c r="G37" s="65" t="s">
        <v>1203</v>
      </c>
      <c r="H37" s="65" t="s">
        <v>1203</v>
      </c>
      <c r="I37" s="65" t="s">
        <v>1203</v>
      </c>
    </row>
    <row r="38" spans="2:9">
      <c r="B38" s="42" t="s">
        <v>385</v>
      </c>
      <c r="C38" s="96" t="s">
        <v>386</v>
      </c>
      <c r="D38" s="96" t="s">
        <v>122</v>
      </c>
      <c r="E38" s="65" t="s">
        <v>1203</v>
      </c>
      <c r="F38" s="65" t="s">
        <v>1203</v>
      </c>
      <c r="G38" s="65" t="s">
        <v>1203</v>
      </c>
      <c r="H38" s="65" t="s">
        <v>1203</v>
      </c>
      <c r="I38" s="65" t="s">
        <v>1203</v>
      </c>
    </row>
    <row r="39" spans="2:9">
      <c r="B39" s="42" t="s">
        <v>387</v>
      </c>
      <c r="C39" s="96" t="s">
        <v>388</v>
      </c>
      <c r="D39" s="96" t="s">
        <v>122</v>
      </c>
      <c r="E39" s="65" t="s">
        <v>1203</v>
      </c>
      <c r="F39" s="65" t="s">
        <v>1203</v>
      </c>
      <c r="G39" s="65" t="s">
        <v>1203</v>
      </c>
      <c r="H39" s="65" t="s">
        <v>1203</v>
      </c>
      <c r="I39" s="65" t="s">
        <v>1203</v>
      </c>
    </row>
    <row r="40" spans="2:9">
      <c r="B40" s="42" t="s">
        <v>389</v>
      </c>
      <c r="C40" s="96" t="s">
        <v>390</v>
      </c>
      <c r="D40" s="96" t="s">
        <v>122</v>
      </c>
      <c r="E40" s="65" t="s">
        <v>1203</v>
      </c>
      <c r="F40" s="65">
        <v>3533.4828779500003</v>
      </c>
      <c r="G40" s="65" t="s">
        <v>1203</v>
      </c>
      <c r="H40" s="65" t="s">
        <v>1203</v>
      </c>
      <c r="I40" s="65" t="s">
        <v>1203</v>
      </c>
    </row>
    <row r="41" spans="2:9">
      <c r="B41" s="98" t="s">
        <v>391</v>
      </c>
      <c r="C41" s="99" t="s">
        <v>392</v>
      </c>
      <c r="D41" s="99" t="s">
        <v>122</v>
      </c>
      <c r="E41" s="207">
        <v>267.79165827999998</v>
      </c>
      <c r="F41" s="207">
        <v>2900.5880354800001</v>
      </c>
      <c r="G41" s="207">
        <v>8247.4275143099985</v>
      </c>
      <c r="H41" s="207">
        <v>9079.3321122300003</v>
      </c>
      <c r="I41" s="207">
        <v>8474.4720096800011</v>
      </c>
    </row>
    <row r="42" spans="2:9">
      <c r="B42" s="40" t="s">
        <v>125</v>
      </c>
      <c r="C42" s="28" t="s">
        <v>393</v>
      </c>
      <c r="D42" s="28" t="s">
        <v>122</v>
      </c>
      <c r="E42" s="205">
        <v>56</v>
      </c>
      <c r="F42" s="205">
        <v>0</v>
      </c>
      <c r="G42" s="205">
        <v>0</v>
      </c>
      <c r="H42" s="205">
        <v>0</v>
      </c>
      <c r="I42" s="205">
        <v>0</v>
      </c>
    </row>
    <row r="43" spans="2:9">
      <c r="B43" s="40" t="s">
        <v>394</v>
      </c>
      <c r="C43" s="95" t="s">
        <v>395</v>
      </c>
      <c r="D43" s="95" t="s">
        <v>122</v>
      </c>
      <c r="E43" s="207">
        <v>56</v>
      </c>
      <c r="F43" s="207">
        <v>0</v>
      </c>
      <c r="G43" s="207">
        <v>0</v>
      </c>
      <c r="H43" s="207">
        <v>0</v>
      </c>
      <c r="I43" s="207">
        <v>0</v>
      </c>
    </row>
    <row r="44" spans="2:9">
      <c r="B44" s="42" t="s">
        <v>396</v>
      </c>
      <c r="C44" s="96" t="s">
        <v>397</v>
      </c>
      <c r="D44" s="96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</row>
    <row r="45" spans="2:9">
      <c r="B45" s="42" t="s">
        <v>398</v>
      </c>
      <c r="C45" s="96" t="s">
        <v>399</v>
      </c>
      <c r="D45" s="96" t="s">
        <v>122</v>
      </c>
      <c r="E45" s="65">
        <v>56</v>
      </c>
      <c r="F45" s="65" t="s">
        <v>1203</v>
      </c>
      <c r="G45" s="65" t="s">
        <v>1203</v>
      </c>
      <c r="H45" s="65" t="s">
        <v>1203</v>
      </c>
      <c r="I45" s="65" t="s">
        <v>1203</v>
      </c>
    </row>
    <row r="46" spans="2:9">
      <c r="B46" s="42" t="s">
        <v>400</v>
      </c>
      <c r="C46" s="96" t="s">
        <v>401</v>
      </c>
      <c r="D46" s="96" t="s">
        <v>122</v>
      </c>
      <c r="E46" s="65" t="s">
        <v>1203</v>
      </c>
      <c r="F46" s="65" t="s">
        <v>1203</v>
      </c>
      <c r="G46" s="65" t="s">
        <v>1203</v>
      </c>
      <c r="H46" s="65" t="s">
        <v>1203</v>
      </c>
      <c r="I46" s="65" t="s">
        <v>1203</v>
      </c>
    </row>
    <row r="47" spans="2:9">
      <c r="B47" s="42" t="s">
        <v>402</v>
      </c>
      <c r="C47" s="96" t="s">
        <v>403</v>
      </c>
      <c r="D47" s="96" t="s">
        <v>122</v>
      </c>
      <c r="E47" s="65" t="s">
        <v>1203</v>
      </c>
      <c r="F47" s="65" t="s">
        <v>1203</v>
      </c>
      <c r="G47" s="65" t="s">
        <v>1203</v>
      </c>
      <c r="H47" s="65" t="s">
        <v>1203</v>
      </c>
      <c r="I47" s="65" t="s">
        <v>1203</v>
      </c>
    </row>
    <row r="48" spans="2:9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406</v>
      </c>
      <c r="C49" s="96" t="s">
        <v>397</v>
      </c>
      <c r="D49" s="96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</row>
    <row r="50" spans="2:9">
      <c r="B50" s="42" t="s">
        <v>407</v>
      </c>
      <c r="C50" s="96" t="s">
        <v>399</v>
      </c>
      <c r="D50" s="96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</row>
    <row r="51" spans="2:9">
      <c r="B51" s="43" t="s">
        <v>408</v>
      </c>
      <c r="C51" s="100" t="s">
        <v>409</v>
      </c>
      <c r="D51" s="10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</row>
    <row r="52" spans="2:9">
      <c r="B52" s="40" t="s">
        <v>127</v>
      </c>
      <c r="C52" s="28" t="s">
        <v>410</v>
      </c>
      <c r="D52" s="28" t="s">
        <v>122</v>
      </c>
      <c r="E52" s="205">
        <v>125184.15265919002</v>
      </c>
      <c r="F52" s="205">
        <v>109685.82190869001</v>
      </c>
      <c r="G52" s="205">
        <v>118477.42814434</v>
      </c>
      <c r="H52" s="205">
        <v>123290.596680866</v>
      </c>
      <c r="I52" s="205">
        <v>127466.22460097997</v>
      </c>
    </row>
    <row r="53" spans="2:9">
      <c r="B53" s="40" t="s">
        <v>411</v>
      </c>
      <c r="C53" s="95" t="s">
        <v>412</v>
      </c>
      <c r="D53" s="95" t="s">
        <v>122</v>
      </c>
      <c r="E53" s="207">
        <v>56.274298000000002</v>
      </c>
      <c r="F53" s="207">
        <v>32.94741939</v>
      </c>
      <c r="G53" s="207">
        <v>5.1892792999999999</v>
      </c>
      <c r="H53" s="207">
        <v>33.6118728</v>
      </c>
      <c r="I53" s="207">
        <v>0</v>
      </c>
    </row>
    <row r="54" spans="2:9">
      <c r="B54" s="42" t="s">
        <v>413</v>
      </c>
      <c r="C54" s="96" t="s">
        <v>414</v>
      </c>
      <c r="D54" s="96" t="s">
        <v>122</v>
      </c>
      <c r="E54" s="65" t="s">
        <v>1203</v>
      </c>
      <c r="F54" s="65" t="s">
        <v>1203</v>
      </c>
      <c r="G54" s="65" t="s">
        <v>1203</v>
      </c>
      <c r="H54" s="65" t="s">
        <v>1203</v>
      </c>
      <c r="I54" s="65" t="s">
        <v>1203</v>
      </c>
    </row>
    <row r="55" spans="2:9">
      <c r="B55" s="42" t="s">
        <v>415</v>
      </c>
      <c r="C55" s="96" t="s">
        <v>416</v>
      </c>
      <c r="D55" s="96" t="s">
        <v>122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 t="s">
        <v>1203</v>
      </c>
    </row>
    <row r="56" spans="2:9">
      <c r="B56" s="40" t="s">
        <v>417</v>
      </c>
      <c r="C56" s="95" t="s">
        <v>418</v>
      </c>
      <c r="D56" s="95" t="s">
        <v>122</v>
      </c>
      <c r="E56" s="207">
        <v>120.17161856999999</v>
      </c>
      <c r="F56" s="207">
        <v>1416.7935968300001</v>
      </c>
      <c r="G56" s="207">
        <v>131.31620020000003</v>
      </c>
      <c r="H56" s="207">
        <v>34.841754399999999</v>
      </c>
      <c r="I56" s="207">
        <v>176.23617700000003</v>
      </c>
    </row>
    <row r="57" spans="2:9">
      <c r="B57" s="42" t="s">
        <v>419</v>
      </c>
      <c r="C57" s="96" t="s">
        <v>420</v>
      </c>
      <c r="D57" s="96" t="s">
        <v>122</v>
      </c>
      <c r="E57" s="65">
        <v>85.018792750000003</v>
      </c>
      <c r="F57" s="65">
        <v>1406.3560956900001</v>
      </c>
      <c r="G57" s="65">
        <v>83.52816476000001</v>
      </c>
      <c r="H57" s="65">
        <v>34.841754399999999</v>
      </c>
      <c r="I57" s="65">
        <v>176.23617700000003</v>
      </c>
    </row>
    <row r="58" spans="2:9">
      <c r="B58" s="42" t="s">
        <v>421</v>
      </c>
      <c r="C58" s="96" t="s">
        <v>422</v>
      </c>
      <c r="D58" s="96" t="s">
        <v>122</v>
      </c>
      <c r="E58" s="65">
        <v>35.152825819999997</v>
      </c>
      <c r="F58" s="65">
        <v>10.43750114</v>
      </c>
      <c r="G58" s="65">
        <v>47.788035440000002</v>
      </c>
      <c r="H58" s="65" t="s">
        <v>1203</v>
      </c>
      <c r="I58" s="65" t="s">
        <v>1203</v>
      </c>
    </row>
    <row r="59" spans="2:9">
      <c r="B59" s="40" t="s">
        <v>423</v>
      </c>
      <c r="C59" s="95" t="s">
        <v>424</v>
      </c>
      <c r="D59" s="95" t="s">
        <v>122</v>
      </c>
      <c r="E59" s="207">
        <v>125007.70674262002</v>
      </c>
      <c r="F59" s="207">
        <v>108236.08089247001</v>
      </c>
      <c r="G59" s="207">
        <v>118340.92266483999</v>
      </c>
      <c r="H59" s="207">
        <v>123222.143053666</v>
      </c>
      <c r="I59" s="207">
        <v>127289.98842397997</v>
      </c>
    </row>
    <row r="60" spans="2:9">
      <c r="B60" s="42" t="s">
        <v>425</v>
      </c>
      <c r="C60" s="96" t="s">
        <v>420</v>
      </c>
      <c r="D60" s="96" t="s">
        <v>122</v>
      </c>
      <c r="E60" s="65">
        <v>12090.355135189999</v>
      </c>
      <c r="F60" s="65">
        <v>15627.672909989995</v>
      </c>
      <c r="G60" s="65">
        <v>11121.080470059998</v>
      </c>
      <c r="H60" s="65">
        <v>10118.692637300004</v>
      </c>
      <c r="I60" s="65">
        <v>10808.612581699999</v>
      </c>
    </row>
    <row r="61" spans="2:9">
      <c r="B61" s="43" t="s">
        <v>426</v>
      </c>
      <c r="C61" s="100" t="s">
        <v>427</v>
      </c>
      <c r="D61" s="100" t="s">
        <v>122</v>
      </c>
      <c r="E61" s="65">
        <v>112917.35160743003</v>
      </c>
      <c r="F61" s="65">
        <v>92608.407982480014</v>
      </c>
      <c r="G61" s="65">
        <v>107219.84219477999</v>
      </c>
      <c r="H61" s="65">
        <v>113103.450416366</v>
      </c>
      <c r="I61" s="65">
        <v>116481.37584227997</v>
      </c>
    </row>
    <row r="62" spans="2:9">
      <c r="B62" s="40" t="s">
        <v>129</v>
      </c>
      <c r="C62" s="28" t="s">
        <v>428</v>
      </c>
      <c r="D62" s="28" t="s">
        <v>122</v>
      </c>
      <c r="E62" s="205">
        <v>60624.784024</v>
      </c>
      <c r="F62" s="205">
        <v>105979.07439276</v>
      </c>
      <c r="G62" s="205">
        <v>180212.72840034997</v>
      </c>
      <c r="H62" s="205">
        <v>188323.95331504091</v>
      </c>
      <c r="I62" s="205">
        <v>205192.2066228801</v>
      </c>
    </row>
    <row r="63" spans="2:9">
      <c r="B63" s="40" t="s">
        <v>429</v>
      </c>
      <c r="C63" s="95" t="s">
        <v>430</v>
      </c>
      <c r="D63" s="95" t="s">
        <v>122</v>
      </c>
      <c r="E63" s="207">
        <v>10303.43880487</v>
      </c>
      <c r="F63" s="207">
        <v>7832.0214048300004</v>
      </c>
      <c r="G63" s="207">
        <v>11266.177922409999</v>
      </c>
      <c r="H63" s="207">
        <v>11428.111140100002</v>
      </c>
      <c r="I63" s="207">
        <v>20285.070265190003</v>
      </c>
    </row>
    <row r="64" spans="2:9">
      <c r="B64" s="42" t="s">
        <v>431</v>
      </c>
      <c r="C64" s="96" t="s">
        <v>432</v>
      </c>
      <c r="D64" s="96" t="s">
        <v>122</v>
      </c>
      <c r="E64" s="65">
        <v>10226.498889869999</v>
      </c>
      <c r="F64" s="65">
        <v>7832.0214048300004</v>
      </c>
      <c r="G64" s="65">
        <v>7740.7953861299993</v>
      </c>
      <c r="H64" s="65">
        <v>8084.5777068700008</v>
      </c>
      <c r="I64" s="65">
        <v>16633.088742890002</v>
      </c>
    </row>
    <row r="65" spans="2:9">
      <c r="B65" s="42" t="s">
        <v>433</v>
      </c>
      <c r="C65" s="97" t="s">
        <v>434</v>
      </c>
      <c r="D65" s="97" t="s">
        <v>122</v>
      </c>
      <c r="E65" s="65" t="s">
        <v>1203</v>
      </c>
      <c r="F65" s="65" t="s">
        <v>1203</v>
      </c>
      <c r="G65" s="65" t="s">
        <v>1203</v>
      </c>
      <c r="H65" s="65">
        <v>4.3764421699999998</v>
      </c>
      <c r="I65" s="65" t="s">
        <v>1203</v>
      </c>
    </row>
    <row r="66" spans="2:9">
      <c r="B66" s="42" t="s">
        <v>435</v>
      </c>
      <c r="C66" s="97" t="s">
        <v>436</v>
      </c>
      <c r="D66" s="97" t="s">
        <v>122</v>
      </c>
      <c r="E66" s="65">
        <v>10226.498889869999</v>
      </c>
      <c r="F66" s="65">
        <v>7832.0214048300004</v>
      </c>
      <c r="G66" s="65">
        <v>4732.116834819999</v>
      </c>
      <c r="H66" s="65">
        <v>4233.9613755400014</v>
      </c>
      <c r="I66" s="65">
        <v>14356.716751890001</v>
      </c>
    </row>
    <row r="67" spans="2:9">
      <c r="B67" s="42" t="s">
        <v>437</v>
      </c>
      <c r="C67" s="97" t="s">
        <v>424</v>
      </c>
      <c r="D67" s="97" t="s">
        <v>122</v>
      </c>
      <c r="E67" s="65" t="s">
        <v>1203</v>
      </c>
      <c r="F67" s="65" t="s">
        <v>1203</v>
      </c>
      <c r="G67" s="65">
        <v>3008.6785513099999</v>
      </c>
      <c r="H67" s="65">
        <v>3846.2398891600001</v>
      </c>
      <c r="I67" s="65">
        <v>2276.3719910000004</v>
      </c>
    </row>
    <row r="68" spans="2:9">
      <c r="B68" s="42" t="s">
        <v>438</v>
      </c>
      <c r="C68" s="96" t="s">
        <v>439</v>
      </c>
      <c r="D68" s="96" t="s">
        <v>122</v>
      </c>
      <c r="E68" s="65" t="s">
        <v>1203</v>
      </c>
      <c r="F68" s="65" t="s">
        <v>1203</v>
      </c>
      <c r="G68" s="65" t="s">
        <v>1203</v>
      </c>
      <c r="H68" s="65" t="s">
        <v>1203</v>
      </c>
      <c r="I68" s="65" t="s">
        <v>1203</v>
      </c>
    </row>
    <row r="69" spans="2:9">
      <c r="B69" s="42" t="s">
        <v>440</v>
      </c>
      <c r="C69" s="96" t="s">
        <v>441</v>
      </c>
      <c r="D69" s="96" t="s">
        <v>122</v>
      </c>
      <c r="E69" s="65" t="s">
        <v>1203</v>
      </c>
      <c r="F69" s="65" t="s">
        <v>1203</v>
      </c>
      <c r="G69" s="65" t="s">
        <v>1203</v>
      </c>
      <c r="H69" s="65" t="s">
        <v>1203</v>
      </c>
      <c r="I69" s="65" t="s">
        <v>1203</v>
      </c>
    </row>
    <row r="70" spans="2:9">
      <c r="B70" s="42" t="s">
        <v>442</v>
      </c>
      <c r="C70" s="96" t="s">
        <v>443</v>
      </c>
      <c r="D70" s="96" t="s">
        <v>122</v>
      </c>
      <c r="E70" s="65" t="s">
        <v>1203</v>
      </c>
      <c r="F70" s="65" t="s">
        <v>1203</v>
      </c>
      <c r="G70" s="65" t="s">
        <v>1203</v>
      </c>
      <c r="H70" s="65" t="s">
        <v>1203</v>
      </c>
      <c r="I70" s="65" t="s">
        <v>1203</v>
      </c>
    </row>
    <row r="71" spans="2:9">
      <c r="B71" s="42" t="s">
        <v>444</v>
      </c>
      <c r="C71" s="96" t="s">
        <v>445</v>
      </c>
      <c r="D71" s="96" t="s">
        <v>122</v>
      </c>
      <c r="E71" s="65">
        <v>76.939914999999999</v>
      </c>
      <c r="F71" s="65" t="s">
        <v>1203</v>
      </c>
      <c r="G71" s="65">
        <v>3525.3825362800007</v>
      </c>
      <c r="H71" s="65">
        <v>3343.5334332300004</v>
      </c>
      <c r="I71" s="65">
        <v>3651.9815223000001</v>
      </c>
    </row>
    <row r="72" spans="2:9">
      <c r="B72" s="42" t="s">
        <v>446</v>
      </c>
      <c r="C72" s="96" t="s">
        <v>447</v>
      </c>
      <c r="D72" s="96" t="s">
        <v>122</v>
      </c>
      <c r="E72" s="65" t="s">
        <v>1203</v>
      </c>
      <c r="F72" s="65" t="s">
        <v>1203</v>
      </c>
      <c r="G72" s="65" t="s">
        <v>1203</v>
      </c>
      <c r="H72" s="65" t="s">
        <v>1203</v>
      </c>
      <c r="I72" s="65" t="s">
        <v>1203</v>
      </c>
    </row>
    <row r="73" spans="2:9">
      <c r="B73" s="40" t="s">
        <v>448</v>
      </c>
      <c r="C73" s="95" t="s">
        <v>449</v>
      </c>
      <c r="D73" s="95" t="s">
        <v>122</v>
      </c>
      <c r="E73" s="207">
        <v>38285.430229309997</v>
      </c>
      <c r="F73" s="207">
        <v>81594.716876930004</v>
      </c>
      <c r="G73" s="207">
        <v>146227.17542728005</v>
      </c>
      <c r="H73" s="207">
        <v>155049.70971558095</v>
      </c>
      <c r="I73" s="207">
        <v>162796.57353332004</v>
      </c>
    </row>
    <row r="74" spans="2:9">
      <c r="B74" s="42" t="s">
        <v>450</v>
      </c>
      <c r="C74" s="96" t="s">
        <v>451</v>
      </c>
      <c r="D74" s="96" t="s">
        <v>122</v>
      </c>
      <c r="E74" s="65">
        <v>35818.383174219998</v>
      </c>
      <c r="F74" s="65">
        <v>80494.304806290005</v>
      </c>
      <c r="G74" s="65">
        <v>141077.83602737004</v>
      </c>
      <c r="H74" s="65">
        <v>148817.12982645095</v>
      </c>
      <c r="I74" s="65">
        <v>155698.69454789005</v>
      </c>
    </row>
    <row r="75" spans="2:9">
      <c r="B75" s="42" t="s">
        <v>452</v>
      </c>
      <c r="C75" s="96" t="s">
        <v>453</v>
      </c>
      <c r="D75" s="96" t="s">
        <v>122</v>
      </c>
      <c r="E75" s="65">
        <v>2467.04705509</v>
      </c>
      <c r="F75" s="65">
        <v>1100.4120706400001</v>
      </c>
      <c r="G75" s="65">
        <v>5149.3393999100017</v>
      </c>
      <c r="H75" s="65">
        <v>6232.5798891300001</v>
      </c>
      <c r="I75" s="65">
        <v>7097.8789854300003</v>
      </c>
    </row>
    <row r="76" spans="2:9">
      <c r="B76" s="42" t="s">
        <v>454</v>
      </c>
      <c r="C76" s="96" t="s">
        <v>455</v>
      </c>
      <c r="D76" s="96" t="s">
        <v>122</v>
      </c>
      <c r="E76" s="65" t="s">
        <v>1203</v>
      </c>
      <c r="F76" s="65" t="s">
        <v>1203</v>
      </c>
      <c r="G76" s="65" t="s">
        <v>1203</v>
      </c>
      <c r="H76" s="65" t="s">
        <v>1203</v>
      </c>
      <c r="I76" s="65" t="s">
        <v>1203</v>
      </c>
    </row>
    <row r="77" spans="2:9">
      <c r="B77" s="42" t="s">
        <v>456</v>
      </c>
      <c r="C77" s="96" t="s">
        <v>457</v>
      </c>
      <c r="D77" s="96" t="s">
        <v>122</v>
      </c>
      <c r="E77" s="65" t="s">
        <v>1203</v>
      </c>
      <c r="F77" s="65" t="s">
        <v>1203</v>
      </c>
      <c r="G77" s="65" t="s">
        <v>1203</v>
      </c>
      <c r="H77" s="65" t="s">
        <v>1203</v>
      </c>
      <c r="I77" s="65" t="s">
        <v>1203</v>
      </c>
    </row>
    <row r="78" spans="2:9">
      <c r="B78" s="40" t="s">
        <v>458</v>
      </c>
      <c r="C78" s="95" t="s">
        <v>459</v>
      </c>
      <c r="D78" s="95" t="s">
        <v>122</v>
      </c>
      <c r="E78" s="207">
        <v>12035.913772199998</v>
      </c>
      <c r="F78" s="207">
        <v>14863.62269819</v>
      </c>
      <c r="G78" s="207">
        <v>19994.181250589998</v>
      </c>
      <c r="H78" s="207">
        <v>17532.591261719997</v>
      </c>
      <c r="I78" s="207">
        <v>19903.603320189999</v>
      </c>
    </row>
    <row r="79" spans="2:9">
      <c r="B79" s="40" t="s">
        <v>460</v>
      </c>
      <c r="C79" s="95" t="s">
        <v>461</v>
      </c>
      <c r="D79" s="95" t="s">
        <v>122</v>
      </c>
      <c r="E79" s="207">
        <v>1.217619999893671E-3</v>
      </c>
      <c r="F79" s="207">
        <v>1688.7134128100008</v>
      </c>
      <c r="G79" s="207">
        <v>2725.1938000699552</v>
      </c>
      <c r="H79" s="207">
        <v>4313.5411976399846</v>
      </c>
      <c r="I79" s="207">
        <v>2206.9595041800476</v>
      </c>
    </row>
    <row r="80" spans="2:9">
      <c r="B80" s="42" t="s">
        <v>462</v>
      </c>
      <c r="C80" s="96" t="s">
        <v>420</v>
      </c>
      <c r="D80" s="96" t="s">
        <v>122</v>
      </c>
      <c r="E80" s="65">
        <v>1.2176199998918946E-3</v>
      </c>
      <c r="F80" s="65">
        <v>1648.6825899200007</v>
      </c>
      <c r="G80" s="65">
        <v>2636.4939285099554</v>
      </c>
      <c r="H80" s="65">
        <v>3545.011342619996</v>
      </c>
      <c r="I80" s="65">
        <v>1204.4357022600475</v>
      </c>
    </row>
    <row r="81" spans="2:9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467</v>
      </c>
      <c r="C83" s="96" t="s">
        <v>468</v>
      </c>
      <c r="D83" s="96" t="s">
        <v>122</v>
      </c>
      <c r="E83" s="65">
        <v>1.7763568394002505E-15</v>
      </c>
      <c r="F83" s="65">
        <v>40.030822889999996</v>
      </c>
      <c r="G83" s="65">
        <v>88.699871559999991</v>
      </c>
      <c r="H83" s="65">
        <v>768.52985501998842</v>
      </c>
      <c r="I83" s="65">
        <v>1002.52380192</v>
      </c>
    </row>
    <row r="84" spans="2:9" ht="33.75" customHeight="1">
      <c r="B84" s="40" t="s">
        <v>469</v>
      </c>
      <c r="C84" s="101" t="s">
        <v>470</v>
      </c>
      <c r="D84" s="101" t="s">
        <v>122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471</v>
      </c>
      <c r="C85" s="96" t="s">
        <v>472</v>
      </c>
      <c r="D85" s="96" t="s">
        <v>122</v>
      </c>
      <c r="E85" s="65" t="s">
        <v>1203</v>
      </c>
      <c r="F85" s="65" t="s">
        <v>1203</v>
      </c>
      <c r="G85" s="65" t="s">
        <v>1203</v>
      </c>
      <c r="H85" s="65" t="s">
        <v>1203</v>
      </c>
      <c r="I85" s="65" t="s">
        <v>1203</v>
      </c>
    </row>
    <row r="86" spans="2:9">
      <c r="B86" s="42" t="s">
        <v>473</v>
      </c>
      <c r="C86" s="97" t="s">
        <v>474</v>
      </c>
      <c r="D86" s="97" t="s">
        <v>122</v>
      </c>
      <c r="E86" s="65" t="s">
        <v>1203</v>
      </c>
      <c r="F86" s="65" t="s">
        <v>1203</v>
      </c>
      <c r="G86" s="65" t="s">
        <v>1203</v>
      </c>
      <c r="H86" s="65" t="s">
        <v>1203</v>
      </c>
      <c r="I86" s="65" t="s">
        <v>1203</v>
      </c>
    </row>
    <row r="87" spans="2:9">
      <c r="B87" s="42" t="s">
        <v>475</v>
      </c>
      <c r="C87" s="97" t="s">
        <v>476</v>
      </c>
      <c r="D87" s="97" t="s">
        <v>122</v>
      </c>
      <c r="E87" s="65" t="s">
        <v>1203</v>
      </c>
      <c r="F87" s="65" t="s">
        <v>1203</v>
      </c>
      <c r="G87" s="65" t="s">
        <v>1203</v>
      </c>
      <c r="H87" s="65" t="s">
        <v>1203</v>
      </c>
      <c r="I87" s="65" t="s">
        <v>1203</v>
      </c>
    </row>
    <row r="88" spans="2:9">
      <c r="B88" s="42" t="s">
        <v>477</v>
      </c>
      <c r="C88" s="97" t="s">
        <v>478</v>
      </c>
      <c r="D88" s="97" t="s">
        <v>122</v>
      </c>
      <c r="E88" s="65" t="s">
        <v>1203</v>
      </c>
      <c r="F88" s="65" t="s">
        <v>1203</v>
      </c>
      <c r="G88" s="65" t="s">
        <v>1203</v>
      </c>
      <c r="H88" s="65" t="s">
        <v>1203</v>
      </c>
      <c r="I88" s="65" t="s">
        <v>1203</v>
      </c>
    </row>
    <row r="89" spans="2:9">
      <c r="B89" s="24" t="s">
        <v>479</v>
      </c>
      <c r="C89" s="102" t="s">
        <v>480</v>
      </c>
      <c r="D89" s="102" t="s">
        <v>122</v>
      </c>
      <c r="E89" s="65" t="s">
        <v>1203</v>
      </c>
      <c r="F89" s="65" t="s">
        <v>1203</v>
      </c>
      <c r="G89" s="65" t="s">
        <v>1203</v>
      </c>
      <c r="H89" s="65" t="s">
        <v>1203</v>
      </c>
      <c r="I89" s="65" t="s">
        <v>1203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="120" zoomScaleNormal="12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8" sqref="E8:I53"/>
    </sheetView>
  </sheetViews>
  <sheetFormatPr baseColWidth="10" defaultColWidth="11.42578125" defaultRowHeight="15"/>
  <cols>
    <col min="1" max="1" width="2.5703125" customWidth="1"/>
    <col min="3" max="3" width="44.42578125" customWidth="1"/>
    <col min="4" max="4" width="1.5703125" customWidth="1"/>
    <col min="5" max="5" width="12.85546875" style="51" bestFit="1" customWidth="1"/>
    <col min="6" max="6" width="12.5703125" style="51" bestFit="1" customWidth="1"/>
    <col min="7" max="9" width="12.8554687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75">
      <c r="B3" s="52" t="s">
        <v>481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8" t="s">
        <v>482</v>
      </c>
      <c r="C5" s="249"/>
      <c r="D5" s="22"/>
      <c r="E5" s="234"/>
      <c r="F5" s="235"/>
      <c r="G5" s="235"/>
      <c r="H5" s="235"/>
      <c r="I5" s="235"/>
    </row>
    <row r="6" spans="2:9">
      <c r="B6" s="248"/>
      <c r="C6" s="249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9">
      <c r="B7" s="103"/>
      <c r="C7" s="104"/>
      <c r="D7" s="22"/>
      <c r="E7" s="238"/>
      <c r="F7" s="238"/>
      <c r="G7" s="238"/>
      <c r="H7" s="238"/>
      <c r="I7" s="240"/>
    </row>
    <row r="8" spans="2:9">
      <c r="B8" s="91" t="s">
        <v>131</v>
      </c>
      <c r="C8" s="92" t="s">
        <v>483</v>
      </c>
      <c r="D8" s="105" t="s">
        <v>122</v>
      </c>
      <c r="E8" s="189">
        <v>429853.7647370401</v>
      </c>
      <c r="F8" s="189">
        <v>418666.12117529992</v>
      </c>
      <c r="G8" s="189">
        <v>426872.77146761003</v>
      </c>
      <c r="H8" s="189">
        <v>468000.47173102602</v>
      </c>
      <c r="I8" s="189">
        <v>501639.61541981832</v>
      </c>
    </row>
    <row r="9" spans="2:9">
      <c r="B9" s="40" t="s">
        <v>133</v>
      </c>
      <c r="C9" s="28" t="s">
        <v>484</v>
      </c>
      <c r="D9" s="22" t="s">
        <v>122</v>
      </c>
      <c r="E9" s="205">
        <v>221562.73798310003</v>
      </c>
      <c r="F9" s="205">
        <v>229210.34118346998</v>
      </c>
      <c r="G9" s="205">
        <v>224000.3310385301</v>
      </c>
      <c r="H9" s="205">
        <v>232419.41308355</v>
      </c>
      <c r="I9" s="205">
        <v>253303.55455078007</v>
      </c>
    </row>
    <row r="10" spans="2:9">
      <c r="B10" s="42" t="s">
        <v>485</v>
      </c>
      <c r="C10" s="30" t="s">
        <v>486</v>
      </c>
      <c r="D10" s="22" t="s">
        <v>122</v>
      </c>
      <c r="E10" s="207">
        <v>184103.92743279002</v>
      </c>
      <c r="F10" s="207">
        <v>188132.01554893999</v>
      </c>
      <c r="G10" s="207">
        <v>186087.24103086008</v>
      </c>
      <c r="H10" s="207">
        <v>192417.19047112999</v>
      </c>
      <c r="I10" s="207">
        <v>209616.83317893004</v>
      </c>
    </row>
    <row r="11" spans="2:9">
      <c r="B11" s="42" t="s">
        <v>487</v>
      </c>
      <c r="C11" s="30" t="s">
        <v>488</v>
      </c>
      <c r="D11" s="22" t="s">
        <v>122</v>
      </c>
      <c r="E11" s="207">
        <v>37458.810550310001</v>
      </c>
      <c r="F11" s="207">
        <v>41078.325634529981</v>
      </c>
      <c r="G11" s="207">
        <v>37913.090007670005</v>
      </c>
      <c r="H11" s="207">
        <v>40002.222612419995</v>
      </c>
      <c r="I11" s="207">
        <v>43686.721371850021</v>
      </c>
    </row>
    <row r="12" spans="2:9">
      <c r="B12" s="42" t="s">
        <v>489</v>
      </c>
      <c r="C12" s="96" t="s">
        <v>490</v>
      </c>
      <c r="D12" s="22" t="s">
        <v>122</v>
      </c>
      <c r="E12" s="65">
        <v>33965.682634860001</v>
      </c>
      <c r="F12" s="65">
        <v>34544.212314869983</v>
      </c>
      <c r="G12" s="65">
        <v>34181.944354300002</v>
      </c>
      <c r="H12" s="65">
        <v>35325.072311939999</v>
      </c>
      <c r="I12" s="65">
        <v>38880.534042830019</v>
      </c>
    </row>
    <row r="13" spans="2:9">
      <c r="B13" s="43" t="s">
        <v>491</v>
      </c>
      <c r="C13" s="100" t="s">
        <v>492</v>
      </c>
      <c r="D13" s="33" t="s">
        <v>122</v>
      </c>
      <c r="E13" s="65">
        <v>3493.1279154499989</v>
      </c>
      <c r="F13" s="65">
        <v>6534.1133196599994</v>
      </c>
      <c r="G13" s="65">
        <v>3731.1456533700007</v>
      </c>
      <c r="H13" s="65">
        <v>4677.1503004799997</v>
      </c>
      <c r="I13" s="65">
        <v>4806.1873290199992</v>
      </c>
    </row>
    <row r="14" spans="2:9">
      <c r="B14" s="106" t="s">
        <v>135</v>
      </c>
      <c r="C14" s="107" t="s">
        <v>493</v>
      </c>
      <c r="D14" s="108" t="s">
        <v>122</v>
      </c>
      <c r="E14" s="205">
        <v>169366.05483143005</v>
      </c>
      <c r="F14" s="205">
        <v>156856.98827594999</v>
      </c>
      <c r="G14" s="205">
        <v>164124.82354161999</v>
      </c>
      <c r="H14" s="205">
        <v>194085.37176938998</v>
      </c>
      <c r="I14" s="205">
        <v>203481.43198931997</v>
      </c>
    </row>
    <row r="15" spans="2:9">
      <c r="B15" s="106" t="s">
        <v>137</v>
      </c>
      <c r="C15" s="107" t="s">
        <v>494</v>
      </c>
      <c r="D15" s="108" t="s">
        <v>122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</row>
    <row r="16" spans="2:9">
      <c r="B16" s="40" t="s">
        <v>139</v>
      </c>
      <c r="C16" s="28" t="s">
        <v>495</v>
      </c>
      <c r="D16" s="22" t="s">
        <v>122</v>
      </c>
      <c r="E16" s="205">
        <v>7089.5018932000003</v>
      </c>
      <c r="F16" s="205">
        <v>5570.410632690001</v>
      </c>
      <c r="G16" s="205">
        <v>6639.7154682500004</v>
      </c>
      <c r="H16" s="205">
        <v>6612.7134705799999</v>
      </c>
      <c r="I16" s="205">
        <v>7017.3741336900002</v>
      </c>
    </row>
    <row r="17" spans="2:9">
      <c r="B17" s="42" t="s">
        <v>496</v>
      </c>
      <c r="C17" s="30" t="s">
        <v>497</v>
      </c>
      <c r="D17" s="22" t="s">
        <v>122</v>
      </c>
      <c r="E17" s="207">
        <v>17.44897229</v>
      </c>
      <c r="F17" s="207" t="s">
        <v>1203</v>
      </c>
      <c r="G17" s="207">
        <v>273.75030557999997</v>
      </c>
      <c r="H17" s="207">
        <v>306.79024349999997</v>
      </c>
      <c r="I17" s="207">
        <v>1.7346980000000001</v>
      </c>
    </row>
    <row r="18" spans="2:9">
      <c r="B18" s="42" t="s">
        <v>498</v>
      </c>
      <c r="C18" s="30" t="s">
        <v>499</v>
      </c>
      <c r="D18" s="22" t="s">
        <v>122</v>
      </c>
      <c r="E18" s="207">
        <v>4584.4281284799999</v>
      </c>
      <c r="F18" s="207">
        <v>102.52351775000001</v>
      </c>
      <c r="G18" s="207">
        <v>3585.9713189400004</v>
      </c>
      <c r="H18" s="207">
        <v>3485.6778131000001</v>
      </c>
      <c r="I18" s="207">
        <v>4847.17949443</v>
      </c>
    </row>
    <row r="19" spans="2:9">
      <c r="B19" s="43" t="s">
        <v>500</v>
      </c>
      <c r="C19" s="32" t="s">
        <v>501</v>
      </c>
      <c r="D19" s="33" t="s">
        <v>122</v>
      </c>
      <c r="E19" s="207">
        <v>2487.6247924300001</v>
      </c>
      <c r="F19" s="207">
        <v>5467.8871149400011</v>
      </c>
      <c r="G19" s="207">
        <v>2779.9938437300002</v>
      </c>
      <c r="H19" s="207">
        <v>2820.2454139800002</v>
      </c>
      <c r="I19" s="207">
        <v>2168.4599412600001</v>
      </c>
    </row>
    <row r="20" spans="2:9">
      <c r="B20" s="40" t="s">
        <v>141</v>
      </c>
      <c r="C20" s="28" t="s">
        <v>502</v>
      </c>
      <c r="D20" s="22" t="s">
        <v>122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503</v>
      </c>
      <c r="C21" s="30" t="s">
        <v>504</v>
      </c>
      <c r="D21" s="22" t="s">
        <v>122</v>
      </c>
      <c r="E21" s="207" t="s">
        <v>1203</v>
      </c>
      <c r="F21" s="207" t="s">
        <v>1203</v>
      </c>
      <c r="G21" s="207" t="s">
        <v>1203</v>
      </c>
      <c r="H21" s="207" t="s">
        <v>1203</v>
      </c>
      <c r="I21" s="207" t="s">
        <v>1203</v>
      </c>
    </row>
    <row r="22" spans="2:9">
      <c r="B22" s="42" t="s">
        <v>505</v>
      </c>
      <c r="C22" s="30" t="s">
        <v>506</v>
      </c>
      <c r="D22" s="22" t="s">
        <v>122</v>
      </c>
      <c r="E22" s="207" t="s">
        <v>1203</v>
      </c>
      <c r="F22" s="207" t="s">
        <v>1203</v>
      </c>
      <c r="G22" s="207" t="s">
        <v>1203</v>
      </c>
      <c r="H22" s="207" t="s">
        <v>1203</v>
      </c>
      <c r="I22" s="207" t="s">
        <v>1203</v>
      </c>
    </row>
    <row r="23" spans="2:9">
      <c r="B23" s="43" t="s">
        <v>507</v>
      </c>
      <c r="C23" s="32" t="s">
        <v>508</v>
      </c>
      <c r="D23" s="33" t="s">
        <v>122</v>
      </c>
      <c r="E23" s="208" t="s">
        <v>1203</v>
      </c>
      <c r="F23" s="208" t="s">
        <v>1203</v>
      </c>
      <c r="G23" s="208" t="s">
        <v>1203</v>
      </c>
      <c r="H23" s="208" t="s">
        <v>1203</v>
      </c>
      <c r="I23" s="208" t="s">
        <v>1203</v>
      </c>
    </row>
    <row r="24" spans="2:9">
      <c r="B24" s="40" t="s">
        <v>143</v>
      </c>
      <c r="C24" s="28" t="s">
        <v>509</v>
      </c>
      <c r="D24" s="22" t="s">
        <v>122</v>
      </c>
      <c r="E24" s="205">
        <v>11588.694292489994</v>
      </c>
      <c r="F24" s="205">
        <v>8766.2106454399927</v>
      </c>
      <c r="G24" s="205">
        <v>7367.7996234300008</v>
      </c>
      <c r="H24" s="205">
        <v>7930.7444254199945</v>
      </c>
      <c r="I24" s="205">
        <v>8494.5039871999998</v>
      </c>
    </row>
    <row r="25" spans="2:9">
      <c r="B25" s="42" t="s">
        <v>510</v>
      </c>
      <c r="C25" s="30" t="s">
        <v>511</v>
      </c>
      <c r="D25" s="22" t="s">
        <v>122</v>
      </c>
      <c r="E25" s="207">
        <v>13.927073319999998</v>
      </c>
      <c r="F25" s="207">
        <v>5.0428800000000003</v>
      </c>
      <c r="G25" s="207">
        <v>23.835055329999999</v>
      </c>
      <c r="H25" s="207">
        <v>80.711201000000003</v>
      </c>
      <c r="I25" s="207">
        <v>9.2373960000000004</v>
      </c>
    </row>
    <row r="26" spans="2:9">
      <c r="B26" s="42" t="s">
        <v>512</v>
      </c>
      <c r="C26" s="96" t="s">
        <v>513</v>
      </c>
      <c r="D26" s="22" t="s">
        <v>122</v>
      </c>
      <c r="E26" s="65">
        <v>13.927073319999998</v>
      </c>
      <c r="F26" s="65">
        <v>5.0428800000000003</v>
      </c>
      <c r="G26" s="65">
        <v>23.835055329999999</v>
      </c>
      <c r="H26" s="65">
        <v>80.711201000000003</v>
      </c>
      <c r="I26" s="65">
        <v>9.2373960000000004</v>
      </c>
    </row>
    <row r="27" spans="2:9">
      <c r="B27" s="42" t="s">
        <v>514</v>
      </c>
      <c r="C27" s="96" t="s">
        <v>515</v>
      </c>
      <c r="D27" s="22" t="s">
        <v>122</v>
      </c>
      <c r="E27" s="65" t="s">
        <v>1203</v>
      </c>
      <c r="F27" s="65" t="s">
        <v>1203</v>
      </c>
      <c r="G27" s="65" t="s">
        <v>1203</v>
      </c>
      <c r="H27" s="65" t="s">
        <v>1203</v>
      </c>
      <c r="I27" s="65" t="s">
        <v>1203</v>
      </c>
    </row>
    <row r="28" spans="2:9">
      <c r="B28" s="42" t="s">
        <v>516</v>
      </c>
      <c r="C28" s="30" t="s">
        <v>517</v>
      </c>
      <c r="D28" s="22" t="s">
        <v>122</v>
      </c>
      <c r="E28" s="207">
        <v>0</v>
      </c>
      <c r="F28" s="207">
        <v>149.37267579000002</v>
      </c>
      <c r="G28" s="207">
        <v>259.46880607999998</v>
      </c>
      <c r="H28" s="207">
        <v>105.51841690000001</v>
      </c>
      <c r="I28" s="207">
        <v>23.49373933</v>
      </c>
    </row>
    <row r="29" spans="2:9">
      <c r="B29" s="42" t="s">
        <v>518</v>
      </c>
      <c r="C29" s="96" t="s">
        <v>513</v>
      </c>
      <c r="D29" s="22" t="s">
        <v>122</v>
      </c>
      <c r="E29" s="65" t="s">
        <v>1203</v>
      </c>
      <c r="F29" s="65">
        <v>7.6387557899999994</v>
      </c>
      <c r="G29" s="65">
        <v>7.2410594000000001</v>
      </c>
      <c r="H29" s="65">
        <v>8.2112545000000008</v>
      </c>
      <c r="I29" s="65">
        <v>21.1986636</v>
      </c>
    </row>
    <row r="30" spans="2:9">
      <c r="B30" s="42" t="s">
        <v>519</v>
      </c>
      <c r="C30" s="96" t="s">
        <v>515</v>
      </c>
      <c r="D30" s="22" t="s">
        <v>122</v>
      </c>
      <c r="E30" s="69" t="s">
        <v>1203</v>
      </c>
      <c r="F30" s="69">
        <v>141.73392000000001</v>
      </c>
      <c r="G30" s="69">
        <v>252.22774668</v>
      </c>
      <c r="H30" s="69">
        <v>97.30716240000001</v>
      </c>
      <c r="I30" s="69">
        <v>2.2950757300000002</v>
      </c>
    </row>
    <row r="31" spans="2:9">
      <c r="B31" s="42" t="s">
        <v>520</v>
      </c>
      <c r="C31" s="30" t="s">
        <v>521</v>
      </c>
      <c r="D31" s="22" t="s">
        <v>122</v>
      </c>
      <c r="E31" s="208">
        <v>11574.767219169995</v>
      </c>
      <c r="F31" s="208">
        <v>8611.7950896499933</v>
      </c>
      <c r="G31" s="208">
        <v>7084.4957620200012</v>
      </c>
      <c r="H31" s="208">
        <v>7744.5148075199941</v>
      </c>
      <c r="I31" s="208">
        <v>8461.7728518700005</v>
      </c>
    </row>
    <row r="32" spans="2:9">
      <c r="B32" s="42" t="s">
        <v>522</v>
      </c>
      <c r="C32" s="96" t="s">
        <v>513</v>
      </c>
      <c r="D32" s="22" t="s">
        <v>122</v>
      </c>
      <c r="E32" s="69">
        <v>10674.782979579993</v>
      </c>
      <c r="F32" s="69">
        <v>8469.2845462799924</v>
      </c>
      <c r="G32" s="69">
        <v>6995.1474675600011</v>
      </c>
      <c r="H32" s="69">
        <v>7715.1723225599935</v>
      </c>
      <c r="I32" s="69">
        <v>8461.5627261099999</v>
      </c>
    </row>
    <row r="33" spans="2:9">
      <c r="B33" s="43" t="s">
        <v>523</v>
      </c>
      <c r="C33" s="100" t="s">
        <v>515</v>
      </c>
      <c r="D33" s="33" t="s">
        <v>122</v>
      </c>
      <c r="E33" s="69">
        <v>899.98423959000149</v>
      </c>
      <c r="F33" s="69">
        <v>142.51054337000011</v>
      </c>
      <c r="G33" s="69">
        <v>89.348294460000147</v>
      </c>
      <c r="H33" s="69">
        <v>29.342484960000224</v>
      </c>
      <c r="I33" s="69">
        <v>0.21012576000005545</v>
      </c>
    </row>
    <row r="34" spans="2:9">
      <c r="B34" s="40" t="s">
        <v>144</v>
      </c>
      <c r="C34" s="28" t="s">
        <v>524</v>
      </c>
      <c r="D34" s="22" t="s">
        <v>122</v>
      </c>
      <c r="E34" s="205">
        <v>1550.59994274</v>
      </c>
      <c r="F34" s="205">
        <v>1524.4571597900003</v>
      </c>
      <c r="G34" s="205">
        <v>1596.1865652699998</v>
      </c>
      <c r="H34" s="205">
        <v>1652.1437899</v>
      </c>
      <c r="I34" s="205">
        <v>1976.8887135300001</v>
      </c>
    </row>
    <row r="35" spans="2:9">
      <c r="B35" s="42" t="s">
        <v>525</v>
      </c>
      <c r="C35" s="30" t="s">
        <v>526</v>
      </c>
      <c r="D35" s="22" t="s">
        <v>122</v>
      </c>
      <c r="E35" s="207">
        <v>69.100066769999998</v>
      </c>
      <c r="F35" s="207">
        <v>86.980135669999981</v>
      </c>
      <c r="G35" s="207">
        <v>47.356595290000001</v>
      </c>
      <c r="H35" s="207">
        <v>34.916756100000001</v>
      </c>
      <c r="I35" s="207">
        <v>55.541450500000003</v>
      </c>
    </row>
    <row r="36" spans="2:9">
      <c r="B36" s="42" t="s">
        <v>527</v>
      </c>
      <c r="C36" s="30" t="s">
        <v>528</v>
      </c>
      <c r="D36" s="22" t="s">
        <v>122</v>
      </c>
      <c r="E36" s="207">
        <v>1481.4998759699999</v>
      </c>
      <c r="F36" s="207">
        <v>1437.4770241200004</v>
      </c>
      <c r="G36" s="207">
        <v>1548.8299699799998</v>
      </c>
      <c r="H36" s="207">
        <v>1617.2270338000001</v>
      </c>
      <c r="I36" s="207">
        <v>1921.34726303</v>
      </c>
    </row>
    <row r="37" spans="2:9">
      <c r="B37" s="43" t="s">
        <v>529</v>
      </c>
      <c r="C37" s="32" t="s">
        <v>530</v>
      </c>
      <c r="D37" s="33" t="s">
        <v>122</v>
      </c>
      <c r="E37" s="208" t="s">
        <v>1203</v>
      </c>
      <c r="F37" s="208" t="s">
        <v>1203</v>
      </c>
      <c r="G37" s="208" t="s">
        <v>1203</v>
      </c>
      <c r="H37" s="208" t="s">
        <v>1203</v>
      </c>
      <c r="I37" s="208" t="s">
        <v>1203</v>
      </c>
    </row>
    <row r="38" spans="2:9">
      <c r="B38" s="40" t="s">
        <v>146</v>
      </c>
      <c r="C38" s="28" t="s">
        <v>531</v>
      </c>
      <c r="D38" s="22" t="s">
        <v>122</v>
      </c>
      <c r="E38" s="205">
        <v>18696.175794080005</v>
      </c>
      <c r="F38" s="205">
        <v>16737.713277960003</v>
      </c>
      <c r="G38" s="205">
        <v>23143.915230509949</v>
      </c>
      <c r="H38" s="205">
        <v>25300.085192185979</v>
      </c>
      <c r="I38" s="205">
        <v>27365.86204529828</v>
      </c>
    </row>
    <row r="39" spans="2:9">
      <c r="B39" s="42" t="s">
        <v>532</v>
      </c>
      <c r="C39" s="30" t="s">
        <v>533</v>
      </c>
      <c r="D39" s="22" t="s">
        <v>122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534</v>
      </c>
      <c r="C40" s="96" t="s">
        <v>535</v>
      </c>
      <c r="D40" s="22" t="s">
        <v>122</v>
      </c>
      <c r="E40" s="65" t="s">
        <v>1203</v>
      </c>
      <c r="F40" s="65" t="s">
        <v>1203</v>
      </c>
      <c r="G40" s="65" t="s">
        <v>1203</v>
      </c>
      <c r="H40" s="65" t="s">
        <v>1203</v>
      </c>
      <c r="I40" s="65" t="s">
        <v>1203</v>
      </c>
    </row>
    <row r="41" spans="2:9">
      <c r="B41" s="42" t="s">
        <v>536</v>
      </c>
      <c r="C41" s="96" t="s">
        <v>537</v>
      </c>
      <c r="D41" s="22" t="s">
        <v>122</v>
      </c>
      <c r="E41" s="65" t="s">
        <v>1203</v>
      </c>
      <c r="F41" s="65" t="s">
        <v>1203</v>
      </c>
      <c r="G41" s="65" t="s">
        <v>1203</v>
      </c>
      <c r="H41" s="65" t="s">
        <v>1203</v>
      </c>
      <c r="I41" s="65" t="s">
        <v>1203</v>
      </c>
    </row>
    <row r="42" spans="2:9">
      <c r="B42" s="42" t="s">
        <v>538</v>
      </c>
      <c r="C42" s="96" t="s">
        <v>539</v>
      </c>
      <c r="D42" s="22" t="s">
        <v>122</v>
      </c>
      <c r="E42" s="65" t="s">
        <v>1203</v>
      </c>
      <c r="F42" s="65" t="s">
        <v>1203</v>
      </c>
      <c r="G42" s="65" t="s">
        <v>1203</v>
      </c>
      <c r="H42" s="65" t="s">
        <v>1203</v>
      </c>
      <c r="I42" s="65" t="s">
        <v>1203</v>
      </c>
    </row>
    <row r="43" spans="2:9">
      <c r="B43" s="42" t="s">
        <v>540</v>
      </c>
      <c r="C43" s="96" t="s">
        <v>541</v>
      </c>
      <c r="D43" s="22" t="s">
        <v>122</v>
      </c>
      <c r="E43" s="65" t="s">
        <v>1203</v>
      </c>
      <c r="F43" s="65" t="s">
        <v>1203</v>
      </c>
      <c r="G43" s="65" t="s">
        <v>1203</v>
      </c>
      <c r="H43" s="65" t="s">
        <v>1203</v>
      </c>
      <c r="I43" s="65" t="s">
        <v>1203</v>
      </c>
    </row>
    <row r="44" spans="2:9">
      <c r="B44" s="42" t="s">
        <v>542</v>
      </c>
      <c r="C44" s="96" t="s">
        <v>543</v>
      </c>
      <c r="D44" s="22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</row>
    <row r="45" spans="2:9">
      <c r="B45" s="42" t="s">
        <v>544</v>
      </c>
      <c r="C45" s="30" t="s">
        <v>545</v>
      </c>
      <c r="D45" s="22" t="s">
        <v>122</v>
      </c>
      <c r="E45" s="207">
        <v>18696.175794080005</v>
      </c>
      <c r="F45" s="207">
        <v>16737.713277960003</v>
      </c>
      <c r="G45" s="207">
        <v>23143.915230509949</v>
      </c>
      <c r="H45" s="207">
        <v>25300.085192185979</v>
      </c>
      <c r="I45" s="207">
        <v>27365.86204529828</v>
      </c>
    </row>
    <row r="46" spans="2:9">
      <c r="B46" s="42" t="s">
        <v>546</v>
      </c>
      <c r="C46" s="96" t="s">
        <v>414</v>
      </c>
      <c r="D46" s="22" t="s">
        <v>122</v>
      </c>
      <c r="E46" s="65">
        <v>14840.864106210007</v>
      </c>
      <c r="F46" s="65">
        <v>14271.870088420003</v>
      </c>
      <c r="G46" s="65">
        <v>19075.091463419951</v>
      </c>
      <c r="H46" s="65">
        <v>21643.229270759981</v>
      </c>
      <c r="I46" s="65">
        <v>22205.276252018211</v>
      </c>
    </row>
    <row r="47" spans="2:9">
      <c r="B47" s="42" t="s">
        <v>547</v>
      </c>
      <c r="C47" s="96" t="s">
        <v>416</v>
      </c>
      <c r="D47" s="22" t="s">
        <v>122</v>
      </c>
      <c r="E47" s="65">
        <v>3855.3116878699998</v>
      </c>
      <c r="F47" s="65">
        <v>2465.8431895400004</v>
      </c>
      <c r="G47" s="65">
        <v>4068.8237670899998</v>
      </c>
      <c r="H47" s="65">
        <v>3656.8559214259999</v>
      </c>
      <c r="I47" s="65">
        <v>5160.58579328007</v>
      </c>
    </row>
    <row r="48" spans="2:9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550</v>
      </c>
      <c r="C49" s="96" t="s">
        <v>551</v>
      </c>
      <c r="D49" s="110" t="s">
        <v>122</v>
      </c>
      <c r="E49" s="65" t="s">
        <v>1203</v>
      </c>
      <c r="F49" s="65" t="s">
        <v>1203</v>
      </c>
      <c r="G49" s="65" t="s">
        <v>1203</v>
      </c>
      <c r="H49" s="65" t="s">
        <v>1203</v>
      </c>
      <c r="I49" s="65" t="s">
        <v>1203</v>
      </c>
    </row>
    <row r="50" spans="2:9">
      <c r="B50" s="42" t="s">
        <v>552</v>
      </c>
      <c r="C50" s="97" t="s">
        <v>553</v>
      </c>
      <c r="D50" s="110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</row>
    <row r="51" spans="2:9">
      <c r="B51" s="42" t="s">
        <v>554</v>
      </c>
      <c r="C51" s="97" t="s">
        <v>476</v>
      </c>
      <c r="D51" s="110" t="s">
        <v>122</v>
      </c>
      <c r="E51" s="65" t="s">
        <v>1203</v>
      </c>
      <c r="F51" s="65" t="s">
        <v>1203</v>
      </c>
      <c r="G51" s="65" t="s">
        <v>1203</v>
      </c>
      <c r="H51" s="65" t="s">
        <v>1203</v>
      </c>
      <c r="I51" s="65" t="s">
        <v>1203</v>
      </c>
    </row>
    <row r="52" spans="2:9">
      <c r="B52" s="42" t="s">
        <v>555</v>
      </c>
      <c r="C52" s="97" t="s">
        <v>478</v>
      </c>
      <c r="D52" s="110" t="s">
        <v>122</v>
      </c>
      <c r="E52" s="65" t="s">
        <v>1203</v>
      </c>
      <c r="F52" s="65" t="s">
        <v>1203</v>
      </c>
      <c r="G52" s="65" t="s">
        <v>1203</v>
      </c>
      <c r="H52" s="65" t="s">
        <v>1203</v>
      </c>
      <c r="I52" s="65" t="s">
        <v>1203</v>
      </c>
    </row>
    <row r="53" spans="2:9">
      <c r="B53" s="24" t="s">
        <v>556</v>
      </c>
      <c r="C53" s="102" t="s">
        <v>480</v>
      </c>
      <c r="D53" s="111" t="s">
        <v>122</v>
      </c>
      <c r="E53" s="65" t="s">
        <v>1203</v>
      </c>
      <c r="F53" s="65" t="s">
        <v>1203</v>
      </c>
      <c r="G53" s="65" t="s">
        <v>1203</v>
      </c>
      <c r="H53" s="65" t="s">
        <v>1203</v>
      </c>
      <c r="I53" s="65" t="s">
        <v>1203</v>
      </c>
    </row>
    <row r="56" spans="2:9">
      <c r="B56" s="219"/>
    </row>
    <row r="57" spans="2:9">
      <c r="B57" s="220"/>
      <c r="C57" s="22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9" sqref="E9:I99"/>
    </sheetView>
  </sheetViews>
  <sheetFormatPr baseColWidth="10" defaultColWidth="11.42578125" defaultRowHeight="15"/>
  <cols>
    <col min="1" max="1" width="2.85546875" style="112" customWidth="1"/>
    <col min="2" max="2" width="11.42578125" style="112"/>
    <col min="3" max="3" width="50.28515625" style="112" customWidth="1"/>
    <col min="4" max="4" width="2.140625" style="112" customWidth="1"/>
    <col min="5" max="6" width="13.140625" style="51" bestFit="1" customWidth="1"/>
    <col min="7" max="7" width="13.140625" style="118" bestFit="1" customWidth="1"/>
    <col min="8" max="8" width="12.28515625" style="118" bestFit="1" customWidth="1"/>
    <col min="9" max="9" width="11.42578125" style="118"/>
    <col min="10" max="16384" width="11.42578125" style="112"/>
  </cols>
  <sheetData>
    <row r="1" spans="2:9" customFormat="1">
      <c r="B1" s="12" t="s">
        <v>114</v>
      </c>
    </row>
    <row r="2" spans="2:9" ht="15.75">
      <c r="B2" s="52" t="s">
        <v>115</v>
      </c>
      <c r="C2" s="53"/>
      <c r="D2" s="28"/>
      <c r="E2" s="236" t="s">
        <v>1202</v>
      </c>
      <c r="F2" s="236"/>
      <c r="G2" s="236"/>
      <c r="H2" s="236"/>
      <c r="I2" s="236"/>
    </row>
    <row r="3" spans="2:9" ht="15.75">
      <c r="B3" s="52" t="s">
        <v>557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8" t="s">
        <v>558</v>
      </c>
      <c r="C5" s="249"/>
      <c r="D5" s="22"/>
      <c r="E5" s="234"/>
      <c r="F5" s="235"/>
      <c r="G5" s="235"/>
      <c r="H5" s="235"/>
      <c r="I5" s="235"/>
    </row>
    <row r="6" spans="2:9" ht="14.45" customHeight="1">
      <c r="B6" s="248"/>
      <c r="C6" s="249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9">
      <c r="B7" s="103"/>
      <c r="C7" s="104"/>
      <c r="D7" s="22"/>
      <c r="E7" s="238"/>
      <c r="F7" s="238"/>
      <c r="G7" s="238"/>
      <c r="H7" s="238"/>
      <c r="I7" s="240"/>
    </row>
    <row r="8" spans="2:9">
      <c r="B8" s="91" t="s">
        <v>25</v>
      </c>
      <c r="C8" s="92" t="s">
        <v>26</v>
      </c>
      <c r="D8" s="105" t="s">
        <v>122</v>
      </c>
      <c r="E8" s="206"/>
      <c r="F8" s="206"/>
      <c r="G8" s="206"/>
      <c r="H8" s="206"/>
      <c r="I8" s="206"/>
    </row>
    <row r="9" spans="2:9">
      <c r="B9" s="98" t="s">
        <v>27</v>
      </c>
      <c r="C9" s="113" t="s">
        <v>28</v>
      </c>
      <c r="D9" s="33" t="s">
        <v>122</v>
      </c>
      <c r="E9" s="205">
        <v>138777.74653797998</v>
      </c>
      <c r="F9" s="205">
        <v>115209.88359523</v>
      </c>
      <c r="G9" s="205">
        <v>103088.50233465999</v>
      </c>
      <c r="H9" s="205">
        <v>145310.03957105998</v>
      </c>
      <c r="I9" s="205">
        <v>168462.45816305</v>
      </c>
    </row>
    <row r="10" spans="2:9">
      <c r="B10" s="40" t="s">
        <v>29</v>
      </c>
      <c r="C10" s="95" t="s">
        <v>30</v>
      </c>
      <c r="D10" s="22" t="s">
        <v>122</v>
      </c>
      <c r="E10" s="207">
        <v>136803.80485317999</v>
      </c>
      <c r="F10" s="207">
        <v>114132.03971967001</v>
      </c>
      <c r="G10" s="207">
        <v>100217.92338149999</v>
      </c>
      <c r="H10" s="207">
        <v>142924.65609816997</v>
      </c>
      <c r="I10" s="207">
        <v>164757.38140715999</v>
      </c>
    </row>
    <row r="11" spans="2:9">
      <c r="B11" s="42" t="s">
        <v>31</v>
      </c>
      <c r="C11" s="96" t="s">
        <v>32</v>
      </c>
      <c r="D11" s="22" t="s">
        <v>122</v>
      </c>
      <c r="E11" s="65">
        <v>114523.37898325997</v>
      </c>
      <c r="F11" s="65">
        <v>95818.386882790015</v>
      </c>
      <c r="G11" s="65">
        <v>81894.322698809992</v>
      </c>
      <c r="H11" s="65">
        <v>117198.66427477998</v>
      </c>
      <c r="I11" s="65">
        <v>139856.44801950999</v>
      </c>
    </row>
    <row r="12" spans="2:9">
      <c r="B12" s="42" t="s">
        <v>33</v>
      </c>
      <c r="C12" s="96" t="s">
        <v>34</v>
      </c>
      <c r="D12" s="22" t="s">
        <v>122</v>
      </c>
      <c r="E12" s="65">
        <v>18326.743636200001</v>
      </c>
      <c r="F12" s="65">
        <v>15157.632075429998</v>
      </c>
      <c r="G12" s="65">
        <v>15280.769206180001</v>
      </c>
      <c r="H12" s="65">
        <v>21918.347842569998</v>
      </c>
      <c r="I12" s="65">
        <v>21047.016486580003</v>
      </c>
    </row>
    <row r="13" spans="2:9">
      <c r="B13" s="42" t="s">
        <v>35</v>
      </c>
      <c r="C13" s="96" t="s">
        <v>36</v>
      </c>
      <c r="D13" s="22" t="s">
        <v>122</v>
      </c>
      <c r="E13" s="65">
        <v>3953.6822337200001</v>
      </c>
      <c r="F13" s="65">
        <v>3156.02076145</v>
      </c>
      <c r="G13" s="65">
        <v>3042.8314765099999</v>
      </c>
      <c r="H13" s="65">
        <v>3807.6439808200007</v>
      </c>
      <c r="I13" s="65">
        <v>3853.9169010700007</v>
      </c>
    </row>
    <row r="14" spans="2:9">
      <c r="B14" s="42" t="s">
        <v>37</v>
      </c>
      <c r="C14" s="96" t="s">
        <v>38</v>
      </c>
      <c r="D14" s="22" t="s">
        <v>122</v>
      </c>
      <c r="E14" s="65" t="s">
        <v>1203</v>
      </c>
      <c r="F14" s="65" t="s">
        <v>1203</v>
      </c>
      <c r="G14" s="65" t="s">
        <v>1203</v>
      </c>
      <c r="H14" s="65" t="s">
        <v>1203</v>
      </c>
      <c r="I14" s="65" t="s">
        <v>1203</v>
      </c>
    </row>
    <row r="15" spans="2:9">
      <c r="B15" s="40" t="s">
        <v>39</v>
      </c>
      <c r="C15" s="95" t="s">
        <v>40</v>
      </c>
      <c r="D15" s="22" t="s">
        <v>122</v>
      </c>
      <c r="E15" s="207" t="s">
        <v>1203</v>
      </c>
      <c r="F15" s="207" t="s">
        <v>1203</v>
      </c>
      <c r="G15" s="207" t="s">
        <v>1203</v>
      </c>
      <c r="H15" s="207" t="s">
        <v>1203</v>
      </c>
      <c r="I15" s="207" t="s">
        <v>1203</v>
      </c>
    </row>
    <row r="16" spans="2:9">
      <c r="B16" s="40" t="s">
        <v>41</v>
      </c>
      <c r="C16" s="95" t="s">
        <v>42</v>
      </c>
      <c r="D16" s="22" t="s">
        <v>122</v>
      </c>
      <c r="E16" s="207">
        <v>93.356080770000005</v>
      </c>
      <c r="F16" s="207">
        <v>29.235199999999999</v>
      </c>
      <c r="G16" s="207">
        <v>14.24118</v>
      </c>
      <c r="H16" s="207">
        <v>8.0749999999999993</v>
      </c>
      <c r="I16" s="207">
        <v>53.366</v>
      </c>
    </row>
    <row r="17" spans="2:9">
      <c r="B17" s="40" t="s">
        <v>43</v>
      </c>
      <c r="C17" s="95" t="s">
        <v>44</v>
      </c>
      <c r="D17" s="22" t="s">
        <v>122</v>
      </c>
      <c r="E17" s="207">
        <v>1880.58560403</v>
      </c>
      <c r="F17" s="207">
        <v>1048.6086755599999</v>
      </c>
      <c r="G17" s="207">
        <v>2856.3377731599999</v>
      </c>
      <c r="H17" s="207">
        <v>2377.3084728900003</v>
      </c>
      <c r="I17" s="207">
        <v>3651.7107558899997</v>
      </c>
    </row>
    <row r="18" spans="2:9">
      <c r="B18" s="42" t="s">
        <v>45</v>
      </c>
      <c r="C18" s="96" t="s">
        <v>46</v>
      </c>
      <c r="D18" s="22" t="s">
        <v>122</v>
      </c>
      <c r="E18" s="65">
        <v>1880.58560403</v>
      </c>
      <c r="F18" s="65">
        <v>1048.6086755599999</v>
      </c>
      <c r="G18" s="65">
        <v>2856.3377731599999</v>
      </c>
      <c r="H18" s="65">
        <v>2377.3084728900003</v>
      </c>
      <c r="I18" s="65">
        <v>3651.7107558899997</v>
      </c>
    </row>
    <row r="19" spans="2:9">
      <c r="B19" s="42" t="s">
        <v>47</v>
      </c>
      <c r="C19" s="96" t="s">
        <v>48</v>
      </c>
      <c r="D19" s="22" t="s">
        <v>122</v>
      </c>
      <c r="E19" s="65" t="s">
        <v>1203</v>
      </c>
      <c r="F19" s="65" t="s">
        <v>1203</v>
      </c>
      <c r="G19" s="65" t="s">
        <v>1203</v>
      </c>
      <c r="H19" s="65" t="s">
        <v>1203</v>
      </c>
      <c r="I19" s="65" t="s">
        <v>1203</v>
      </c>
    </row>
    <row r="20" spans="2:9">
      <c r="B20" s="42" t="s">
        <v>49</v>
      </c>
      <c r="C20" s="96" t="s">
        <v>50</v>
      </c>
      <c r="D20" s="22" t="s">
        <v>122</v>
      </c>
      <c r="E20" s="65" t="s">
        <v>1203</v>
      </c>
      <c r="F20" s="65" t="s">
        <v>1203</v>
      </c>
      <c r="G20" s="65" t="s">
        <v>1203</v>
      </c>
      <c r="H20" s="65" t="s">
        <v>1203</v>
      </c>
      <c r="I20" s="65" t="s">
        <v>1203</v>
      </c>
    </row>
    <row r="21" spans="2:9">
      <c r="B21" s="42" t="s">
        <v>51</v>
      </c>
      <c r="C21" s="96" t="s">
        <v>52</v>
      </c>
      <c r="D21" s="22" t="s">
        <v>122</v>
      </c>
      <c r="E21" s="65" t="s">
        <v>1203</v>
      </c>
      <c r="F21" s="65" t="s">
        <v>1203</v>
      </c>
      <c r="G21" s="65" t="s">
        <v>1203</v>
      </c>
      <c r="H21" s="65" t="s">
        <v>1203</v>
      </c>
      <c r="I21" s="65" t="s">
        <v>1203</v>
      </c>
    </row>
    <row r="22" spans="2:9">
      <c r="B22" s="114" t="s">
        <v>53</v>
      </c>
      <c r="C22" s="115" t="s">
        <v>54</v>
      </c>
      <c r="D22" s="116" t="s">
        <v>122</v>
      </c>
      <c r="E22" s="205">
        <v>2762.21057329001</v>
      </c>
      <c r="F22" s="205">
        <v>7368.0880235399954</v>
      </c>
      <c r="G22" s="205">
        <v>39439.469041169999</v>
      </c>
      <c r="H22" s="205">
        <v>38039.959917479995</v>
      </c>
      <c r="I22" s="205">
        <v>15588.181506710012</v>
      </c>
    </row>
    <row r="23" spans="2:9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57</v>
      </c>
      <c r="C24" s="30" t="s">
        <v>58</v>
      </c>
      <c r="D24" s="22" t="s">
        <v>122</v>
      </c>
      <c r="E24" s="69">
        <v>2762.21057329001</v>
      </c>
      <c r="F24" s="69">
        <v>7368.0880235399954</v>
      </c>
      <c r="G24" s="69">
        <v>39439.469041169999</v>
      </c>
      <c r="H24" s="69">
        <v>38039.959917479995</v>
      </c>
      <c r="I24" s="69">
        <v>15588.181506710012</v>
      </c>
    </row>
    <row r="25" spans="2:9">
      <c r="B25" s="42" t="s">
        <v>59</v>
      </c>
      <c r="C25" s="30" t="s">
        <v>60</v>
      </c>
      <c r="D25" s="22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>
      <c r="B26" s="42" t="s">
        <v>61</v>
      </c>
      <c r="C26" s="30" t="s">
        <v>62</v>
      </c>
      <c r="D26" s="22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>
      <c r="B27" s="42" t="s">
        <v>63</v>
      </c>
      <c r="C27" s="30" t="s">
        <v>64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>
      <c r="B28" s="42" t="s">
        <v>65</v>
      </c>
      <c r="C28" s="30" t="s">
        <v>66</v>
      </c>
      <c r="D28" s="22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69</v>
      </c>
      <c r="C30" s="30" t="s">
        <v>70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0" t="s">
        <v>71</v>
      </c>
      <c r="C31" s="95" t="s">
        <v>72</v>
      </c>
      <c r="D31" s="22" t="s">
        <v>122</v>
      </c>
      <c r="E31" s="208">
        <v>2762.21057329001</v>
      </c>
      <c r="F31" s="208">
        <v>7368.0880235399954</v>
      </c>
      <c r="G31" s="208">
        <v>39439.469041169999</v>
      </c>
      <c r="H31" s="208">
        <v>38039.959917479995</v>
      </c>
      <c r="I31" s="208">
        <v>15588.181506710012</v>
      </c>
    </row>
    <row r="32" spans="2:9">
      <c r="B32" s="42" t="s">
        <v>73</v>
      </c>
      <c r="C32" s="96" t="s">
        <v>74</v>
      </c>
      <c r="D32" s="22" t="s">
        <v>122</v>
      </c>
      <c r="E32" s="69" t="s">
        <v>1203</v>
      </c>
      <c r="F32" s="69" t="s">
        <v>1203</v>
      </c>
      <c r="G32" s="69" t="s">
        <v>1203</v>
      </c>
      <c r="H32" s="69" t="s">
        <v>1203</v>
      </c>
      <c r="I32" s="69" t="s">
        <v>1203</v>
      </c>
    </row>
    <row r="33" spans="2:9">
      <c r="B33" s="42" t="s">
        <v>75</v>
      </c>
      <c r="C33" s="96" t="s">
        <v>76</v>
      </c>
      <c r="D33" s="22" t="s">
        <v>122</v>
      </c>
      <c r="E33" s="69">
        <v>2762.21057329001</v>
      </c>
      <c r="F33" s="69">
        <v>7368.0880235399954</v>
      </c>
      <c r="G33" s="69">
        <v>39439.469041169999</v>
      </c>
      <c r="H33" s="69">
        <v>38039.959917479995</v>
      </c>
      <c r="I33" s="69">
        <v>15588.181506710012</v>
      </c>
    </row>
    <row r="34" spans="2:9">
      <c r="B34" s="42" t="s">
        <v>77</v>
      </c>
      <c r="C34" s="96" t="s">
        <v>78</v>
      </c>
      <c r="D34" s="22" t="s">
        <v>122</v>
      </c>
      <c r="E34" s="94" t="s">
        <v>1203</v>
      </c>
      <c r="F34" s="94" t="s">
        <v>1203</v>
      </c>
      <c r="G34" s="94" t="s">
        <v>1203</v>
      </c>
      <c r="H34" s="94" t="s">
        <v>1203</v>
      </c>
      <c r="I34" s="94" t="s">
        <v>1203</v>
      </c>
    </row>
    <row r="35" spans="2:9">
      <c r="B35" s="42" t="s">
        <v>79</v>
      </c>
      <c r="C35" s="96" t="s">
        <v>80</v>
      </c>
      <c r="D35" s="22" t="s">
        <v>122</v>
      </c>
      <c r="E35" s="65" t="s">
        <v>1203</v>
      </c>
      <c r="F35" s="65" t="s">
        <v>1203</v>
      </c>
      <c r="G35" s="65" t="s">
        <v>1203</v>
      </c>
      <c r="H35" s="65" t="s">
        <v>1203</v>
      </c>
      <c r="I35" s="65" t="s">
        <v>1203</v>
      </c>
    </row>
    <row r="36" spans="2:9">
      <c r="B36" s="42" t="s">
        <v>81</v>
      </c>
      <c r="C36" s="96" t="s">
        <v>82</v>
      </c>
      <c r="D36" s="22" t="s">
        <v>122</v>
      </c>
      <c r="E36" s="65" t="s">
        <v>1203</v>
      </c>
      <c r="F36" s="65" t="s">
        <v>1203</v>
      </c>
      <c r="G36" s="65" t="s">
        <v>1203</v>
      </c>
      <c r="H36" s="65" t="s">
        <v>1203</v>
      </c>
      <c r="I36" s="65" t="s">
        <v>1203</v>
      </c>
    </row>
    <row r="37" spans="2:9">
      <c r="B37" s="42" t="s">
        <v>83</v>
      </c>
      <c r="C37" s="96" t="s">
        <v>84</v>
      </c>
      <c r="D37" s="22" t="s">
        <v>122</v>
      </c>
      <c r="E37" s="94" t="s">
        <v>1203</v>
      </c>
      <c r="F37" s="94" t="s">
        <v>1203</v>
      </c>
      <c r="G37" s="94" t="s">
        <v>1203</v>
      </c>
      <c r="H37" s="94" t="s">
        <v>1203</v>
      </c>
      <c r="I37" s="94" t="s">
        <v>1203</v>
      </c>
    </row>
    <row r="38" spans="2:9">
      <c r="B38" s="42" t="s">
        <v>85</v>
      </c>
      <c r="C38" s="96" t="s">
        <v>86</v>
      </c>
      <c r="D38" s="22" t="s">
        <v>122</v>
      </c>
      <c r="E38" s="65" t="s">
        <v>1203</v>
      </c>
      <c r="F38" s="65" t="s">
        <v>1203</v>
      </c>
      <c r="G38" s="65" t="s">
        <v>1203</v>
      </c>
      <c r="H38" s="65" t="s">
        <v>1203</v>
      </c>
      <c r="I38" s="65" t="s">
        <v>1203</v>
      </c>
    </row>
    <row r="39" spans="2:9">
      <c r="B39" s="42" t="s">
        <v>87</v>
      </c>
      <c r="C39" s="96" t="s">
        <v>88</v>
      </c>
      <c r="D39" s="22" t="s">
        <v>122</v>
      </c>
      <c r="E39" s="65" t="s">
        <v>1203</v>
      </c>
      <c r="F39" s="65" t="s">
        <v>1203</v>
      </c>
      <c r="G39" s="65" t="s">
        <v>1203</v>
      </c>
      <c r="H39" s="65" t="s">
        <v>1203</v>
      </c>
      <c r="I39" s="65" t="s">
        <v>1203</v>
      </c>
    </row>
    <row r="40" spans="2:9">
      <c r="B40" s="40" t="s">
        <v>89</v>
      </c>
      <c r="C40" s="95" t="s">
        <v>90</v>
      </c>
      <c r="D40" s="22" t="s">
        <v>122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</row>
    <row r="41" spans="2:9">
      <c r="B41" s="42" t="s">
        <v>91</v>
      </c>
      <c r="C41" s="96" t="s">
        <v>74</v>
      </c>
      <c r="D41" s="22" t="s">
        <v>122</v>
      </c>
      <c r="E41" s="65" t="s">
        <v>1203</v>
      </c>
      <c r="F41" s="65" t="s">
        <v>1203</v>
      </c>
      <c r="G41" s="65" t="s">
        <v>1203</v>
      </c>
      <c r="H41" s="65" t="s">
        <v>1203</v>
      </c>
      <c r="I41" s="65" t="s">
        <v>1203</v>
      </c>
    </row>
    <row r="42" spans="2:9">
      <c r="B42" s="42" t="s">
        <v>92</v>
      </c>
      <c r="C42" s="96" t="s">
        <v>76</v>
      </c>
      <c r="D42" s="22" t="s">
        <v>122</v>
      </c>
      <c r="E42" s="65" t="s">
        <v>1203</v>
      </c>
      <c r="F42" s="65" t="s">
        <v>1203</v>
      </c>
      <c r="G42" s="65" t="s">
        <v>1203</v>
      </c>
      <c r="H42" s="65" t="s">
        <v>1203</v>
      </c>
      <c r="I42" s="65" t="s">
        <v>1203</v>
      </c>
    </row>
    <row r="43" spans="2:9">
      <c r="B43" s="42" t="s">
        <v>93</v>
      </c>
      <c r="C43" s="96" t="s">
        <v>94</v>
      </c>
      <c r="D43" s="22" t="s">
        <v>122</v>
      </c>
      <c r="E43" s="65" t="s">
        <v>1203</v>
      </c>
      <c r="F43" s="65" t="s">
        <v>1203</v>
      </c>
      <c r="G43" s="65" t="s">
        <v>1203</v>
      </c>
      <c r="H43" s="65" t="s">
        <v>1203</v>
      </c>
      <c r="I43" s="65" t="s">
        <v>1203</v>
      </c>
    </row>
    <row r="44" spans="2:9">
      <c r="B44" s="42" t="s">
        <v>95</v>
      </c>
      <c r="C44" s="96" t="s">
        <v>96</v>
      </c>
      <c r="D44" s="22" t="s">
        <v>122</v>
      </c>
      <c r="E44" s="65" t="s">
        <v>1203</v>
      </c>
      <c r="F44" s="65" t="s">
        <v>1203</v>
      </c>
      <c r="G44" s="65" t="s">
        <v>1203</v>
      </c>
      <c r="H44" s="65" t="s">
        <v>1203</v>
      </c>
      <c r="I44" s="65" t="s">
        <v>1203</v>
      </c>
    </row>
    <row r="45" spans="2:9">
      <c r="B45" s="42" t="s">
        <v>97</v>
      </c>
      <c r="C45" s="96" t="s">
        <v>82</v>
      </c>
      <c r="D45" s="22" t="s">
        <v>122</v>
      </c>
      <c r="E45" s="65" t="s">
        <v>1203</v>
      </c>
      <c r="F45" s="65" t="s">
        <v>1203</v>
      </c>
      <c r="G45" s="65" t="s">
        <v>1203</v>
      </c>
      <c r="H45" s="65" t="s">
        <v>1203</v>
      </c>
      <c r="I45" s="65" t="s">
        <v>1203</v>
      </c>
    </row>
    <row r="46" spans="2:9">
      <c r="B46" s="42" t="s">
        <v>98</v>
      </c>
      <c r="C46" s="96" t="s">
        <v>99</v>
      </c>
      <c r="D46" s="22" t="s">
        <v>122</v>
      </c>
      <c r="E46" s="65" t="s">
        <v>1203</v>
      </c>
      <c r="F46" s="65" t="s">
        <v>1203</v>
      </c>
      <c r="G46" s="65" t="s">
        <v>1203</v>
      </c>
      <c r="H46" s="65" t="s">
        <v>1203</v>
      </c>
      <c r="I46" s="65" t="s">
        <v>1203</v>
      </c>
    </row>
    <row r="47" spans="2:9">
      <c r="B47" s="42" t="s">
        <v>100</v>
      </c>
      <c r="C47" s="96" t="s">
        <v>101</v>
      </c>
      <c r="D47" s="22" t="s">
        <v>122</v>
      </c>
      <c r="E47" s="65" t="s">
        <v>1203</v>
      </c>
      <c r="F47" s="65" t="s">
        <v>1203</v>
      </c>
      <c r="G47" s="65" t="s">
        <v>1203</v>
      </c>
      <c r="H47" s="65" t="s">
        <v>1203</v>
      </c>
      <c r="I47" s="65" t="s">
        <v>1203</v>
      </c>
    </row>
    <row r="48" spans="2:9">
      <c r="B48" s="42" t="s">
        <v>102</v>
      </c>
      <c r="C48" s="96" t="s">
        <v>103</v>
      </c>
      <c r="D48" s="22" t="s">
        <v>122</v>
      </c>
      <c r="E48" s="65" t="s">
        <v>1203</v>
      </c>
      <c r="F48" s="65" t="s">
        <v>1203</v>
      </c>
      <c r="G48" s="65" t="s">
        <v>1203</v>
      </c>
      <c r="H48" s="65" t="s">
        <v>1203</v>
      </c>
      <c r="I48" s="65" t="s">
        <v>1203</v>
      </c>
    </row>
    <row r="49" spans="2:9">
      <c r="B49" s="114" t="s">
        <v>104</v>
      </c>
      <c r="C49" s="115" t="s">
        <v>105</v>
      </c>
      <c r="D49" s="116" t="s">
        <v>122</v>
      </c>
      <c r="E49" s="205">
        <v>5813.6750377409981</v>
      </c>
      <c r="F49" s="205">
        <v>-4465.4193563609879</v>
      </c>
      <c r="G49" s="205">
        <v>-65.707266389008055</v>
      </c>
      <c r="H49" s="205">
        <v>-4726.0564531481295</v>
      </c>
      <c r="I49" s="205">
        <v>2982.341604556801</v>
      </c>
    </row>
    <row r="50" spans="2:9">
      <c r="B50" s="42" t="s">
        <v>106</v>
      </c>
      <c r="C50" s="30" t="s">
        <v>107</v>
      </c>
      <c r="D50" s="22" t="s">
        <v>122</v>
      </c>
      <c r="E50" s="65" t="s">
        <v>1203</v>
      </c>
      <c r="F50" s="65" t="s">
        <v>1203</v>
      </c>
      <c r="G50" s="65" t="s">
        <v>1203</v>
      </c>
      <c r="H50" s="65" t="s">
        <v>1203</v>
      </c>
      <c r="I50" s="65" t="s">
        <v>1203</v>
      </c>
    </row>
    <row r="51" spans="2:9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110</v>
      </c>
      <c r="C52" s="30" t="s">
        <v>111</v>
      </c>
      <c r="D52" s="22" t="s">
        <v>122</v>
      </c>
      <c r="E52" s="65">
        <v>1696.45102924</v>
      </c>
      <c r="F52" s="65">
        <v>0</v>
      </c>
      <c r="G52" s="65">
        <v>0</v>
      </c>
      <c r="H52" s="65">
        <v>0</v>
      </c>
      <c r="I52" s="65">
        <v>0</v>
      </c>
    </row>
    <row r="53" spans="2:9">
      <c r="B53" s="42" t="s">
        <v>112</v>
      </c>
      <c r="C53" s="30" t="s">
        <v>113</v>
      </c>
      <c r="D53" s="22" t="s">
        <v>122</v>
      </c>
      <c r="E53" s="65">
        <v>4117.224008500998</v>
      </c>
      <c r="F53" s="65">
        <v>-4465.4193563609879</v>
      </c>
      <c r="G53" s="65">
        <v>-65.707266389008055</v>
      </c>
      <c r="H53" s="65">
        <v>-4726.0564531481295</v>
      </c>
      <c r="I53" s="65">
        <v>2982.341604556801</v>
      </c>
    </row>
    <row r="54" spans="2:9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561</v>
      </c>
      <c r="C55" s="30" t="s">
        <v>562</v>
      </c>
      <c r="D55" s="22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</row>
    <row r="57" spans="2:9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</row>
    <row r="58" spans="2:9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</row>
    <row r="59" spans="2:9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</row>
    <row r="60" spans="2:9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</row>
    <row r="61" spans="2:9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2" t="s">
        <v>575</v>
      </c>
      <c r="C62" s="30" t="s">
        <v>576</v>
      </c>
      <c r="D62" s="22" t="s">
        <v>122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</row>
    <row r="63" spans="2:9">
      <c r="B63" s="40" t="s">
        <v>168</v>
      </c>
      <c r="C63" s="95" t="s">
        <v>577</v>
      </c>
      <c r="D63" s="22" t="s">
        <v>122</v>
      </c>
      <c r="E63" s="207">
        <v>5813.6750377409981</v>
      </c>
      <c r="F63" s="207">
        <v>-4465.4193563609879</v>
      </c>
      <c r="G63" s="207">
        <v>-2480.3472664090077</v>
      </c>
      <c r="H63" s="207">
        <v>-2311.4164531281276</v>
      </c>
      <c r="I63" s="207">
        <v>2982.341604556801</v>
      </c>
    </row>
    <row r="64" spans="2:9">
      <c r="B64" s="42" t="s">
        <v>578</v>
      </c>
      <c r="C64" s="96" t="s">
        <v>76</v>
      </c>
      <c r="D64" s="22" t="s">
        <v>122</v>
      </c>
      <c r="E64" s="65" t="s">
        <v>1203</v>
      </c>
      <c r="F64" s="65" t="s">
        <v>1203</v>
      </c>
      <c r="G64" s="65" t="s">
        <v>1203</v>
      </c>
      <c r="H64" s="65" t="s">
        <v>1203</v>
      </c>
      <c r="I64" s="65" t="s">
        <v>1203</v>
      </c>
    </row>
    <row r="65" spans="2:10">
      <c r="B65" s="42" t="s">
        <v>579</v>
      </c>
      <c r="C65" s="96" t="s">
        <v>78</v>
      </c>
      <c r="D65" s="22" t="s">
        <v>122</v>
      </c>
      <c r="E65" s="65">
        <v>1696.45102924</v>
      </c>
      <c r="F65" s="65" t="s">
        <v>1203</v>
      </c>
      <c r="G65" s="65" t="s">
        <v>1203</v>
      </c>
      <c r="H65" s="65" t="s">
        <v>1203</v>
      </c>
      <c r="I65" s="65" t="s">
        <v>1203</v>
      </c>
    </row>
    <row r="66" spans="2:10">
      <c r="B66" s="42" t="s">
        <v>580</v>
      </c>
      <c r="C66" s="96" t="s">
        <v>80</v>
      </c>
      <c r="D66" s="22" t="s">
        <v>122</v>
      </c>
      <c r="E66" s="65">
        <v>4117.224008500998</v>
      </c>
      <c r="F66" s="65">
        <v>-4465.4193563609879</v>
      </c>
      <c r="G66" s="65">
        <v>-2480.3472664090077</v>
      </c>
      <c r="H66" s="65">
        <v>-2311.4164531281276</v>
      </c>
      <c r="I66" s="65">
        <v>2982.341604556801</v>
      </c>
    </row>
    <row r="67" spans="2:10">
      <c r="B67" s="42" t="s">
        <v>581</v>
      </c>
      <c r="C67" s="96" t="s">
        <v>82</v>
      </c>
      <c r="D67" s="22" t="s">
        <v>122</v>
      </c>
      <c r="E67" s="65" t="s">
        <v>1203</v>
      </c>
      <c r="F67" s="65" t="s">
        <v>1203</v>
      </c>
      <c r="G67" s="65" t="s">
        <v>1203</v>
      </c>
      <c r="H67" s="65" t="s">
        <v>1203</v>
      </c>
      <c r="I67" s="65" t="s">
        <v>1203</v>
      </c>
    </row>
    <row r="68" spans="2:10">
      <c r="B68" s="42" t="s">
        <v>582</v>
      </c>
      <c r="C68" s="96" t="s">
        <v>84</v>
      </c>
      <c r="D68" s="22" t="s">
        <v>122</v>
      </c>
      <c r="E68" s="65" t="s">
        <v>1203</v>
      </c>
      <c r="F68" s="65" t="s">
        <v>1203</v>
      </c>
      <c r="G68" s="65" t="s">
        <v>1203</v>
      </c>
      <c r="H68" s="65" t="s">
        <v>1203</v>
      </c>
      <c r="I68" s="65" t="s">
        <v>1203</v>
      </c>
    </row>
    <row r="69" spans="2:10">
      <c r="B69" s="42" t="s">
        <v>583</v>
      </c>
      <c r="C69" s="96" t="s">
        <v>584</v>
      </c>
      <c r="D69" s="22" t="s">
        <v>122</v>
      </c>
      <c r="E69" s="65" t="s">
        <v>1203</v>
      </c>
      <c r="F69" s="65" t="s">
        <v>1203</v>
      </c>
      <c r="G69" s="65" t="s">
        <v>1203</v>
      </c>
      <c r="H69" s="65" t="s">
        <v>1203</v>
      </c>
      <c r="I69" s="65" t="s">
        <v>1203</v>
      </c>
    </row>
    <row r="70" spans="2:10">
      <c r="B70" s="42" t="s">
        <v>585</v>
      </c>
      <c r="C70" s="96" t="s">
        <v>586</v>
      </c>
      <c r="D70" s="22" t="s">
        <v>122</v>
      </c>
      <c r="E70" s="65" t="s">
        <v>1203</v>
      </c>
      <c r="F70" s="65" t="s">
        <v>1203</v>
      </c>
      <c r="G70" s="65" t="s">
        <v>1203</v>
      </c>
      <c r="H70" s="65" t="s">
        <v>1203</v>
      </c>
      <c r="I70" s="65" t="s">
        <v>1203</v>
      </c>
    </row>
    <row r="71" spans="2:10">
      <c r="B71" s="40" t="s">
        <v>170</v>
      </c>
      <c r="C71" s="95" t="s">
        <v>587</v>
      </c>
      <c r="D71" s="22" t="s">
        <v>122</v>
      </c>
      <c r="E71" s="207">
        <v>0</v>
      </c>
      <c r="F71" s="207">
        <v>0</v>
      </c>
      <c r="G71" s="207">
        <v>2414.6400000199997</v>
      </c>
      <c r="H71" s="207">
        <v>-2414.6400000200019</v>
      </c>
      <c r="I71" s="207">
        <v>0</v>
      </c>
    </row>
    <row r="72" spans="2:10">
      <c r="B72" s="42" t="s">
        <v>588</v>
      </c>
      <c r="C72" s="96" t="s">
        <v>589</v>
      </c>
      <c r="D72" s="22" t="s">
        <v>122</v>
      </c>
      <c r="E72" s="65" t="s">
        <v>1203</v>
      </c>
      <c r="F72" s="65" t="s">
        <v>1203</v>
      </c>
      <c r="G72" s="65" t="s">
        <v>1203</v>
      </c>
      <c r="H72" s="65" t="s">
        <v>1203</v>
      </c>
      <c r="I72" s="65" t="s">
        <v>1203</v>
      </c>
    </row>
    <row r="73" spans="2:10">
      <c r="B73" s="42" t="s">
        <v>590</v>
      </c>
      <c r="C73" s="96" t="s">
        <v>76</v>
      </c>
      <c r="D73" s="22" t="s">
        <v>122</v>
      </c>
      <c r="E73" s="65" t="s">
        <v>1203</v>
      </c>
      <c r="F73" s="65" t="s">
        <v>1203</v>
      </c>
      <c r="G73" s="65" t="s">
        <v>1203</v>
      </c>
      <c r="H73" s="65" t="s">
        <v>1203</v>
      </c>
      <c r="I73" s="65" t="s">
        <v>1203</v>
      </c>
    </row>
    <row r="74" spans="2:10">
      <c r="B74" s="42" t="s">
        <v>591</v>
      </c>
      <c r="C74" s="96" t="s">
        <v>592</v>
      </c>
      <c r="D74" s="22" t="s">
        <v>122</v>
      </c>
      <c r="E74" s="65" t="s">
        <v>1203</v>
      </c>
      <c r="F74" s="65" t="s">
        <v>1203</v>
      </c>
      <c r="G74" s="65" t="s">
        <v>1203</v>
      </c>
      <c r="H74" s="65" t="s">
        <v>1203</v>
      </c>
      <c r="I74" s="65" t="s">
        <v>1203</v>
      </c>
    </row>
    <row r="75" spans="2:10">
      <c r="B75" s="42" t="s">
        <v>593</v>
      </c>
      <c r="C75" s="96" t="s">
        <v>594</v>
      </c>
      <c r="D75" s="22" t="s">
        <v>122</v>
      </c>
      <c r="E75" s="65" t="s">
        <v>1203</v>
      </c>
      <c r="F75" s="65" t="s">
        <v>1203</v>
      </c>
      <c r="G75" s="65">
        <v>2414.6400000199997</v>
      </c>
      <c r="H75" s="65">
        <v>-2414.6400000200019</v>
      </c>
      <c r="I75" s="65" t="s">
        <v>1203</v>
      </c>
    </row>
    <row r="76" spans="2:10">
      <c r="B76" s="42" t="s">
        <v>595</v>
      </c>
      <c r="C76" s="96" t="s">
        <v>596</v>
      </c>
      <c r="D76" s="22" t="s">
        <v>122</v>
      </c>
      <c r="E76" s="65" t="s">
        <v>1203</v>
      </c>
      <c r="F76" s="65" t="s">
        <v>1203</v>
      </c>
      <c r="G76" s="65" t="s">
        <v>1203</v>
      </c>
      <c r="H76" s="65" t="s">
        <v>1203</v>
      </c>
      <c r="I76" s="65" t="s">
        <v>1203</v>
      </c>
    </row>
    <row r="77" spans="2:10">
      <c r="B77" s="42" t="s">
        <v>597</v>
      </c>
      <c r="C77" s="96" t="s">
        <v>99</v>
      </c>
      <c r="D77" s="22" t="s">
        <v>122</v>
      </c>
      <c r="E77" s="65" t="s">
        <v>1203</v>
      </c>
      <c r="F77" s="65" t="s">
        <v>1203</v>
      </c>
      <c r="G77" s="65" t="s">
        <v>1203</v>
      </c>
      <c r="H77" s="65" t="s">
        <v>1203</v>
      </c>
      <c r="I77" s="65" t="s">
        <v>1203</v>
      </c>
    </row>
    <row r="78" spans="2:10">
      <c r="B78" s="42" t="s">
        <v>598</v>
      </c>
      <c r="C78" s="96" t="s">
        <v>599</v>
      </c>
      <c r="D78" s="22" t="s">
        <v>122</v>
      </c>
      <c r="E78" s="65" t="s">
        <v>1203</v>
      </c>
      <c r="F78" s="65" t="s">
        <v>1203</v>
      </c>
      <c r="G78" s="65" t="s">
        <v>1203</v>
      </c>
      <c r="H78" s="65" t="s">
        <v>1203</v>
      </c>
      <c r="I78" s="65" t="s">
        <v>1203</v>
      </c>
    </row>
    <row r="79" spans="2:10">
      <c r="B79" s="24" t="s">
        <v>600</v>
      </c>
      <c r="C79" s="102" t="s">
        <v>601</v>
      </c>
      <c r="D79" s="25" t="s">
        <v>122</v>
      </c>
      <c r="E79" s="65" t="s">
        <v>1203</v>
      </c>
      <c r="F79" s="65" t="s">
        <v>1203</v>
      </c>
      <c r="G79" s="65" t="s">
        <v>1203</v>
      </c>
      <c r="H79" s="65" t="s">
        <v>1203</v>
      </c>
      <c r="I79" s="65" t="s">
        <v>1203</v>
      </c>
      <c r="J79" s="190"/>
    </row>
    <row r="80" spans="2:10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31A32-86B0-42E9-95ED-723DE334AA8E}">
  <dimension ref="B1:J88"/>
  <sheetViews>
    <sheetView topLeftCell="A84" workbookViewId="0">
      <selection sqref="A1:XFD1048576"/>
    </sheetView>
  </sheetViews>
  <sheetFormatPr baseColWidth="10" defaultColWidth="11.42578125" defaultRowHeight="15"/>
  <cols>
    <col min="1" max="2" width="11.42578125" style="112"/>
    <col min="3" max="3" width="58.28515625" style="112" customWidth="1"/>
    <col min="4" max="4" width="11.42578125" style="112"/>
    <col min="5" max="6" width="11.42578125" style="51"/>
    <col min="7" max="9" width="13.140625" style="118" bestFit="1" customWidth="1"/>
    <col min="10" max="10" width="11.42578125" style="118"/>
    <col min="11" max="16384" width="11.42578125" style="112"/>
  </cols>
  <sheetData>
    <row r="1" spans="2:10" customFormat="1">
      <c r="B1" s="12" t="s">
        <v>114</v>
      </c>
    </row>
    <row r="2" spans="2:10" ht="15.75">
      <c r="B2" s="52" t="s">
        <v>115</v>
      </c>
      <c r="C2" s="53"/>
      <c r="D2" s="28"/>
      <c r="E2" s="236" t="str">
        <f>[2]Indice!H25</f>
        <v>Costa Rica Gobiernos Locales</v>
      </c>
      <c r="F2" s="236"/>
      <c r="G2" s="236"/>
      <c r="H2" s="236"/>
      <c r="I2" s="236"/>
      <c r="J2" s="236"/>
    </row>
    <row r="3" spans="2:10" ht="15.75">
      <c r="B3" s="52" t="s">
        <v>896</v>
      </c>
      <c r="C3" s="54"/>
      <c r="D3" s="22"/>
      <c r="E3" s="236" t="s">
        <v>186</v>
      </c>
      <c r="F3" s="236"/>
      <c r="G3" s="236"/>
      <c r="H3" s="236"/>
      <c r="I3" s="236"/>
      <c r="J3" s="236"/>
    </row>
    <row r="4" spans="2:10" ht="15" customHeight="1">
      <c r="B4" s="19"/>
      <c r="C4" s="20"/>
      <c r="D4" s="21"/>
      <c r="E4" s="232" t="s">
        <v>118</v>
      </c>
      <c r="F4" s="233"/>
      <c r="G4" s="233"/>
      <c r="H4" s="233"/>
      <c r="I4" s="233"/>
      <c r="J4" s="233"/>
    </row>
    <row r="5" spans="2:10" ht="15" customHeight="1">
      <c r="B5" s="250" t="s">
        <v>897</v>
      </c>
      <c r="C5" s="251"/>
      <c r="D5" s="22"/>
      <c r="E5" s="234"/>
      <c r="F5" s="235"/>
      <c r="G5" s="235"/>
      <c r="H5" s="235"/>
      <c r="I5" s="235"/>
      <c r="J5" s="235"/>
    </row>
    <row r="6" spans="2:10">
      <c r="B6" s="250"/>
      <c r="C6" s="251"/>
      <c r="D6" s="22"/>
      <c r="E6" s="23"/>
      <c r="F6" s="23"/>
      <c r="G6" s="23"/>
      <c r="H6" s="23"/>
      <c r="I6" s="23"/>
      <c r="J6" s="23"/>
    </row>
    <row r="7" spans="2:10">
      <c r="B7" s="103"/>
      <c r="C7" s="104"/>
      <c r="D7" s="22"/>
      <c r="E7" s="252">
        <v>2019</v>
      </c>
      <c r="F7" s="252">
        <f>+E7+1</f>
        <v>2020</v>
      </c>
      <c r="G7" s="252">
        <f t="shared" ref="G7:J7" si="0">+F7+1</f>
        <v>2021</v>
      </c>
      <c r="H7" s="252">
        <f t="shared" si="0"/>
        <v>2022</v>
      </c>
      <c r="I7" s="252">
        <f t="shared" si="0"/>
        <v>2023</v>
      </c>
      <c r="J7" s="252">
        <f t="shared" si="0"/>
        <v>2024</v>
      </c>
    </row>
    <row r="8" spans="2:10">
      <c r="B8" s="91" t="s">
        <v>898</v>
      </c>
      <c r="C8" s="119" t="s">
        <v>899</v>
      </c>
      <c r="D8" s="120" t="s">
        <v>122</v>
      </c>
      <c r="E8" s="253"/>
      <c r="F8" s="253"/>
      <c r="G8" s="253">
        <f>G9+G24+G31+G41+G48+G55+G62+G69+G78</f>
        <v>529961.27380226995</v>
      </c>
      <c r="H8" s="253">
        <f t="shared" ref="H8:I8" si="1">H9+H24+H31+H41+H48+H55+H62+H69+H78</f>
        <v>613310.51130208594</v>
      </c>
      <c r="I8" s="253">
        <f t="shared" si="1"/>
        <v>670102.07358286832</v>
      </c>
      <c r="J8" s="253"/>
    </row>
    <row r="9" spans="2:10" s="122" customFormat="1">
      <c r="B9" s="40" t="s">
        <v>900</v>
      </c>
      <c r="C9" s="95" t="s">
        <v>901</v>
      </c>
      <c r="D9" s="28" t="s">
        <v>122</v>
      </c>
      <c r="E9" s="121"/>
      <c r="F9" s="121"/>
      <c r="G9" s="121">
        <f>SUM(G10:G17)</f>
        <v>0</v>
      </c>
      <c r="H9" s="121">
        <f t="shared" ref="H9:I9" si="2">SUM(H10:H17)</f>
        <v>0</v>
      </c>
      <c r="I9" s="121">
        <f t="shared" si="2"/>
        <v>0</v>
      </c>
      <c r="J9" s="121"/>
    </row>
    <row r="10" spans="2:10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  <c r="J10" s="65"/>
    </row>
    <row r="11" spans="2:10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  <c r="J11" s="65"/>
    </row>
    <row r="12" spans="2:10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  <c r="J12" s="65"/>
    </row>
    <row r="13" spans="2:10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  <c r="J13" s="65"/>
    </row>
    <row r="14" spans="2:10">
      <c r="B14" s="42" t="s">
        <v>910</v>
      </c>
      <c r="C14" s="96" t="s">
        <v>911</v>
      </c>
      <c r="D14" s="110" t="s">
        <v>122</v>
      </c>
      <c r="E14" s="94"/>
      <c r="F14" s="94"/>
      <c r="G14" s="65"/>
      <c r="H14" s="65"/>
      <c r="I14" s="65"/>
      <c r="J14" s="65"/>
    </row>
    <row r="15" spans="2:10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  <c r="J15" s="65"/>
    </row>
    <row r="16" spans="2:10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  <c r="J16" s="65"/>
    </row>
    <row r="17" spans="2:10">
      <c r="B17" s="43" t="s">
        <v>916</v>
      </c>
      <c r="C17" s="123" t="s">
        <v>917</v>
      </c>
      <c r="D17" s="124" t="s">
        <v>122</v>
      </c>
      <c r="E17" s="65"/>
      <c r="F17" s="65"/>
      <c r="G17" s="65">
        <v>0</v>
      </c>
      <c r="H17" s="65"/>
      <c r="I17" s="65"/>
      <c r="J17" s="65"/>
    </row>
    <row r="18" spans="2:10" s="122" customFormat="1">
      <c r="B18" s="40" t="s">
        <v>918</v>
      </c>
      <c r="C18" s="95" t="s">
        <v>919</v>
      </c>
      <c r="D18" s="216" t="s">
        <v>122</v>
      </c>
      <c r="E18" s="217"/>
      <c r="F18" s="217"/>
      <c r="G18" s="217">
        <f>SUM(G19:G23)</f>
        <v>0</v>
      </c>
      <c r="H18" s="217">
        <f t="shared" ref="H18:I18" si="3">SUM(H19:H23)</f>
        <v>0</v>
      </c>
      <c r="I18" s="217">
        <f t="shared" si="3"/>
        <v>0</v>
      </c>
      <c r="J18" s="217"/>
    </row>
    <row r="19" spans="2:10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  <c r="J19" s="65"/>
    </row>
    <row r="20" spans="2:10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  <c r="J20" s="65"/>
    </row>
    <row r="21" spans="2:10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  <c r="J21" s="65"/>
    </row>
    <row r="22" spans="2:10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  <c r="J22" s="65"/>
    </row>
    <row r="23" spans="2:10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  <c r="J23" s="69"/>
    </row>
    <row r="24" spans="2:10" s="122" customFormat="1">
      <c r="B24" s="40" t="s">
        <v>930</v>
      </c>
      <c r="C24" s="95" t="s">
        <v>931</v>
      </c>
      <c r="D24" s="216" t="s">
        <v>122</v>
      </c>
      <c r="E24" s="218"/>
      <c r="F24" s="218"/>
      <c r="G24" s="218">
        <f>SUM(G25:G30)</f>
        <v>0</v>
      </c>
      <c r="H24" s="218">
        <f t="shared" ref="H24:I24" si="4">SUM(H25:H30)</f>
        <v>0</v>
      </c>
      <c r="I24" s="218">
        <f t="shared" si="4"/>
        <v>0</v>
      </c>
      <c r="J24" s="218"/>
    </row>
    <row r="25" spans="2:10">
      <c r="B25" s="42" t="s">
        <v>932</v>
      </c>
      <c r="C25" s="96" t="s">
        <v>933</v>
      </c>
      <c r="D25" s="110" t="s">
        <v>122</v>
      </c>
      <c r="E25" s="65"/>
      <c r="F25" s="65"/>
      <c r="G25" s="69">
        <v>0</v>
      </c>
      <c r="H25" s="69"/>
      <c r="I25" s="69"/>
      <c r="J25" s="69"/>
    </row>
    <row r="26" spans="2:10">
      <c r="B26" s="42" t="s">
        <v>934</v>
      </c>
      <c r="C26" s="96" t="s">
        <v>935</v>
      </c>
      <c r="D26" s="110" t="s">
        <v>122</v>
      </c>
      <c r="E26" s="94"/>
      <c r="F26" s="94"/>
      <c r="G26" s="69"/>
      <c r="H26" s="69"/>
      <c r="I26" s="69"/>
      <c r="J26" s="69"/>
    </row>
    <row r="27" spans="2:10">
      <c r="B27" s="42" t="s">
        <v>936</v>
      </c>
      <c r="C27" s="96" t="s">
        <v>937</v>
      </c>
      <c r="D27" s="110" t="s">
        <v>122</v>
      </c>
      <c r="E27" s="65"/>
      <c r="F27" s="65"/>
      <c r="G27" s="69"/>
      <c r="H27" s="69"/>
      <c r="I27" s="69"/>
      <c r="J27" s="69"/>
    </row>
    <row r="28" spans="2:10">
      <c r="B28" s="42" t="s">
        <v>938</v>
      </c>
      <c r="C28" s="96" t="s">
        <v>939</v>
      </c>
      <c r="D28" s="110" t="s">
        <v>122</v>
      </c>
      <c r="E28" s="65"/>
      <c r="F28" s="65"/>
      <c r="G28" s="69"/>
      <c r="H28" s="69"/>
      <c r="I28" s="69"/>
      <c r="J28" s="69"/>
    </row>
    <row r="29" spans="2:10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  <c r="J29" s="65"/>
    </row>
    <row r="30" spans="2:10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  <c r="J30" s="69"/>
    </row>
    <row r="31" spans="2:10" s="122" customFormat="1">
      <c r="B31" s="40" t="s">
        <v>944</v>
      </c>
      <c r="C31" s="95" t="s">
        <v>945</v>
      </c>
      <c r="D31" s="216" t="s">
        <v>122</v>
      </c>
      <c r="E31" s="218"/>
      <c r="F31" s="218"/>
      <c r="G31" s="218">
        <f>SUM(G32:G40)</f>
        <v>0</v>
      </c>
      <c r="H31" s="218">
        <f t="shared" ref="H31:I31" si="5">SUM(H32:H40)</f>
        <v>0</v>
      </c>
      <c r="I31" s="218">
        <f t="shared" si="5"/>
        <v>0</v>
      </c>
      <c r="J31" s="218"/>
    </row>
    <row r="32" spans="2:10">
      <c r="B32" s="42" t="s">
        <v>946</v>
      </c>
      <c r="C32" s="96" t="s">
        <v>947</v>
      </c>
      <c r="D32" s="110" t="s">
        <v>122</v>
      </c>
      <c r="E32" s="69"/>
      <c r="F32" s="69"/>
      <c r="G32" s="65"/>
      <c r="H32" s="65"/>
      <c r="I32" s="65"/>
      <c r="J32" s="69"/>
    </row>
    <row r="33" spans="2:10">
      <c r="B33" s="42" t="s">
        <v>948</v>
      </c>
      <c r="C33" s="96" t="s">
        <v>949</v>
      </c>
      <c r="D33" s="110" t="s">
        <v>122</v>
      </c>
      <c r="E33" s="94"/>
      <c r="F33" s="94"/>
      <c r="G33" s="65"/>
      <c r="H33" s="65"/>
      <c r="I33" s="65"/>
      <c r="J33" s="94"/>
    </row>
    <row r="34" spans="2:10">
      <c r="B34" s="42" t="s">
        <v>950</v>
      </c>
      <c r="C34" s="96" t="s">
        <v>951</v>
      </c>
      <c r="D34" s="110" t="s">
        <v>122</v>
      </c>
      <c r="E34" s="94"/>
      <c r="F34" s="94"/>
      <c r="G34" s="65"/>
      <c r="H34" s="65"/>
      <c r="I34" s="65"/>
      <c r="J34" s="94"/>
    </row>
    <row r="35" spans="2:10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  <c r="J35" s="65"/>
    </row>
    <row r="36" spans="2:10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  <c r="J36" s="65"/>
    </row>
    <row r="37" spans="2:10">
      <c r="B37" s="42" t="s">
        <v>956</v>
      </c>
      <c r="C37" s="96" t="s">
        <v>957</v>
      </c>
      <c r="D37" s="110" t="s">
        <v>122</v>
      </c>
      <c r="E37" s="94"/>
      <c r="F37" s="94"/>
      <c r="G37" s="65"/>
      <c r="H37" s="65"/>
      <c r="I37" s="65"/>
      <c r="J37" s="94"/>
    </row>
    <row r="38" spans="2:10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  <c r="J38" s="65"/>
    </row>
    <row r="39" spans="2:10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  <c r="J39" s="65"/>
    </row>
    <row r="40" spans="2:10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  <c r="J40" s="65"/>
    </row>
    <row r="41" spans="2:10" s="122" customFormat="1">
      <c r="B41" s="40" t="s">
        <v>964</v>
      </c>
      <c r="C41" s="95" t="s">
        <v>965</v>
      </c>
      <c r="D41" s="216" t="s">
        <v>122</v>
      </c>
      <c r="E41" s="217"/>
      <c r="F41" s="217"/>
      <c r="G41" s="217">
        <f>SUM(G42:G47)</f>
        <v>0</v>
      </c>
      <c r="H41" s="217">
        <f t="shared" ref="H41:I41" si="6">SUM(H42:H47)</f>
        <v>0</v>
      </c>
      <c r="I41" s="217">
        <f t="shared" si="6"/>
        <v>0</v>
      </c>
      <c r="J41" s="217"/>
    </row>
    <row r="42" spans="2:10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  <c r="J42" s="65"/>
    </row>
    <row r="43" spans="2:10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  <c r="J43" s="65"/>
    </row>
    <row r="44" spans="2:10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  <c r="J44" s="65"/>
    </row>
    <row r="45" spans="2:10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  <c r="J45" s="65"/>
    </row>
    <row r="46" spans="2:10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  <c r="J46" s="65"/>
    </row>
    <row r="47" spans="2:10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  <c r="J47" s="65"/>
    </row>
    <row r="48" spans="2:10" s="122" customFormat="1">
      <c r="B48" s="40" t="s">
        <v>978</v>
      </c>
      <c r="C48" s="95" t="s">
        <v>979</v>
      </c>
      <c r="D48" s="216" t="s">
        <v>122</v>
      </c>
      <c r="E48" s="217"/>
      <c r="F48" s="217"/>
      <c r="G48" s="217">
        <f>SUM(G49:G54)</f>
        <v>529961.27380226995</v>
      </c>
      <c r="H48" s="217">
        <f t="shared" ref="H48:I48" si="7">SUM(H49:H54)</f>
        <v>613310.51130208594</v>
      </c>
      <c r="I48" s="217">
        <f t="shared" si="7"/>
        <v>670102.07358286832</v>
      </c>
      <c r="J48" s="217"/>
    </row>
    <row r="49" spans="2:10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  <c r="J49" s="65"/>
    </row>
    <row r="50" spans="2:10">
      <c r="B50" s="42" t="s">
        <v>982</v>
      </c>
      <c r="C50" s="96" t="s">
        <v>983</v>
      </c>
      <c r="D50" s="110" t="s">
        <v>122</v>
      </c>
      <c r="E50" s="65"/>
      <c r="F50" s="65"/>
      <c r="G50" s="65">
        <v>529961.27380226995</v>
      </c>
      <c r="H50" s="65">
        <v>613310.51130208594</v>
      </c>
      <c r="I50" s="65">
        <v>670102.07358286832</v>
      </c>
      <c r="J50" s="65"/>
    </row>
    <row r="51" spans="2:10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  <c r="J51" s="65"/>
    </row>
    <row r="52" spans="2:10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  <c r="J52" s="65"/>
    </row>
    <row r="53" spans="2:10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  <c r="J53" s="65"/>
    </row>
    <row r="54" spans="2:10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  <c r="J54" s="65"/>
    </row>
    <row r="55" spans="2:10" s="122" customFormat="1">
      <c r="B55" s="40" t="s">
        <v>992</v>
      </c>
      <c r="C55" s="95" t="s">
        <v>993</v>
      </c>
      <c r="D55" s="216" t="s">
        <v>122</v>
      </c>
      <c r="E55" s="217"/>
      <c r="F55" s="217"/>
      <c r="G55" s="217">
        <f>SUM(G56:G61)</f>
        <v>0</v>
      </c>
      <c r="H55" s="217">
        <f t="shared" ref="H55:I55" si="8">SUM(H56:H61)</f>
        <v>0</v>
      </c>
      <c r="I55" s="217">
        <f t="shared" si="8"/>
        <v>0</v>
      </c>
      <c r="J55" s="217"/>
    </row>
    <row r="56" spans="2:10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  <c r="J56" s="65"/>
    </row>
    <row r="57" spans="2:10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  <c r="J57" s="65"/>
    </row>
    <row r="58" spans="2:10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  <c r="J58" s="65"/>
    </row>
    <row r="59" spans="2:10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  <c r="J59" s="65"/>
    </row>
    <row r="60" spans="2:10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  <c r="J60" s="65"/>
    </row>
    <row r="61" spans="2:10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  <c r="J61" s="65"/>
    </row>
    <row r="62" spans="2:10" s="122" customFormat="1">
      <c r="B62" s="40" t="s">
        <v>1006</v>
      </c>
      <c r="C62" s="95" t="s">
        <v>1007</v>
      </c>
      <c r="D62" s="216" t="s">
        <v>122</v>
      </c>
      <c r="E62" s="217"/>
      <c r="F62" s="217"/>
      <c r="G62" s="217">
        <f>SUM(G63:G68)</f>
        <v>0</v>
      </c>
      <c r="H62" s="217">
        <f t="shared" ref="H62:I62" si="9">SUM(H63:H68)</f>
        <v>0</v>
      </c>
      <c r="I62" s="217">
        <f t="shared" si="9"/>
        <v>0</v>
      </c>
      <c r="J62" s="217"/>
    </row>
    <row r="63" spans="2:10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  <c r="J63" s="65"/>
    </row>
    <row r="64" spans="2:10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  <c r="J64" s="65"/>
    </row>
    <row r="65" spans="2:10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  <c r="J65" s="65"/>
    </row>
    <row r="66" spans="2:10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  <c r="J66" s="65"/>
    </row>
    <row r="67" spans="2:10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  <c r="J67" s="65"/>
    </row>
    <row r="68" spans="2:10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  <c r="J68" s="65"/>
    </row>
    <row r="69" spans="2:10" s="122" customFormat="1">
      <c r="B69" s="40" t="s">
        <v>1020</v>
      </c>
      <c r="C69" s="95" t="s">
        <v>1021</v>
      </c>
      <c r="D69" s="216" t="s">
        <v>122</v>
      </c>
      <c r="E69" s="217"/>
      <c r="F69" s="217"/>
      <c r="G69" s="217">
        <f>SUM(G70:G77)</f>
        <v>0</v>
      </c>
      <c r="H69" s="217">
        <f t="shared" ref="H69:I69" si="10">SUM(H70:H77)</f>
        <v>0</v>
      </c>
      <c r="I69" s="217">
        <f t="shared" si="10"/>
        <v>0</v>
      </c>
      <c r="J69" s="217"/>
    </row>
    <row r="70" spans="2:10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  <c r="J70" s="65"/>
    </row>
    <row r="71" spans="2:10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  <c r="J71" s="65"/>
    </row>
    <row r="72" spans="2:10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  <c r="J72" s="65"/>
    </row>
    <row r="73" spans="2:10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  <c r="J73" s="65"/>
    </row>
    <row r="74" spans="2:10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  <c r="J74" s="65"/>
    </row>
    <row r="75" spans="2:10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  <c r="J75" s="65"/>
    </row>
    <row r="76" spans="2:10">
      <c r="B76" s="42" t="s">
        <v>1034</v>
      </c>
      <c r="C76" s="96" t="s">
        <v>1035</v>
      </c>
      <c r="D76" s="110" t="s">
        <v>122</v>
      </c>
      <c r="E76" s="65"/>
      <c r="F76" s="65"/>
      <c r="G76" s="65">
        <v>0</v>
      </c>
      <c r="H76" s="65"/>
      <c r="I76" s="65"/>
      <c r="J76" s="65"/>
    </row>
    <row r="77" spans="2:10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  <c r="J77" s="65"/>
    </row>
    <row r="78" spans="2:10" s="122" customFormat="1">
      <c r="B78" s="40" t="s">
        <v>1038</v>
      </c>
      <c r="C78" s="95" t="s">
        <v>1039</v>
      </c>
      <c r="D78" s="216" t="s">
        <v>122</v>
      </c>
      <c r="E78" s="217"/>
      <c r="F78" s="217"/>
      <c r="G78" s="217">
        <f>SUM(G80:G87)</f>
        <v>0</v>
      </c>
      <c r="H78" s="217">
        <f t="shared" ref="H78:I78" si="11">SUM(H80:H87)</f>
        <v>0</v>
      </c>
      <c r="I78" s="217">
        <f t="shared" si="11"/>
        <v>0</v>
      </c>
      <c r="J78" s="217"/>
    </row>
    <row r="79" spans="2:10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  <c r="J79" s="65"/>
    </row>
    <row r="80" spans="2:10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  <c r="J80" s="65"/>
    </row>
    <row r="81" spans="2:10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  <c r="J81" s="65"/>
    </row>
    <row r="82" spans="2:10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  <c r="J82" s="65"/>
    </row>
    <row r="83" spans="2:10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  <c r="J83" s="65"/>
    </row>
    <row r="84" spans="2:10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  <c r="J84" s="65"/>
    </row>
    <row r="85" spans="2:10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  <c r="J85" s="65"/>
    </row>
    <row r="86" spans="2:10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  <c r="J86" s="65"/>
    </row>
    <row r="87" spans="2:10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  <c r="J87" s="65"/>
    </row>
    <row r="88" spans="2:10" s="257" customFormat="1">
      <c r="B88" s="254" t="s">
        <v>1058</v>
      </c>
      <c r="C88" s="255" t="s">
        <v>1059</v>
      </c>
      <c r="D88" s="255" t="s">
        <v>122</v>
      </c>
      <c r="E88" s="256"/>
      <c r="F88" s="256"/>
      <c r="G88" s="256">
        <f>'[2]Estado I'!G31-'[2]Erogación funciones de GL '!G8</f>
        <v>0</v>
      </c>
      <c r="H88" s="256">
        <f>'[2]Estado I'!H31-'[2]Erogación funciones de GL '!H8</f>
        <v>0</v>
      </c>
      <c r="I88" s="256">
        <f>'[2]Estado I'!I31-'[2]Erogación funciones de GL '!I8</f>
        <v>0</v>
      </c>
      <c r="J88" s="256"/>
    </row>
  </sheetData>
  <mergeCells count="4">
    <mergeCell ref="E2:J2"/>
    <mergeCell ref="E3:J3"/>
    <mergeCell ref="E4:J5"/>
    <mergeCell ref="B5:C6"/>
  </mergeCells>
  <hyperlinks>
    <hyperlink ref="B1" location="Indice!A1" display="Regresar" xr:uid="{FC6EE709-0FE6-4455-B689-95974959152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2024-10-17T20:58:33Z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