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alia.rodriguez\Documents\2024\EFP 2024\Enviadas en Noviembre 2024\"/>
    </mc:Choice>
  </mc:AlternateContent>
  <xr:revisionPtr revIDLastSave="0" documentId="8_{7466A413-77BA-4991-B54A-D05850FC5107}" xr6:coauthVersionLast="36" xr6:coauthVersionMax="36" xr10:uidLastSave="{00000000-0000-0000-0000-000000000000}"/>
  <bookViews>
    <workbookView xWindow="0" yWindow="0" windowWidth="11895" windowHeight="11055" xr2:uid="{D7D0118A-8820-43C7-ACA8-11656FDE0279}"/>
  </bookViews>
  <sheets>
    <sheet name="Indice" sheetId="2" r:id="rId1"/>
    <sheet name="ED Sociedades Públicas No Fina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9" i="1" l="1"/>
  <c r="AR39" i="1"/>
  <c r="AQ39" i="1"/>
  <c r="AP39" i="1"/>
  <c r="AS35" i="1"/>
  <c r="AR35" i="1"/>
  <c r="AQ35" i="1"/>
  <c r="AP35" i="1"/>
  <c r="AS27" i="1"/>
  <c r="AR27" i="1"/>
  <c r="AQ27" i="1"/>
  <c r="AP27" i="1"/>
  <c r="AS20" i="1"/>
  <c r="AR20" i="1"/>
  <c r="AQ20" i="1"/>
  <c r="AP20" i="1"/>
  <c r="AP13" i="1" s="1"/>
  <c r="AS14" i="1"/>
  <c r="AS13" i="1" s="1"/>
  <c r="AR14" i="1"/>
  <c r="AR13" i="1" s="1"/>
  <c r="AQ14" i="1"/>
  <c r="AP14" i="1"/>
  <c r="AS7" i="1"/>
  <c r="AR7" i="1"/>
  <c r="AQ7" i="1"/>
  <c r="AP7" i="1"/>
  <c r="AP5" i="1" l="1"/>
  <c r="AQ13" i="1"/>
  <c r="AQ5" i="1" s="1"/>
  <c r="AR5" i="1"/>
  <c r="AS5" i="1"/>
  <c r="AO20" i="1"/>
  <c r="AO13" i="1" s="1"/>
  <c r="AO27" i="1"/>
  <c r="B39" i="1" l="1"/>
  <c r="B35" i="1"/>
  <c r="B27" i="1"/>
  <c r="B20" i="1"/>
  <c r="B13" i="1" s="1"/>
  <c r="B14" i="1"/>
  <c r="B7" i="1"/>
  <c r="E39" i="1" l="1"/>
  <c r="D39" i="1"/>
  <c r="C39" i="1"/>
  <c r="E35" i="1"/>
  <c r="D35" i="1"/>
  <c r="C35" i="1"/>
  <c r="E27" i="1"/>
  <c r="D27" i="1"/>
  <c r="C27" i="1"/>
  <c r="E20" i="1"/>
  <c r="E13" i="1" s="1"/>
  <c r="D20" i="1"/>
  <c r="C20" i="1"/>
  <c r="C13" i="1" s="1"/>
  <c r="E14" i="1"/>
  <c r="D14" i="1"/>
  <c r="C14" i="1"/>
  <c r="E7" i="1"/>
  <c r="D7" i="1"/>
  <c r="C7" i="1"/>
  <c r="I39" i="1"/>
  <c r="H39" i="1"/>
  <c r="G39" i="1"/>
  <c r="F39" i="1"/>
  <c r="I35" i="1"/>
  <c r="H35" i="1"/>
  <c r="G35" i="1"/>
  <c r="F35" i="1"/>
  <c r="I27" i="1"/>
  <c r="H27" i="1"/>
  <c r="G27" i="1"/>
  <c r="F27" i="1"/>
  <c r="I20" i="1"/>
  <c r="H20" i="1"/>
  <c r="G20" i="1"/>
  <c r="F20" i="1"/>
  <c r="I14" i="1"/>
  <c r="H14" i="1"/>
  <c r="G14" i="1"/>
  <c r="F14" i="1"/>
  <c r="I7" i="1"/>
  <c r="H7" i="1"/>
  <c r="G7" i="1"/>
  <c r="F7" i="1"/>
  <c r="M39" i="1"/>
  <c r="L39" i="1"/>
  <c r="K39" i="1"/>
  <c r="J39" i="1"/>
  <c r="M35" i="1"/>
  <c r="L35" i="1"/>
  <c r="K35" i="1"/>
  <c r="J35" i="1"/>
  <c r="M27" i="1"/>
  <c r="L27" i="1"/>
  <c r="K27" i="1"/>
  <c r="J27" i="1"/>
  <c r="M20" i="1"/>
  <c r="M13" i="1" s="1"/>
  <c r="L20" i="1"/>
  <c r="L13" i="1" s="1"/>
  <c r="K20" i="1"/>
  <c r="K13" i="1" s="1"/>
  <c r="J20" i="1"/>
  <c r="M14" i="1"/>
  <c r="L14" i="1"/>
  <c r="K14" i="1"/>
  <c r="J14" i="1"/>
  <c r="J13" i="1"/>
  <c r="J5" i="1" s="1"/>
  <c r="M7" i="1"/>
  <c r="L7" i="1"/>
  <c r="K7" i="1"/>
  <c r="J7" i="1"/>
  <c r="Q39" i="1"/>
  <c r="P39" i="1"/>
  <c r="O39" i="1"/>
  <c r="N39" i="1"/>
  <c r="Q35" i="1"/>
  <c r="P35" i="1"/>
  <c r="O35" i="1"/>
  <c r="N35" i="1"/>
  <c r="Q27" i="1"/>
  <c r="P27" i="1"/>
  <c r="O27" i="1"/>
  <c r="N27" i="1"/>
  <c r="Q20" i="1"/>
  <c r="Q13" i="1" s="1"/>
  <c r="P20" i="1"/>
  <c r="P13" i="1" s="1"/>
  <c r="O20" i="1"/>
  <c r="N20" i="1"/>
  <c r="N13" i="1" s="1"/>
  <c r="Q14" i="1"/>
  <c r="P14" i="1"/>
  <c r="O14" i="1"/>
  <c r="N14" i="1"/>
  <c r="Q7" i="1"/>
  <c r="P7" i="1"/>
  <c r="O7" i="1"/>
  <c r="N7" i="1"/>
  <c r="L5" i="1" l="1"/>
  <c r="C5" i="1"/>
  <c r="K5" i="1"/>
  <c r="F13" i="1"/>
  <c r="F5" i="1" s="1"/>
  <c r="E5" i="1"/>
  <c r="G13" i="1"/>
  <c r="G5" i="1" s="1"/>
  <c r="M5" i="1"/>
  <c r="O13" i="1"/>
  <c r="O5" i="1" s="1"/>
  <c r="H13" i="1"/>
  <c r="N5" i="1"/>
  <c r="I13" i="1"/>
  <c r="I5" i="1" s="1"/>
  <c r="D13" i="1"/>
  <c r="D5" i="1" s="1"/>
  <c r="B5" i="1"/>
  <c r="P5" i="1"/>
  <c r="Q5" i="1"/>
  <c r="H5" i="1"/>
  <c r="AL39" i="1"/>
  <c r="AM39" i="1"/>
  <c r="AN39" i="1"/>
  <c r="AO39" i="1"/>
  <c r="AL35" i="1"/>
  <c r="AM35" i="1"/>
  <c r="AN35" i="1"/>
  <c r="AO35" i="1"/>
  <c r="AL27" i="1"/>
  <c r="AM27" i="1"/>
  <c r="AN27" i="1"/>
  <c r="AL20" i="1"/>
  <c r="AM20" i="1"/>
  <c r="AN20" i="1"/>
  <c r="AL14" i="1"/>
  <c r="AM14" i="1"/>
  <c r="AN14" i="1"/>
  <c r="AO14" i="1"/>
  <c r="AL7" i="1"/>
  <c r="AM7" i="1"/>
  <c r="AN7" i="1"/>
  <c r="AO7" i="1"/>
  <c r="AN13" i="1" l="1"/>
  <c r="AN5" i="1" s="1"/>
  <c r="AO5" i="1"/>
  <c r="AM13" i="1"/>
  <c r="AM5" i="1" s="1"/>
  <c r="AL13" i="1"/>
  <c r="AL5" i="1" s="1"/>
  <c r="T27" i="1"/>
  <c r="X27" i="1"/>
  <c r="Y27" i="1"/>
  <c r="AB27" i="1"/>
  <c r="AF27" i="1"/>
  <c r="AG27" i="1"/>
  <c r="R27" i="1"/>
  <c r="S27" i="1"/>
  <c r="U27" i="1"/>
  <c r="V27" i="1"/>
  <c r="W27" i="1"/>
  <c r="Z27" i="1"/>
  <c r="AA27" i="1"/>
  <c r="AC27" i="1"/>
  <c r="AD27" i="1"/>
  <c r="AE27" i="1"/>
  <c r="AH27" i="1"/>
  <c r="AI27" i="1"/>
  <c r="AJ27" i="1"/>
  <c r="AK27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K39" i="1" l="1"/>
  <c r="AJ39" i="1"/>
  <c r="AI39" i="1"/>
  <c r="AH39" i="1"/>
  <c r="AK35" i="1"/>
  <c r="AJ35" i="1"/>
  <c r="AI35" i="1"/>
  <c r="AH35" i="1"/>
  <c r="AK14" i="1"/>
  <c r="AK13" i="1" s="1"/>
  <c r="AJ14" i="1"/>
  <c r="AJ13" i="1" s="1"/>
  <c r="AI14" i="1"/>
  <c r="AI13" i="1" s="1"/>
  <c r="AH14" i="1"/>
  <c r="AH13" i="1" s="1"/>
  <c r="AJ5" i="1" l="1"/>
  <c r="AI5" i="1"/>
  <c r="AH5" i="1"/>
  <c r="AK5" i="1"/>
  <c r="Y39" i="1" l="1"/>
  <c r="Z39" i="1"/>
  <c r="AA39" i="1"/>
  <c r="AB39" i="1"/>
  <c r="AC39" i="1"/>
  <c r="AD39" i="1"/>
  <c r="AE39" i="1"/>
  <c r="AF39" i="1"/>
  <c r="AG39" i="1"/>
  <c r="Y35" i="1"/>
  <c r="Z35" i="1"/>
  <c r="AA35" i="1"/>
  <c r="AB35" i="1"/>
  <c r="AC35" i="1"/>
  <c r="AD35" i="1"/>
  <c r="AE35" i="1"/>
  <c r="AF35" i="1"/>
  <c r="AG35" i="1"/>
  <c r="W14" i="1"/>
  <c r="W13" i="1" s="1"/>
  <c r="X14" i="1"/>
  <c r="X13" i="1" s="1"/>
  <c r="Y14" i="1"/>
  <c r="Y13" i="1" s="1"/>
  <c r="Z14" i="1"/>
  <c r="Z13" i="1" s="1"/>
  <c r="AA14" i="1"/>
  <c r="AA13" i="1" s="1"/>
  <c r="AB14" i="1"/>
  <c r="AB13" i="1" s="1"/>
  <c r="AB5" i="1" s="1"/>
  <c r="AC14" i="1"/>
  <c r="AC13" i="1" s="1"/>
  <c r="AC5" i="1" s="1"/>
  <c r="AD14" i="1"/>
  <c r="AD13" i="1" s="1"/>
  <c r="AD5" i="1" s="1"/>
  <c r="AE14" i="1"/>
  <c r="AE13" i="1" s="1"/>
  <c r="AF14" i="1"/>
  <c r="AF13" i="1" s="1"/>
  <c r="AG14" i="1"/>
  <c r="AG13" i="1" s="1"/>
  <c r="AA5" i="1" l="1"/>
  <c r="Z5" i="1"/>
  <c r="AG5" i="1"/>
  <c r="Y5" i="1"/>
  <c r="AF5" i="1"/>
  <c r="AE5" i="1"/>
  <c r="X39" i="1" l="1"/>
  <c r="W39" i="1"/>
  <c r="X35" i="1"/>
  <c r="W35" i="1"/>
  <c r="W5" i="1" l="1"/>
  <c r="X5" i="1"/>
  <c r="V39" i="1" l="1"/>
  <c r="V35" i="1"/>
  <c r="R14" i="1"/>
  <c r="R13" i="1" s="1"/>
  <c r="R5" i="1" s="1"/>
  <c r="S14" i="1"/>
  <c r="S13" i="1" s="1"/>
  <c r="S5" i="1" s="1"/>
  <c r="T14" i="1"/>
  <c r="T13" i="1" s="1"/>
  <c r="T5" i="1" s="1"/>
  <c r="U14" i="1"/>
  <c r="U13" i="1" s="1"/>
  <c r="U5" i="1" s="1"/>
  <c r="V14" i="1"/>
  <c r="V13" i="1" s="1"/>
  <c r="V5" i="1" s="1"/>
  <c r="U39" i="1"/>
  <c r="U35" i="1"/>
  <c r="R35" i="1"/>
  <c r="S35" i="1"/>
  <c r="T35" i="1"/>
  <c r="R39" i="1"/>
  <c r="S39" i="1"/>
  <c r="T39" i="1"/>
</calcChain>
</file>

<file path=xl/sharedStrings.xml><?xml version="1.0" encoding="utf-8"?>
<sst xmlns="http://schemas.openxmlformats.org/spreadsheetml/2006/main" count="95" uniqueCount="77">
  <si>
    <t>2018Q1</t>
  </si>
  <si>
    <t>2018Q2</t>
  </si>
  <si>
    <t>2018Q3</t>
  </si>
  <si>
    <t>2018Q4</t>
  </si>
  <si>
    <t>en Millones de USD</t>
  </si>
  <si>
    <t>Por instrumento y plazo de vencimiento</t>
  </si>
  <si>
    <t>Vencimiento de corto plazo:</t>
  </si>
  <si>
    <t>Efectivo y depósitos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</si>
  <si>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</si>
  <si>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</si>
  <si>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</si>
  <si>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</si>
  <si>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</si>
  <si>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</si>
  <si>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</si>
  <si>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</si>
  <si>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</si>
  <si>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</si>
  <si>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</si>
  <si>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</si>
  <si>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</si>
  <si>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</si>
  <si>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</si>
  <si>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</si>
  <si>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</si>
  <si>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</si>
  <si>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</si>
  <si>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</si>
  <si>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</si>
  <si>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Trimestral</t>
  </si>
  <si>
    <t>Contenido: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</si>
  <si>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</si>
  <si>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2019Q1</t>
  </si>
  <si>
    <t xml:space="preserve">Títulos Valores </t>
  </si>
  <si>
    <t>El Salvador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</si>
  <si>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</si>
  <si>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</si>
  <si>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</si>
  <si>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</si>
  <si>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</si>
  <si>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</si>
  <si>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</si>
  <si>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</si>
  <si>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</si>
  <si>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</si>
  <si>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</si>
  <si>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</si>
  <si>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</si>
  <si>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</si>
  <si>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</si>
  <si>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</si>
  <si>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</si>
  <si>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</si>
  <si>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</si>
  <si>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</si>
  <si>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</si>
  <si>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</si>
  <si>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</si>
  <si>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</si>
  <si>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</si>
  <si>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</si>
  <si>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</si>
  <si>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</si>
  <si>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</si>
  <si>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</si>
  <si>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</si>
  <si>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</si>
  <si>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</si>
  <si>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</si>
  <si>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</si>
  <si>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2024Q1</t>
  </si>
  <si>
    <t>2024Q2</t>
  </si>
  <si>
    <t>2024Q3</t>
  </si>
  <si>
    <t>2024Q4</t>
  </si>
  <si>
    <t xml:space="preserve">Sociedades Públicas No Financieras </t>
  </si>
  <si>
    <t xml:space="preserve">Tabla 1.1: Deuda de las Sociedades Públicas No Financieras </t>
  </si>
  <si>
    <t xml:space="preserve">Deuda Total de las Sociedades Públicas No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</si>
</sst>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Futura"/>
      <family val="3"/>
    </font>
    <font>
      <b/>
      <sz val="10"/>
      <name val="Futura"/>
      <family val="3"/>
    </font>
    <font>
      <sz val="11"/>
      <color theme="1"/>
      <name val="Futura"/>
      <family val="3"/>
    </font>
    <font>
      <b/>
      <sz val="11"/>
      <color theme="0"/>
      <name val="Futura"/>
      <family val="3"/>
    </font>
    <font>
      <b/>
      <sz val="10"/>
      <color theme="0"/>
      <name val="Futura"/>
      <family val="3"/>
    </font>
    <font>
      <b/>
      <u/>
      <sz val="10"/>
      <color theme="0"/>
      <name val="Futura"/>
      <family val="3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5" fillId="0" borderId="0" xfId="2" applyFont="1" applyFill="1" applyProtection="1"/>
    <xf numFmtId="0" fontId="6" fillId="0" borderId="0" xfId="2" applyFont="1" applyFill="1" applyBorder="1" applyProtection="1"/>
    <xf numFmtId="0" fontId="7" fillId="0" borderId="0" xfId="0" applyFont="1" applyFill="1"/>
    <xf numFmtId="165" fontId="0" fillId="0" borderId="0" xfId="1" applyNumberFormat="1" applyFont="1" applyBorder="1"/>
    <xf numFmtId="0" fontId="0" fillId="0" borderId="0" xfId="0" applyBorder="1"/>
    <xf numFmtId="4" fontId="0" fillId="0" borderId="0" xfId="0" applyNumberFormat="1" applyBorder="1"/>
    <xf numFmtId="4" fontId="0" fillId="0" borderId="3" xfId="0" applyNumberFormat="1" applyBorder="1"/>
    <xf numFmtId="0" fontId="8" fillId="3" borderId="4" xfId="2" applyFont="1" applyFill="1" applyBorder="1" applyProtection="1"/>
    <xf numFmtId="0" fontId="10" fillId="3" borderId="5" xfId="2" applyFont="1" applyFill="1" applyBorder="1" applyProtection="1"/>
    <xf numFmtId="0" fontId="9" fillId="3" borderId="5" xfId="2" applyFont="1" applyFill="1" applyBorder="1" applyProtection="1"/>
    <xf numFmtId="0" fontId="9" fillId="2" borderId="5" xfId="2" applyFont="1" applyFill="1" applyBorder="1" applyProtection="1"/>
    <xf numFmtId="0" fontId="9" fillId="2" borderId="6" xfId="2" applyFont="1" applyFill="1" applyBorder="1" applyProtection="1"/>
    <xf numFmtId="0" fontId="8" fillId="2" borderId="4" xfId="2" applyFont="1" applyFill="1" applyBorder="1" applyProtection="1"/>
    <xf numFmtId="0" fontId="8" fillId="2" borderId="5" xfId="2" applyFont="1" applyFill="1" applyBorder="1" applyProtection="1"/>
    <xf numFmtId="0" fontId="12" fillId="3" borderId="0" xfId="0" applyFont="1" applyFill="1"/>
    <xf numFmtId="0" fontId="0" fillId="2" borderId="0" xfId="0" applyFill="1"/>
    <xf numFmtId="0" fontId="13" fillId="2" borderId="0" xfId="0" applyFont="1" applyFill="1"/>
    <xf numFmtId="0" fontId="0" fillId="3" borderId="0" xfId="0" applyFill="1"/>
    <xf numFmtId="0" fontId="0" fillId="4" borderId="0" xfId="0" applyFill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 applyAlignment="1"/>
    <xf numFmtId="0" fontId="19" fillId="0" borderId="0" xfId="0" applyFont="1"/>
    <xf numFmtId="0" fontId="0" fillId="0" borderId="0" xfId="0" applyFill="1"/>
    <xf numFmtId="165" fontId="22" fillId="3" borderId="1" xfId="1" applyNumberFormat="1" applyFont="1" applyFill="1" applyBorder="1"/>
    <xf numFmtId="0" fontId="9" fillId="2" borderId="2" xfId="2" applyFont="1" applyFill="1" applyBorder="1" applyProtection="1"/>
    <xf numFmtId="0" fontId="22" fillId="2" borderId="7" xfId="0" applyFont="1" applyFill="1" applyBorder="1" applyAlignment="1">
      <alignment horizontal="center"/>
    </xf>
    <xf numFmtId="165" fontId="2" fillId="3" borderId="3" xfId="0" applyNumberFormat="1" applyFont="1" applyFill="1" applyBorder="1"/>
    <xf numFmtId="165" fontId="0" fillId="0" borderId="0" xfId="0" applyNumberFormat="1" applyBorder="1"/>
    <xf numFmtId="165" fontId="2" fillId="3" borderId="0" xfId="0" applyNumberFormat="1" applyFont="1" applyFill="1" applyBorder="1"/>
    <xf numFmtId="165" fontId="24" fillId="3" borderId="0" xfId="0" applyNumberFormat="1" applyFont="1" applyFill="1" applyBorder="1"/>
    <xf numFmtId="165" fontId="25" fillId="0" borderId="0" xfId="1" applyNumberFormat="1" applyFont="1" applyBorder="1"/>
    <xf numFmtId="0" fontId="14" fillId="0" borderId="0" xfId="0" applyFont="1" applyFill="1" applyAlignment="1">
      <alignment horizontal="center"/>
    </xf>
    <xf numFmtId="0" fontId="15" fillId="0" borderId="0" xfId="5" applyFont="1" applyFill="1" applyAlignment="1" applyProtection="1">
      <alignment horizont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</cellXfs>
  <cellStyles count="10">
    <cellStyle name="Hipervínculo" xfId="5" builtinId="8"/>
    <cellStyle name="Millares" xfId="1" builtinId="3"/>
    <cellStyle name="Millares 2" xfId="4" xr:uid="{00000000-0005-0000-0000-00002F000000}"/>
    <cellStyle name="Normal" xfId="0" builtinId="0"/>
    <cellStyle name="Normal 2" xfId="2" xr:uid="{00000000-0005-0000-0000-000030000000}"/>
    <cellStyle name="Normal 2 2" xfId="7" xr:uid="{00000000-0005-0000-0000-000002000000}"/>
    <cellStyle name="Normal 3" xfId="9" xr:uid="{00000000-0005-0000-0000-000003000000}"/>
    <cellStyle name="Normal 4" xfId="6" xr:uid="{00000000-0005-0000-0000-000004000000}"/>
    <cellStyle name="Percent 2" xfId="8" xr:uid="{00000000-0005-0000-0000-000005000000}"/>
    <cellStyle name="Porcentaje 2" xfId="3" xr:uid="{00000000-0005-0000-0000-000031000000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32</xdr:row>
      <xdr:rowOff>0</xdr:rowOff>
    </xdr:from>
    <xdr:to>
      <xdr:col>15</xdr:col>
      <xdr:colOff>95250</xdr:colOff>
      <xdr:row>32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B4DE57-0E09-466D-AD56-525284774401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9</xdr:row>
      <xdr:rowOff>57150</xdr:rowOff>
    </xdr:from>
    <xdr:to>
      <xdr:col>15</xdr:col>
      <xdr:colOff>571500</xdr:colOff>
      <xdr:row>15</xdr:row>
      <xdr:rowOff>114300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3C0695A1-CE1F-4E19-B129-C29B2344AB35}"/>
            </a:ext>
          </a:extLst>
        </xdr:cNvPr>
        <xdr:cNvGrpSpPr>
          <a:grpSpLocks/>
        </xdr:cNvGrpSpPr>
      </xdr:nvGrpSpPr>
      <xdr:grpSpPr bwMode="auto">
        <a:xfrm>
          <a:off x="1485900" y="1771650"/>
          <a:ext cx="9934575" cy="120015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7827737F-8DA0-4927-9B42-14FC937BE5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2EA677AA-FC1B-4AA4-9046-CF744252D7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695325</xdr:colOff>
      <xdr:row>2</xdr:row>
      <xdr:rowOff>142875</xdr:rowOff>
    </xdr:from>
    <xdr:to>
      <xdr:col>17</xdr:col>
      <xdr:colOff>19050</xdr:colOff>
      <xdr:row>8</xdr:row>
      <xdr:rowOff>123825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801C61E1-5C90-4B9E-9E06-0EC83086FADC}"/>
            </a:ext>
          </a:extLst>
        </xdr:cNvPr>
        <xdr:cNvGrpSpPr/>
      </xdr:nvGrpSpPr>
      <xdr:grpSpPr>
        <a:xfrm>
          <a:off x="695325" y="523875"/>
          <a:ext cx="11087100" cy="1123950"/>
          <a:chOff x="742950" y="438150"/>
          <a:chExt cx="11087100" cy="1123950"/>
        </a:xfrm>
      </xdr:grpSpPr>
      <xdr:pic>
        <xdr:nvPicPr>
          <xdr:cNvPr id="16" name="Imagen 9">
            <a:extLst>
              <a:ext uri="{FF2B5EF4-FFF2-40B4-BE49-F238E27FC236}">
                <a16:creationId xmlns:a16="http://schemas.microsoft.com/office/drawing/2014/main" id="{CC673C98-7F0F-4BFC-88CA-9DC7382174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2950" y="438150"/>
            <a:ext cx="1078841" cy="1123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0">
            <a:extLst>
              <a:ext uri="{FF2B5EF4-FFF2-40B4-BE49-F238E27FC236}">
                <a16:creationId xmlns:a16="http://schemas.microsoft.com/office/drawing/2014/main" id="{DFA8E585-E8F5-4D7B-90E2-EF71800AA3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96113" y="830163"/>
            <a:ext cx="1304287" cy="3948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>
            <a:extLst>
              <a:ext uri="{FF2B5EF4-FFF2-40B4-BE49-F238E27FC236}">
                <a16:creationId xmlns:a16="http://schemas.microsoft.com/office/drawing/2014/main" id="{5069519F-CC97-4471-B1DC-834AC15FCE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1336" y="831133"/>
            <a:ext cx="1224939" cy="597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2">
            <a:extLst>
              <a:ext uri="{FF2B5EF4-FFF2-40B4-BE49-F238E27FC236}">
                <a16:creationId xmlns:a16="http://schemas.microsoft.com/office/drawing/2014/main" id="{31E363D6-14A7-4E11-8061-1892565755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43761" y="680159"/>
            <a:ext cx="1242663" cy="7876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n 13">
            <a:extLst>
              <a:ext uri="{FF2B5EF4-FFF2-40B4-BE49-F238E27FC236}">
                <a16:creationId xmlns:a16="http://schemas.microsoft.com/office/drawing/2014/main" id="{39D51FBE-2492-4307-9037-85E33D0BFA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21480" y="728172"/>
            <a:ext cx="1884219" cy="5628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n 14">
            <a:extLst>
              <a:ext uri="{FF2B5EF4-FFF2-40B4-BE49-F238E27FC236}">
                <a16:creationId xmlns:a16="http://schemas.microsoft.com/office/drawing/2014/main" id="{148FF320-F352-4400-BC76-B2C7D41E25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73868" y="805607"/>
            <a:ext cx="1593932" cy="4233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">
            <a:extLst>
              <a:ext uri="{FF2B5EF4-FFF2-40B4-BE49-F238E27FC236}">
                <a16:creationId xmlns:a16="http://schemas.microsoft.com/office/drawing/2014/main" id="{4CDCAFC1-5CE3-4ED2-A41D-7079D824BB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6904" y="615046"/>
            <a:ext cx="803146" cy="7548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n 22">
            <a:extLst>
              <a:ext uri="{FF2B5EF4-FFF2-40B4-BE49-F238E27FC236}">
                <a16:creationId xmlns:a16="http://schemas.microsoft.com/office/drawing/2014/main" id="{7260A93A-78CD-4EE9-B3C2-D5BD1607EEF1}"/>
              </a:ext>
            </a:extLst>
          </xdr:cNvPr>
          <xdr:cNvPicPr/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15425" y="790575"/>
            <a:ext cx="1885950" cy="4667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5572-8A9C-4ECD-AB36-52C8E37C1DA8}">
  <dimension ref="B2:Q35"/>
  <sheetViews>
    <sheetView showGridLines="0" tabSelected="1" topLeftCell="A13" workbookViewId="0">
      <selection activeCell="G30" sqref="G30"/>
    </sheetView>
  </sheetViews>
  <sheetFormatPr baseColWidth="10" defaultRowHeight="1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>
      <c r="B2" s="15"/>
      <c r="C2" s="16"/>
      <c r="D2" s="16"/>
      <c r="E2" s="17"/>
      <c r="F2" s="17"/>
      <c r="G2" s="17"/>
      <c r="H2" s="17"/>
      <c r="I2" s="17"/>
      <c r="J2" s="17"/>
      <c r="K2" s="17"/>
      <c r="L2" s="16"/>
      <c r="M2" s="16"/>
      <c r="N2" s="16"/>
      <c r="O2" s="16"/>
      <c r="P2" s="16"/>
      <c r="Q2" s="18"/>
    </row>
    <row r="3" spans="2:17">
      <c r="B3" s="19"/>
      <c r="Q3" s="19"/>
    </row>
    <row r="4" spans="2:17">
      <c r="B4" s="19"/>
      <c r="Q4" s="19"/>
    </row>
    <row r="5" spans="2:17">
      <c r="B5" s="19"/>
      <c r="Q5" s="19"/>
    </row>
    <row r="6" spans="2:17">
      <c r="B6" s="19"/>
      <c r="Q6" s="19"/>
    </row>
    <row r="7" spans="2:17">
      <c r="B7" s="19"/>
      <c r="Q7" s="19"/>
    </row>
    <row r="8" spans="2:17">
      <c r="B8" s="19"/>
      <c r="Q8" s="19"/>
    </row>
    <row r="9" spans="2:17">
      <c r="B9" s="19"/>
      <c r="Q9" s="19"/>
    </row>
    <row r="10" spans="2:17">
      <c r="B10" s="19"/>
      <c r="Q10" s="19"/>
    </row>
    <row r="11" spans="2:17">
      <c r="B11" s="19"/>
      <c r="Q11" s="19"/>
    </row>
    <row r="12" spans="2:17">
      <c r="B12" s="19"/>
      <c r="Q12" s="19"/>
    </row>
    <row r="13" spans="2:17">
      <c r="B13" s="19"/>
      <c r="Q13" s="19"/>
    </row>
    <row r="14" spans="2:17">
      <c r="B14" s="19"/>
      <c r="Q14" s="19"/>
    </row>
    <row r="15" spans="2:17">
      <c r="B15" s="19"/>
      <c r="Q15" s="19"/>
    </row>
    <row r="16" spans="2:17">
      <c r="B16" s="19"/>
      <c r="Q16" s="19"/>
    </row>
    <row r="17" spans="2:17" ht="30">
      <c r="B17" s="19"/>
      <c r="C17" s="35" t="s">
        <v>21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19"/>
    </row>
    <row r="18" spans="2:17" ht="30">
      <c r="B18" s="19"/>
      <c r="C18" s="35" t="s">
        <v>22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19"/>
    </row>
    <row r="19" spans="2:17" ht="30.75">
      <c r="B19" s="19"/>
      <c r="C19" s="36" t="s">
        <v>23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19"/>
    </row>
    <row r="20" spans="2:17">
      <c r="B20" s="18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6"/>
      <c r="N20" s="16"/>
      <c r="O20" s="16"/>
      <c r="P20" s="16"/>
      <c r="Q20" s="18"/>
    </row>
    <row r="21" spans="2:17" ht="26.25">
      <c r="F21" s="20" t="s">
        <v>24</v>
      </c>
      <c r="G21" s="21"/>
      <c r="H21" s="21"/>
      <c r="I21" s="21"/>
      <c r="J21" s="21"/>
      <c r="K21" s="22"/>
      <c r="L21" s="22"/>
    </row>
    <row r="22" spans="2:17" ht="26.25">
      <c r="F22" s="20" t="s">
        <v>25</v>
      </c>
      <c r="G22" s="21"/>
      <c r="H22" s="21"/>
      <c r="I22" s="21"/>
      <c r="J22" s="21"/>
      <c r="K22" s="22"/>
      <c r="L22" s="22"/>
    </row>
    <row r="23" spans="2:17" ht="23.25">
      <c r="F23" s="23"/>
      <c r="G23" s="21"/>
      <c r="H23" s="21"/>
      <c r="I23" s="21"/>
      <c r="J23" s="21"/>
      <c r="K23" s="22"/>
      <c r="L23" s="22"/>
    </row>
    <row r="24" spans="2:17" ht="23.25">
      <c r="F24" s="23" t="s">
        <v>26</v>
      </c>
      <c r="H24" s="21" t="s">
        <v>34</v>
      </c>
      <c r="I24" s="21"/>
      <c r="J24" s="21"/>
      <c r="K24" s="22"/>
      <c r="L24" s="22"/>
    </row>
    <row r="25" spans="2:17" ht="23.25">
      <c r="F25" s="23" t="s">
        <v>27</v>
      </c>
      <c r="G25" s="21"/>
      <c r="H25" s="21" t="s">
        <v>74</v>
      </c>
      <c r="I25" s="21"/>
      <c r="J25" s="21"/>
      <c r="K25" s="22"/>
      <c r="L25" s="22"/>
    </row>
    <row r="26" spans="2:17" ht="23.25">
      <c r="F26" s="23" t="s">
        <v>28</v>
      </c>
      <c r="G26" s="21"/>
      <c r="H26" s="21" t="s">
        <v>29</v>
      </c>
      <c r="I26" s="21"/>
      <c r="J26" s="21"/>
      <c r="K26" s="22"/>
      <c r="L26" s="22"/>
    </row>
    <row r="27" spans="2:17" ht="23.25">
      <c r="F27" s="23"/>
      <c r="G27" s="21"/>
      <c r="H27" s="21"/>
      <c r="I27" s="21"/>
      <c r="J27" s="21"/>
      <c r="K27" s="22"/>
      <c r="L27" s="22"/>
    </row>
    <row r="28" spans="2:17" ht="23.25">
      <c r="F28" s="23" t="s">
        <v>30</v>
      </c>
      <c r="G28" s="21"/>
      <c r="H28" s="21"/>
      <c r="I28" s="21"/>
      <c r="J28" s="21"/>
      <c r="K28" s="22"/>
      <c r="L28" s="22"/>
    </row>
    <row r="29" spans="2:17" ht="23.25">
      <c r="G29" s="21" t="s">
        <v>74</v>
      </c>
      <c r="H29" s="24"/>
      <c r="I29" s="22"/>
      <c r="J29" s="26"/>
      <c r="K29" s="26"/>
      <c r="L29" s="26"/>
      <c r="M29" s="24"/>
    </row>
    <row r="30" spans="2:17" ht="23.25">
      <c r="G30" s="21"/>
      <c r="H30" s="24"/>
      <c r="I30" s="22"/>
      <c r="J30" s="26"/>
      <c r="K30" s="26"/>
      <c r="L30" s="26"/>
      <c r="M30" s="24"/>
    </row>
    <row r="31" spans="2:17" ht="18">
      <c r="G31" s="26"/>
      <c r="H31" s="26"/>
      <c r="I31" s="26"/>
      <c r="J31" s="26"/>
      <c r="K31" s="26"/>
      <c r="L31" s="24"/>
      <c r="M31" s="24"/>
    </row>
    <row r="32" spans="2:17" ht="8.25" customHeight="1">
      <c r="G32" s="25"/>
      <c r="H32" s="22"/>
      <c r="I32" s="22"/>
      <c r="J32" s="22"/>
      <c r="K32" s="22"/>
      <c r="L32" s="22"/>
    </row>
    <row r="33" spans="6:12" ht="24.75" customHeight="1">
      <c r="F33" s="37" t="s">
        <v>31</v>
      </c>
      <c r="G33" s="37"/>
      <c r="H33" s="37"/>
      <c r="I33" s="37"/>
      <c r="J33" s="37"/>
      <c r="K33" s="37"/>
      <c r="L33" s="37"/>
    </row>
    <row r="34" spans="6:12" ht="25.5" customHeight="1">
      <c r="F34" s="38"/>
      <c r="G34" s="38"/>
      <c r="H34" s="38"/>
      <c r="I34" s="38"/>
      <c r="J34" s="38"/>
      <c r="K34" s="38"/>
      <c r="L34" s="38"/>
    </row>
    <row r="35" spans="6:12" ht="33" customHeight="1">
      <c r="F35" s="38"/>
      <c r="G35" s="38"/>
      <c r="H35" s="38"/>
      <c r="I35" s="38"/>
      <c r="J35" s="38"/>
      <c r="K35" s="38"/>
      <c r="L35" s="38"/>
    </row>
  </sheetData>
  <mergeCells count="4">
    <mergeCell ref="C17:P17"/>
    <mergeCell ref="C18:P18"/>
    <mergeCell ref="C19:P19"/>
    <mergeCell ref="F33:L35"/>
  </mergeCells>
  <hyperlinks>
    <hyperlink ref="C19" r:id="rId1" xr:uid="{5E4CA2CA-D543-4DE3-B9E6-76962245417F}"/>
    <hyperlink ref="G29" location="'Gobierno Central'!A1" display="Deuda del Gobierno Central  " xr:uid="{CD438DC4-0BA1-406A-9D21-14404E277EF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CAE8-D757-4557-BED2-529990049160}">
  <dimension ref="A1:AS4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49" sqref="E49"/>
    </sheetView>
  </sheetViews>
  <sheetFormatPr baseColWidth="10" defaultRowHeight="15"/>
  <cols>
    <col min="1" max="1" width="65.85546875" style="3" customWidth="1"/>
    <col min="25" max="25" width="12.42578125" customWidth="1"/>
  </cols>
  <sheetData>
    <row r="1" spans="1:45" ht="15.75" thickBot="1">
      <c r="A1" s="1"/>
    </row>
    <row r="2" spans="1:45" ht="15" customHeight="1">
      <c r="A2" s="13" t="s">
        <v>75</v>
      </c>
    </row>
    <row r="3" spans="1:45" ht="15" customHeight="1" thickBot="1">
      <c r="A3" s="14" t="s">
        <v>4</v>
      </c>
    </row>
    <row r="4" spans="1:45" ht="16.5" thickBot="1">
      <c r="A4" s="28"/>
      <c r="B4" s="29" t="s">
        <v>54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9" t="s">
        <v>60</v>
      </c>
      <c r="I4" s="29" t="s">
        <v>61</v>
      </c>
      <c r="J4" s="29" t="s">
        <v>62</v>
      </c>
      <c r="K4" s="29" t="s">
        <v>63</v>
      </c>
      <c r="L4" s="29" t="s">
        <v>64</v>
      </c>
      <c r="M4" s="29" t="s">
        <v>65</v>
      </c>
      <c r="N4" s="29" t="s">
        <v>66</v>
      </c>
      <c r="O4" s="29" t="s">
        <v>67</v>
      </c>
      <c r="P4" s="29" t="s">
        <v>68</v>
      </c>
      <c r="Q4" s="29" t="s">
        <v>69</v>
      </c>
      <c r="R4" s="29" t="s">
        <v>0</v>
      </c>
      <c r="S4" s="29" t="s">
        <v>1</v>
      </c>
      <c r="T4" s="29" t="s">
        <v>2</v>
      </c>
      <c r="U4" s="29" t="s">
        <v>3</v>
      </c>
      <c r="V4" s="29" t="s">
        <v>32</v>
      </c>
      <c r="W4" s="29" t="s">
        <v>35</v>
      </c>
      <c r="X4" s="29" t="s">
        <v>36</v>
      </c>
      <c r="Y4" s="29" t="s">
        <v>37</v>
      </c>
      <c r="Z4" s="29" t="s">
        <v>38</v>
      </c>
      <c r="AA4" s="29" t="s">
        <v>39</v>
      </c>
      <c r="AB4" s="29" t="s">
        <v>40</v>
      </c>
      <c r="AC4" s="29" t="s">
        <v>41</v>
      </c>
      <c r="AD4" s="29" t="s">
        <v>42</v>
      </c>
      <c r="AE4" s="29" t="s">
        <v>43</v>
      </c>
      <c r="AF4" s="29" t="s">
        <v>44</v>
      </c>
      <c r="AG4" s="29" t="s">
        <v>45</v>
      </c>
      <c r="AH4" s="29" t="s">
        <v>46</v>
      </c>
      <c r="AI4" s="29" t="s">
        <v>47</v>
      </c>
      <c r="AJ4" s="29" t="s">
        <v>48</v>
      </c>
      <c r="AK4" s="29" t="s">
        <v>49</v>
      </c>
      <c r="AL4" s="29" t="s">
        <v>50</v>
      </c>
      <c r="AM4" s="29" t="s">
        <v>51</v>
      </c>
      <c r="AN4" s="29" t="s">
        <v>52</v>
      </c>
      <c r="AO4" s="29" t="s">
        <v>53</v>
      </c>
      <c r="AP4" s="29" t="s">
        <v>70</v>
      </c>
      <c r="AQ4" s="29" t="s">
        <v>71</v>
      </c>
      <c r="AR4" s="29" t="s">
        <v>72</v>
      </c>
      <c r="AS4" s="29" t="s">
        <v>73</v>
      </c>
    </row>
    <row r="5" spans="1:45" ht="16.5">
      <c r="A5" s="8" t="s">
        <v>76</v>
      </c>
      <c r="B5" s="27">
        <f t="shared" ref="B5:E5" si="0">+B7+B13</f>
        <v>371.2</v>
      </c>
      <c r="C5" s="27">
        <f t="shared" si="0"/>
        <v>375.40000000000003</v>
      </c>
      <c r="D5" s="27">
        <f t="shared" si="0"/>
        <v>359.90000000000003</v>
      </c>
      <c r="E5" s="27">
        <f t="shared" si="0"/>
        <v>349.40000000000003</v>
      </c>
      <c r="F5" s="27">
        <f t="shared" ref="F5:I5" si="1">+F7+F13</f>
        <v>345.40000000000003</v>
      </c>
      <c r="G5" s="27">
        <f t="shared" si="1"/>
        <v>336.8</v>
      </c>
      <c r="H5" s="27">
        <f t="shared" si="1"/>
        <v>369.90000000000003</v>
      </c>
      <c r="I5" s="27">
        <f t="shared" si="1"/>
        <v>429.79999999999995</v>
      </c>
      <c r="J5" s="27">
        <f t="shared" ref="J5:M5" si="2">+J7+J13</f>
        <v>455.4</v>
      </c>
      <c r="K5" s="27">
        <f t="shared" si="2"/>
        <v>479.6</v>
      </c>
      <c r="L5" s="27">
        <f t="shared" si="2"/>
        <v>481.30000000000007</v>
      </c>
      <c r="M5" s="27">
        <f t="shared" si="2"/>
        <v>508.90000000000003</v>
      </c>
      <c r="N5" s="27">
        <f t="shared" ref="N5:Q5" si="3">+N7+N13</f>
        <v>505.79999999999995</v>
      </c>
      <c r="O5" s="27">
        <f t="shared" si="3"/>
        <v>559.5</v>
      </c>
      <c r="P5" s="27">
        <f t="shared" si="3"/>
        <v>585.79999999999995</v>
      </c>
      <c r="Q5" s="27">
        <f t="shared" si="3"/>
        <v>739.39999999999986</v>
      </c>
      <c r="R5" s="27">
        <f t="shared" ref="R5:AG5" si="4">+R7+R13</f>
        <v>769.59999999999991</v>
      </c>
      <c r="S5" s="27">
        <f t="shared" si="4"/>
        <v>750.90000000000009</v>
      </c>
      <c r="T5" s="27">
        <f t="shared" si="4"/>
        <v>755.30000000000007</v>
      </c>
      <c r="U5" s="27">
        <f t="shared" si="4"/>
        <v>765.19999999999993</v>
      </c>
      <c r="V5" s="27">
        <f t="shared" si="4"/>
        <v>751.8</v>
      </c>
      <c r="W5" s="27">
        <f t="shared" si="4"/>
        <v>739.19999999999993</v>
      </c>
      <c r="X5" s="27">
        <f t="shared" si="4"/>
        <v>758.7</v>
      </c>
      <c r="Y5" s="27">
        <f t="shared" si="4"/>
        <v>742.7</v>
      </c>
      <c r="Z5" s="27">
        <f t="shared" si="4"/>
        <v>749.8</v>
      </c>
      <c r="AA5" s="27">
        <f t="shared" si="4"/>
        <v>761.30000000000007</v>
      </c>
      <c r="AB5" s="27">
        <f>+AB7+AB13</f>
        <v>752.5</v>
      </c>
      <c r="AC5" s="27">
        <f t="shared" si="4"/>
        <v>743.19999999999993</v>
      </c>
      <c r="AD5" s="27">
        <f t="shared" si="4"/>
        <v>726.4</v>
      </c>
      <c r="AE5" s="27">
        <f t="shared" si="4"/>
        <v>746.7</v>
      </c>
      <c r="AF5" s="27">
        <f t="shared" si="4"/>
        <v>734.8</v>
      </c>
      <c r="AG5" s="27">
        <f t="shared" si="4"/>
        <v>720.90000000000009</v>
      </c>
      <c r="AH5" s="27">
        <f t="shared" ref="AH5:AN5" si="5">+AH7+AH13</f>
        <v>706.80000000000007</v>
      </c>
      <c r="AI5" s="27">
        <f t="shared" si="5"/>
        <v>690.1</v>
      </c>
      <c r="AJ5" s="27">
        <f t="shared" si="5"/>
        <v>677.1</v>
      </c>
      <c r="AK5" s="27">
        <f t="shared" si="5"/>
        <v>717.3</v>
      </c>
      <c r="AL5" s="27">
        <f t="shared" si="5"/>
        <v>799.5</v>
      </c>
      <c r="AM5" s="27">
        <f t="shared" si="5"/>
        <v>778.40000000000009</v>
      </c>
      <c r="AN5" s="27">
        <f t="shared" si="5"/>
        <v>761.40000000000009</v>
      </c>
      <c r="AO5" s="27">
        <f>+AO7+AO13</f>
        <v>763.90000000000009</v>
      </c>
      <c r="AP5" s="27">
        <f t="shared" ref="AP5:AR5" si="6">+AP7+AP13</f>
        <v>755.7</v>
      </c>
      <c r="AQ5" s="27">
        <f t="shared" si="6"/>
        <v>735.40000000000009</v>
      </c>
      <c r="AR5" s="27">
        <f t="shared" si="6"/>
        <v>0</v>
      </c>
      <c r="AS5" s="27">
        <f>+AS7+AS13</f>
        <v>0</v>
      </c>
    </row>
    <row r="6" spans="1:45" ht="25.5" customHeight="1" thickBot="1">
      <c r="A6" s="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</row>
    <row r="7" spans="1:45">
      <c r="A7" s="10" t="s">
        <v>6</v>
      </c>
      <c r="B7" s="33">
        <f>SUM(B8:B12)</f>
        <v>0</v>
      </c>
      <c r="C7" s="33">
        <f t="shared" ref="C7:E7" si="7">SUM(C8:C12)</f>
        <v>0</v>
      </c>
      <c r="D7" s="33">
        <f t="shared" si="7"/>
        <v>0</v>
      </c>
      <c r="E7" s="33">
        <f t="shared" si="7"/>
        <v>0</v>
      </c>
      <c r="F7" s="33">
        <f t="shared" ref="F7:I7" si="8">SUM(F8:F12)</f>
        <v>0</v>
      </c>
      <c r="G7" s="33">
        <f t="shared" si="8"/>
        <v>0</v>
      </c>
      <c r="H7" s="33">
        <f t="shared" si="8"/>
        <v>0</v>
      </c>
      <c r="I7" s="33">
        <f t="shared" si="8"/>
        <v>0</v>
      </c>
      <c r="J7" s="33">
        <f t="shared" ref="J7:M7" si="9">SUM(J8:J12)</f>
        <v>0</v>
      </c>
      <c r="K7" s="33">
        <f t="shared" si="9"/>
        <v>0</v>
      </c>
      <c r="L7" s="33">
        <f t="shared" si="9"/>
        <v>0</v>
      </c>
      <c r="M7" s="33">
        <f t="shared" si="9"/>
        <v>0</v>
      </c>
      <c r="N7" s="33">
        <f t="shared" ref="N7:Q7" si="10">SUM(N8:N12)</f>
        <v>0</v>
      </c>
      <c r="O7" s="33">
        <f t="shared" si="10"/>
        <v>0</v>
      </c>
      <c r="P7" s="33">
        <f t="shared" si="10"/>
        <v>0</v>
      </c>
      <c r="Q7" s="33">
        <f t="shared" si="10"/>
        <v>0</v>
      </c>
      <c r="R7" s="33">
        <f t="shared" ref="R7:AO7" si="11">SUM(R8:R12)</f>
        <v>0</v>
      </c>
      <c r="S7" s="33">
        <f t="shared" si="11"/>
        <v>0</v>
      </c>
      <c r="T7" s="33">
        <f t="shared" si="11"/>
        <v>0</v>
      </c>
      <c r="U7" s="33">
        <f t="shared" si="11"/>
        <v>0</v>
      </c>
      <c r="V7" s="33">
        <f t="shared" si="11"/>
        <v>0</v>
      </c>
      <c r="W7" s="33">
        <f t="shared" si="11"/>
        <v>0</v>
      </c>
      <c r="X7" s="33">
        <f t="shared" si="11"/>
        <v>0</v>
      </c>
      <c r="Y7" s="33">
        <f t="shared" si="11"/>
        <v>0</v>
      </c>
      <c r="Z7" s="33">
        <f t="shared" si="11"/>
        <v>0</v>
      </c>
      <c r="AA7" s="33">
        <f t="shared" si="11"/>
        <v>0</v>
      </c>
      <c r="AB7" s="33">
        <f t="shared" si="11"/>
        <v>0</v>
      </c>
      <c r="AC7" s="33">
        <f t="shared" si="11"/>
        <v>0</v>
      </c>
      <c r="AD7" s="33">
        <f t="shared" si="11"/>
        <v>0</v>
      </c>
      <c r="AE7" s="33">
        <f t="shared" si="11"/>
        <v>0</v>
      </c>
      <c r="AF7" s="33">
        <f t="shared" si="11"/>
        <v>0</v>
      </c>
      <c r="AG7" s="33">
        <f t="shared" si="11"/>
        <v>0</v>
      </c>
      <c r="AH7" s="33">
        <f t="shared" si="11"/>
        <v>0</v>
      </c>
      <c r="AI7" s="33">
        <f t="shared" si="11"/>
        <v>0</v>
      </c>
      <c r="AJ7" s="33">
        <f t="shared" si="11"/>
        <v>0</v>
      </c>
      <c r="AK7" s="33">
        <f t="shared" si="11"/>
        <v>0</v>
      </c>
      <c r="AL7" s="33">
        <f t="shared" si="11"/>
        <v>0</v>
      </c>
      <c r="AM7" s="33">
        <f t="shared" si="11"/>
        <v>0</v>
      </c>
      <c r="AN7" s="33">
        <f t="shared" si="11"/>
        <v>0</v>
      </c>
      <c r="AO7" s="33">
        <f t="shared" si="11"/>
        <v>0</v>
      </c>
      <c r="AP7" s="33">
        <f t="shared" ref="AP7:AS7" si="12">SUM(AP8:AP12)</f>
        <v>0</v>
      </c>
      <c r="AQ7" s="33">
        <f t="shared" si="12"/>
        <v>0</v>
      </c>
      <c r="AR7" s="33">
        <f t="shared" si="12"/>
        <v>0</v>
      </c>
      <c r="AS7" s="33">
        <f t="shared" si="12"/>
        <v>0</v>
      </c>
    </row>
    <row r="8" spans="1:45">
      <c r="A8" s="11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>
      <c r="A9" s="11" t="s">
        <v>33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/>
      <c r="AS9" s="4"/>
    </row>
    <row r="10" spans="1:45">
      <c r="A10" s="11" t="s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/>
      <c r="AS10" s="4"/>
    </row>
    <row r="11" spans="1:45">
      <c r="A11" s="11" t="s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>
      <c r="A12" s="11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>
      <c r="A13" s="10" t="s">
        <v>11</v>
      </c>
      <c r="B13" s="33">
        <f>+B14+B20</f>
        <v>371.2</v>
      </c>
      <c r="C13" s="33">
        <f t="shared" ref="C13:E13" si="13">+C14+C20</f>
        <v>375.40000000000003</v>
      </c>
      <c r="D13" s="33">
        <f t="shared" si="13"/>
        <v>359.90000000000003</v>
      </c>
      <c r="E13" s="33">
        <f t="shared" si="13"/>
        <v>349.40000000000003</v>
      </c>
      <c r="F13" s="33">
        <f t="shared" ref="F13:I13" si="14">+F14+F20</f>
        <v>345.40000000000003</v>
      </c>
      <c r="G13" s="33">
        <f t="shared" si="14"/>
        <v>336.8</v>
      </c>
      <c r="H13" s="33">
        <f t="shared" si="14"/>
        <v>369.90000000000003</v>
      </c>
      <c r="I13" s="33">
        <f t="shared" si="14"/>
        <v>429.79999999999995</v>
      </c>
      <c r="J13" s="33">
        <f t="shared" ref="J13:M13" si="15">+J14+J20</f>
        <v>455.4</v>
      </c>
      <c r="K13" s="33">
        <f t="shared" si="15"/>
        <v>479.6</v>
      </c>
      <c r="L13" s="33">
        <f t="shared" si="15"/>
        <v>481.30000000000007</v>
      </c>
      <c r="M13" s="33">
        <f t="shared" si="15"/>
        <v>508.90000000000003</v>
      </c>
      <c r="N13" s="33">
        <f t="shared" ref="N13:Q13" si="16">+N14+N20</f>
        <v>505.79999999999995</v>
      </c>
      <c r="O13" s="33">
        <f t="shared" si="16"/>
        <v>559.5</v>
      </c>
      <c r="P13" s="33">
        <f t="shared" si="16"/>
        <v>585.79999999999995</v>
      </c>
      <c r="Q13" s="33">
        <f t="shared" si="16"/>
        <v>739.39999999999986</v>
      </c>
      <c r="R13" s="33">
        <f t="shared" ref="R13:AN13" si="17">+R14+R20</f>
        <v>769.59999999999991</v>
      </c>
      <c r="S13" s="33">
        <f t="shared" si="17"/>
        <v>750.90000000000009</v>
      </c>
      <c r="T13" s="33">
        <f t="shared" si="17"/>
        <v>755.30000000000007</v>
      </c>
      <c r="U13" s="33">
        <f t="shared" si="17"/>
        <v>765.19999999999993</v>
      </c>
      <c r="V13" s="33">
        <f t="shared" si="17"/>
        <v>751.8</v>
      </c>
      <c r="W13" s="33">
        <f t="shared" si="17"/>
        <v>739.19999999999993</v>
      </c>
      <c r="X13" s="33">
        <f t="shared" si="17"/>
        <v>758.7</v>
      </c>
      <c r="Y13" s="33">
        <f t="shared" si="17"/>
        <v>742.7</v>
      </c>
      <c r="Z13" s="33">
        <f t="shared" si="17"/>
        <v>749.8</v>
      </c>
      <c r="AA13" s="33">
        <f t="shared" si="17"/>
        <v>761.30000000000007</v>
      </c>
      <c r="AB13" s="33">
        <f t="shared" si="17"/>
        <v>752.5</v>
      </c>
      <c r="AC13" s="33">
        <f t="shared" si="17"/>
        <v>743.19999999999993</v>
      </c>
      <c r="AD13" s="33">
        <f t="shared" si="17"/>
        <v>726.4</v>
      </c>
      <c r="AE13" s="33">
        <f t="shared" si="17"/>
        <v>746.7</v>
      </c>
      <c r="AF13" s="33">
        <f t="shared" si="17"/>
        <v>734.8</v>
      </c>
      <c r="AG13" s="33">
        <f t="shared" si="17"/>
        <v>720.90000000000009</v>
      </c>
      <c r="AH13" s="33">
        <f>+AH14+AH20</f>
        <v>706.80000000000007</v>
      </c>
      <c r="AI13" s="33">
        <f t="shared" si="17"/>
        <v>690.1</v>
      </c>
      <c r="AJ13" s="33">
        <f t="shared" si="17"/>
        <v>677.1</v>
      </c>
      <c r="AK13" s="33">
        <f t="shared" si="17"/>
        <v>717.3</v>
      </c>
      <c r="AL13" s="33">
        <f t="shared" si="17"/>
        <v>799.5</v>
      </c>
      <c r="AM13" s="33">
        <f t="shared" si="17"/>
        <v>778.40000000000009</v>
      </c>
      <c r="AN13" s="33">
        <f t="shared" si="17"/>
        <v>761.40000000000009</v>
      </c>
      <c r="AO13" s="33">
        <f>+AO14+AO20</f>
        <v>763.90000000000009</v>
      </c>
      <c r="AP13" s="33">
        <f t="shared" ref="AP13:AR13" si="18">+AP14+AP20</f>
        <v>755.7</v>
      </c>
      <c r="AQ13" s="33">
        <f t="shared" si="18"/>
        <v>735.40000000000009</v>
      </c>
      <c r="AR13" s="33">
        <f t="shared" si="18"/>
        <v>0</v>
      </c>
      <c r="AS13" s="33">
        <f>+AS14+AS20</f>
        <v>0</v>
      </c>
    </row>
    <row r="14" spans="1:45">
      <c r="A14" s="10" t="s">
        <v>12</v>
      </c>
      <c r="B14" s="32">
        <f>+B15+B16+B17+B18+B19</f>
        <v>0</v>
      </c>
      <c r="C14" s="32">
        <f t="shared" ref="C14:E14" si="19">+C15+C16+C17+C18+C19</f>
        <v>0</v>
      </c>
      <c r="D14" s="32">
        <f t="shared" si="19"/>
        <v>0</v>
      </c>
      <c r="E14" s="32">
        <f t="shared" si="19"/>
        <v>0</v>
      </c>
      <c r="F14" s="32">
        <f t="shared" ref="F14:I14" si="20">+F15+F16+F17+F18+F19</f>
        <v>0</v>
      </c>
      <c r="G14" s="32">
        <f t="shared" si="20"/>
        <v>0</v>
      </c>
      <c r="H14" s="32">
        <f t="shared" si="20"/>
        <v>0</v>
      </c>
      <c r="I14" s="32">
        <f t="shared" si="20"/>
        <v>0</v>
      </c>
      <c r="J14" s="32">
        <f t="shared" ref="J14:M14" si="21">+J15+J16+J17+J18+J19</f>
        <v>0</v>
      </c>
      <c r="K14" s="32">
        <f t="shared" si="21"/>
        <v>0</v>
      </c>
      <c r="L14" s="32">
        <f t="shared" si="21"/>
        <v>0</v>
      </c>
      <c r="M14" s="32">
        <f t="shared" si="21"/>
        <v>0</v>
      </c>
      <c r="N14" s="32">
        <f t="shared" ref="N14:Q14" si="22">+N15+N16+N17+N18+N19</f>
        <v>0</v>
      </c>
      <c r="O14" s="32">
        <f t="shared" si="22"/>
        <v>0</v>
      </c>
      <c r="P14" s="32">
        <f t="shared" si="22"/>
        <v>0</v>
      </c>
      <c r="Q14" s="32">
        <f t="shared" si="22"/>
        <v>0</v>
      </c>
      <c r="R14" s="32">
        <f t="shared" ref="R14:AG14" si="23">+R15+R16+R17+R18+R19</f>
        <v>0</v>
      </c>
      <c r="S14" s="32">
        <f t="shared" si="23"/>
        <v>0</v>
      </c>
      <c r="T14" s="32">
        <f t="shared" si="23"/>
        <v>0</v>
      </c>
      <c r="U14" s="32">
        <f t="shared" si="23"/>
        <v>0</v>
      </c>
      <c r="V14" s="32">
        <f t="shared" si="23"/>
        <v>0</v>
      </c>
      <c r="W14" s="32">
        <f t="shared" si="23"/>
        <v>0</v>
      </c>
      <c r="X14" s="32">
        <f t="shared" si="23"/>
        <v>0</v>
      </c>
      <c r="Y14" s="32">
        <f t="shared" si="23"/>
        <v>0</v>
      </c>
      <c r="Z14" s="32">
        <f t="shared" si="23"/>
        <v>0</v>
      </c>
      <c r="AA14" s="32">
        <f t="shared" si="23"/>
        <v>0</v>
      </c>
      <c r="AB14" s="32">
        <f t="shared" si="23"/>
        <v>0</v>
      </c>
      <c r="AC14" s="32">
        <f t="shared" si="23"/>
        <v>0</v>
      </c>
      <c r="AD14" s="32">
        <f t="shared" si="23"/>
        <v>0</v>
      </c>
      <c r="AE14" s="32">
        <f t="shared" si="23"/>
        <v>0</v>
      </c>
      <c r="AF14" s="32">
        <f t="shared" si="23"/>
        <v>0</v>
      </c>
      <c r="AG14" s="32">
        <f t="shared" si="23"/>
        <v>0</v>
      </c>
      <c r="AH14" s="32">
        <f t="shared" ref="AH14:AO14" si="24">+AH15+AH16+AH17+AH18+AH19</f>
        <v>0</v>
      </c>
      <c r="AI14" s="32">
        <f t="shared" si="24"/>
        <v>0</v>
      </c>
      <c r="AJ14" s="32">
        <f t="shared" si="24"/>
        <v>0</v>
      </c>
      <c r="AK14" s="32">
        <f t="shared" si="24"/>
        <v>0</v>
      </c>
      <c r="AL14" s="32">
        <f t="shared" si="24"/>
        <v>0</v>
      </c>
      <c r="AM14" s="32">
        <f t="shared" si="24"/>
        <v>0</v>
      </c>
      <c r="AN14" s="32">
        <f t="shared" si="24"/>
        <v>0</v>
      </c>
      <c r="AO14" s="32">
        <f t="shared" si="24"/>
        <v>0</v>
      </c>
      <c r="AP14" s="32">
        <f t="shared" ref="AP14:AS14" si="25">+AP15+AP16+AP17+AP18+AP19</f>
        <v>0</v>
      </c>
      <c r="AQ14" s="32">
        <f t="shared" si="25"/>
        <v>0</v>
      </c>
      <c r="AR14" s="32">
        <f t="shared" si="25"/>
        <v>0</v>
      </c>
      <c r="AS14" s="32">
        <f t="shared" si="25"/>
        <v>0</v>
      </c>
    </row>
    <row r="15" spans="1:45">
      <c r="A15" s="11" t="s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>
      <c r="A16" s="11" t="s">
        <v>33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>
      <c r="A17" s="11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>
      <c r="A18" s="11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>
      <c r="A19" s="11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>
      <c r="A20" s="10" t="s">
        <v>13</v>
      </c>
      <c r="B20" s="32">
        <f>SUM(B21:B26)</f>
        <v>371.2</v>
      </c>
      <c r="C20" s="32">
        <f t="shared" ref="C20:E20" si="26">SUM(C21:C26)</f>
        <v>375.40000000000003</v>
      </c>
      <c r="D20" s="32">
        <f t="shared" si="26"/>
        <v>359.90000000000003</v>
      </c>
      <c r="E20" s="32">
        <f t="shared" si="26"/>
        <v>349.40000000000003</v>
      </c>
      <c r="F20" s="32">
        <f t="shared" ref="F20:I20" si="27">SUM(F21:F26)</f>
        <v>345.40000000000003</v>
      </c>
      <c r="G20" s="32">
        <f t="shared" si="27"/>
        <v>336.8</v>
      </c>
      <c r="H20" s="32">
        <f t="shared" si="27"/>
        <v>369.90000000000003</v>
      </c>
      <c r="I20" s="32">
        <f t="shared" si="27"/>
        <v>429.79999999999995</v>
      </c>
      <c r="J20" s="32">
        <f t="shared" ref="J20:M20" si="28">SUM(J21:J26)</f>
        <v>455.4</v>
      </c>
      <c r="K20" s="32">
        <f t="shared" si="28"/>
        <v>479.6</v>
      </c>
      <c r="L20" s="32">
        <f t="shared" si="28"/>
        <v>481.30000000000007</v>
      </c>
      <c r="M20" s="32">
        <f t="shared" si="28"/>
        <v>508.90000000000003</v>
      </c>
      <c r="N20" s="32">
        <f t="shared" ref="N20:Q20" si="29">SUM(N21:N26)</f>
        <v>505.79999999999995</v>
      </c>
      <c r="O20" s="32">
        <f t="shared" si="29"/>
        <v>559.5</v>
      </c>
      <c r="P20" s="32">
        <f t="shared" si="29"/>
        <v>585.79999999999995</v>
      </c>
      <c r="Q20" s="32">
        <f t="shared" si="29"/>
        <v>739.39999999999986</v>
      </c>
      <c r="R20" s="32">
        <f t="shared" ref="R20:AN20" si="30">SUM(R21:R26)</f>
        <v>769.59999999999991</v>
      </c>
      <c r="S20" s="32">
        <f t="shared" si="30"/>
        <v>750.90000000000009</v>
      </c>
      <c r="T20" s="32">
        <f t="shared" si="30"/>
        <v>755.30000000000007</v>
      </c>
      <c r="U20" s="32">
        <f t="shared" si="30"/>
        <v>765.19999999999993</v>
      </c>
      <c r="V20" s="32">
        <f t="shared" si="30"/>
        <v>751.8</v>
      </c>
      <c r="W20" s="32">
        <f t="shared" si="30"/>
        <v>739.19999999999993</v>
      </c>
      <c r="X20" s="32">
        <f t="shared" si="30"/>
        <v>758.7</v>
      </c>
      <c r="Y20" s="32">
        <f t="shared" si="30"/>
        <v>742.7</v>
      </c>
      <c r="Z20" s="32">
        <f t="shared" si="30"/>
        <v>749.8</v>
      </c>
      <c r="AA20" s="32">
        <f t="shared" si="30"/>
        <v>761.30000000000007</v>
      </c>
      <c r="AB20" s="32">
        <f t="shared" si="30"/>
        <v>752.5</v>
      </c>
      <c r="AC20" s="32">
        <f t="shared" si="30"/>
        <v>743.19999999999993</v>
      </c>
      <c r="AD20" s="32">
        <f t="shared" si="30"/>
        <v>726.4</v>
      </c>
      <c r="AE20" s="32">
        <f t="shared" si="30"/>
        <v>746.7</v>
      </c>
      <c r="AF20" s="32">
        <f t="shared" si="30"/>
        <v>734.8</v>
      </c>
      <c r="AG20" s="32">
        <f t="shared" si="30"/>
        <v>720.90000000000009</v>
      </c>
      <c r="AH20" s="32">
        <f t="shared" si="30"/>
        <v>706.80000000000007</v>
      </c>
      <c r="AI20" s="32">
        <f t="shared" si="30"/>
        <v>690.1</v>
      </c>
      <c r="AJ20" s="32">
        <f t="shared" si="30"/>
        <v>677.1</v>
      </c>
      <c r="AK20" s="32">
        <f t="shared" si="30"/>
        <v>717.3</v>
      </c>
      <c r="AL20" s="32">
        <f t="shared" si="30"/>
        <v>799.5</v>
      </c>
      <c r="AM20" s="32">
        <f t="shared" si="30"/>
        <v>778.40000000000009</v>
      </c>
      <c r="AN20" s="32">
        <f t="shared" si="30"/>
        <v>761.40000000000009</v>
      </c>
      <c r="AO20" s="32">
        <f>SUM(AO21:AO26)</f>
        <v>763.90000000000009</v>
      </c>
      <c r="AP20" s="32">
        <f t="shared" ref="AP20:AR20" si="31">SUM(AP21:AP26)</f>
        <v>755.7</v>
      </c>
      <c r="AQ20" s="32">
        <f t="shared" si="31"/>
        <v>735.40000000000009</v>
      </c>
      <c r="AR20" s="32">
        <f t="shared" si="31"/>
        <v>0</v>
      </c>
      <c r="AS20" s="32">
        <f>SUM(AS21:AS26)</f>
        <v>0</v>
      </c>
    </row>
    <row r="21" spans="1:45">
      <c r="A21" s="11" t="s">
        <v>14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/>
      <c r="AL21" s="4"/>
      <c r="AM21" s="4"/>
      <c r="AN21" s="4"/>
      <c r="AO21" s="4"/>
      <c r="AP21" s="4"/>
      <c r="AQ21" s="4"/>
      <c r="AR21" s="4"/>
      <c r="AS21" s="4"/>
    </row>
    <row r="22" spans="1:45">
      <c r="A22" s="11" t="s">
        <v>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>
      <c r="A23" s="11" t="s">
        <v>33</v>
      </c>
      <c r="B23" s="4">
        <v>58.3</v>
      </c>
      <c r="C23" s="4">
        <v>58.3</v>
      </c>
      <c r="D23" s="4">
        <v>58.3</v>
      </c>
      <c r="E23" s="4">
        <v>58.3</v>
      </c>
      <c r="F23" s="4">
        <v>58.3</v>
      </c>
      <c r="G23" s="4">
        <v>58.3</v>
      </c>
      <c r="H23" s="4">
        <v>58.3</v>
      </c>
      <c r="I23" s="4">
        <v>102.6</v>
      </c>
      <c r="J23" s="4">
        <v>101.7</v>
      </c>
      <c r="K23" s="4">
        <v>100</v>
      </c>
      <c r="L23" s="4">
        <v>98.2</v>
      </c>
      <c r="M23" s="4">
        <v>133.30000000000001</v>
      </c>
      <c r="N23" s="4">
        <v>132.1</v>
      </c>
      <c r="O23" s="4">
        <v>168.60000000000002</v>
      </c>
      <c r="P23" s="4">
        <v>204.29999999999998</v>
      </c>
      <c r="Q23" s="4">
        <v>210.8</v>
      </c>
      <c r="R23" s="4">
        <v>246.3</v>
      </c>
      <c r="S23" s="4">
        <v>242.7</v>
      </c>
      <c r="T23" s="4">
        <v>239.1</v>
      </c>
      <c r="U23" s="4">
        <v>235.4</v>
      </c>
      <c r="V23" s="4">
        <v>231.5</v>
      </c>
      <c r="W23" s="4">
        <v>227.7</v>
      </c>
      <c r="X23" s="4">
        <v>223.8</v>
      </c>
      <c r="Y23" s="4">
        <v>219.89999999999998</v>
      </c>
      <c r="Z23" s="4">
        <v>215.7</v>
      </c>
      <c r="AA23" s="4">
        <v>214.39999999999998</v>
      </c>
      <c r="AB23" s="4">
        <v>214.39999999999998</v>
      </c>
      <c r="AC23" s="4">
        <v>214.39999999999998</v>
      </c>
      <c r="AD23" s="4">
        <v>211.6</v>
      </c>
      <c r="AE23" s="4">
        <v>243</v>
      </c>
      <c r="AF23" s="4">
        <v>240.39999999999998</v>
      </c>
      <c r="AG23" s="4">
        <v>237.60000000000002</v>
      </c>
      <c r="AH23" s="4">
        <v>234.60000000000002</v>
      </c>
      <c r="AI23" s="4">
        <v>231.7</v>
      </c>
      <c r="AJ23" s="4">
        <v>228.60000000000002</v>
      </c>
      <c r="AK23" s="4">
        <v>241.20000000000002</v>
      </c>
      <c r="AL23" s="4">
        <v>236.7</v>
      </c>
      <c r="AM23" s="4">
        <v>232</v>
      </c>
      <c r="AN23" s="4">
        <v>227.39999999999998</v>
      </c>
      <c r="AO23" s="4">
        <v>243</v>
      </c>
      <c r="AP23" s="4">
        <v>247.8</v>
      </c>
      <c r="AQ23" s="4">
        <v>242.5</v>
      </c>
      <c r="AR23" s="4"/>
      <c r="AS23" s="4"/>
    </row>
    <row r="24" spans="1:45">
      <c r="A24" s="11" t="s">
        <v>8</v>
      </c>
      <c r="B24" s="4">
        <v>312.89999999999998</v>
      </c>
      <c r="C24" s="4">
        <v>317.10000000000002</v>
      </c>
      <c r="D24" s="4">
        <v>301.60000000000002</v>
      </c>
      <c r="E24" s="4">
        <v>291.10000000000002</v>
      </c>
      <c r="F24" s="4">
        <v>287.10000000000002</v>
      </c>
      <c r="G24" s="4">
        <v>278.5</v>
      </c>
      <c r="H24" s="4">
        <v>311.60000000000002</v>
      </c>
      <c r="I24" s="4">
        <v>327.2</v>
      </c>
      <c r="J24" s="4">
        <v>353.7</v>
      </c>
      <c r="K24" s="4">
        <v>379.6</v>
      </c>
      <c r="L24" s="4">
        <v>383.10000000000008</v>
      </c>
      <c r="M24" s="4">
        <v>375.6</v>
      </c>
      <c r="N24" s="4">
        <v>373.7</v>
      </c>
      <c r="O24" s="4">
        <v>390.90000000000003</v>
      </c>
      <c r="P24" s="4">
        <v>381.5</v>
      </c>
      <c r="Q24" s="4">
        <v>528.59999999999991</v>
      </c>
      <c r="R24" s="4">
        <v>523.29999999999995</v>
      </c>
      <c r="S24" s="4">
        <v>508.20000000000005</v>
      </c>
      <c r="T24" s="4">
        <v>516.20000000000005</v>
      </c>
      <c r="U24" s="4">
        <v>529.79999999999995</v>
      </c>
      <c r="V24" s="4">
        <v>520.29999999999995</v>
      </c>
      <c r="W24" s="4">
        <v>511.49999999999994</v>
      </c>
      <c r="X24" s="4">
        <v>534.9</v>
      </c>
      <c r="Y24" s="4">
        <v>522.80000000000007</v>
      </c>
      <c r="Z24" s="4">
        <v>534.09999999999991</v>
      </c>
      <c r="AA24" s="4">
        <v>546.90000000000009</v>
      </c>
      <c r="AB24" s="4">
        <v>538.1</v>
      </c>
      <c r="AC24" s="4">
        <v>528.79999999999995</v>
      </c>
      <c r="AD24" s="4">
        <v>514.79999999999995</v>
      </c>
      <c r="AE24" s="4">
        <v>503.70000000000005</v>
      </c>
      <c r="AF24" s="4">
        <v>494.40000000000003</v>
      </c>
      <c r="AG24" s="4">
        <v>483.30000000000007</v>
      </c>
      <c r="AH24" s="4">
        <v>472.20000000000005</v>
      </c>
      <c r="AI24" s="4">
        <v>458.40000000000003</v>
      </c>
      <c r="AJ24" s="4">
        <v>448.5</v>
      </c>
      <c r="AK24" s="4">
        <v>476.09999999999997</v>
      </c>
      <c r="AL24" s="4">
        <v>562.79999999999995</v>
      </c>
      <c r="AM24" s="4">
        <v>546.40000000000009</v>
      </c>
      <c r="AN24" s="4">
        <v>534.00000000000011</v>
      </c>
      <c r="AO24" s="4">
        <v>520.90000000000009</v>
      </c>
      <c r="AP24" s="4">
        <v>507.90000000000003</v>
      </c>
      <c r="AQ24" s="4">
        <v>492.90000000000003</v>
      </c>
      <c r="AR24" s="4"/>
      <c r="AS24" s="4"/>
    </row>
    <row r="25" spans="1:45">
      <c r="A25" s="11" t="s">
        <v>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>
      <c r="A26" s="11" t="s">
        <v>10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>
      <c r="A27" s="10" t="s">
        <v>76</v>
      </c>
      <c r="B27" s="33">
        <f>SUM(B28:B33)</f>
        <v>371.2</v>
      </c>
      <c r="C27" s="33">
        <f t="shared" ref="C27:E27" si="32">SUM(C28:C33)</f>
        <v>375.40000000000003</v>
      </c>
      <c r="D27" s="33">
        <f t="shared" si="32"/>
        <v>359.90000000000003</v>
      </c>
      <c r="E27" s="33">
        <f t="shared" si="32"/>
        <v>349.40000000000003</v>
      </c>
      <c r="F27" s="33">
        <f t="shared" ref="F27:I27" si="33">SUM(F28:F33)</f>
        <v>345.40000000000003</v>
      </c>
      <c r="G27" s="33">
        <f t="shared" si="33"/>
        <v>336.8</v>
      </c>
      <c r="H27" s="33">
        <f t="shared" si="33"/>
        <v>369.90000000000003</v>
      </c>
      <c r="I27" s="33">
        <f t="shared" si="33"/>
        <v>429.79999999999995</v>
      </c>
      <c r="J27" s="33">
        <f t="shared" ref="J27:M27" si="34">SUM(J28:J33)</f>
        <v>455.4</v>
      </c>
      <c r="K27" s="33">
        <f t="shared" si="34"/>
        <v>479.6</v>
      </c>
      <c r="L27" s="33">
        <f t="shared" si="34"/>
        <v>481.30000000000007</v>
      </c>
      <c r="M27" s="33">
        <f t="shared" si="34"/>
        <v>508.90000000000003</v>
      </c>
      <c r="N27" s="33">
        <f t="shared" ref="N27:Q27" si="35">SUM(N28:N33)</f>
        <v>505.79999999999995</v>
      </c>
      <c r="O27" s="33">
        <f t="shared" si="35"/>
        <v>559.5</v>
      </c>
      <c r="P27" s="33">
        <f t="shared" si="35"/>
        <v>585.79999999999995</v>
      </c>
      <c r="Q27" s="33">
        <f t="shared" si="35"/>
        <v>739.39999999999986</v>
      </c>
      <c r="R27" s="33">
        <f t="shared" ref="R27:AN27" si="36">SUM(R28:R33)</f>
        <v>769.59999999999991</v>
      </c>
      <c r="S27" s="33">
        <f t="shared" si="36"/>
        <v>750.90000000000009</v>
      </c>
      <c r="T27" s="33">
        <f t="shared" si="36"/>
        <v>755.30000000000007</v>
      </c>
      <c r="U27" s="33">
        <f t="shared" si="36"/>
        <v>765.19999999999993</v>
      </c>
      <c r="V27" s="33">
        <f t="shared" si="36"/>
        <v>751.8</v>
      </c>
      <c r="W27" s="33">
        <f t="shared" si="36"/>
        <v>739.19999999999993</v>
      </c>
      <c r="X27" s="33">
        <f t="shared" si="36"/>
        <v>758.7</v>
      </c>
      <c r="Y27" s="33">
        <f t="shared" si="36"/>
        <v>742.7</v>
      </c>
      <c r="Z27" s="33">
        <f t="shared" si="36"/>
        <v>749.8</v>
      </c>
      <c r="AA27" s="33">
        <f t="shared" si="36"/>
        <v>761.30000000000007</v>
      </c>
      <c r="AB27" s="33">
        <f t="shared" si="36"/>
        <v>752.5</v>
      </c>
      <c r="AC27" s="33">
        <f t="shared" si="36"/>
        <v>743.19999999999993</v>
      </c>
      <c r="AD27" s="33">
        <f t="shared" si="36"/>
        <v>726.4</v>
      </c>
      <c r="AE27" s="33">
        <f t="shared" si="36"/>
        <v>746.7</v>
      </c>
      <c r="AF27" s="33">
        <f t="shared" si="36"/>
        <v>734.8</v>
      </c>
      <c r="AG27" s="33">
        <f t="shared" si="36"/>
        <v>720.90000000000009</v>
      </c>
      <c r="AH27" s="33">
        <f t="shared" si="36"/>
        <v>706.80000000000007</v>
      </c>
      <c r="AI27" s="33">
        <f t="shared" si="36"/>
        <v>690.1</v>
      </c>
      <c r="AJ27" s="33">
        <f t="shared" si="36"/>
        <v>677.1</v>
      </c>
      <c r="AK27" s="33">
        <f t="shared" si="36"/>
        <v>717.3</v>
      </c>
      <c r="AL27" s="33">
        <f t="shared" si="36"/>
        <v>799.5</v>
      </c>
      <c r="AM27" s="33">
        <f t="shared" si="36"/>
        <v>778.40000000000009</v>
      </c>
      <c r="AN27" s="33">
        <f t="shared" si="36"/>
        <v>761.40000000000009</v>
      </c>
      <c r="AO27" s="33">
        <f>SUM(AO28:AO33)</f>
        <v>763.90000000000009</v>
      </c>
      <c r="AP27" s="33">
        <f t="shared" ref="AP27:AR27" si="37">SUM(AP28:AP33)</f>
        <v>755.7</v>
      </c>
      <c r="AQ27" s="33">
        <f t="shared" si="37"/>
        <v>735.40000000000009</v>
      </c>
      <c r="AR27" s="33">
        <f t="shared" si="37"/>
        <v>0</v>
      </c>
      <c r="AS27" s="33">
        <f>SUM(AS28:AS33)</f>
        <v>0</v>
      </c>
    </row>
    <row r="28" spans="1:45">
      <c r="A28" s="11" t="s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 ht="14.25" customHeight="1">
      <c r="A29" s="11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>
      <c r="A30" s="11" t="s">
        <v>33</v>
      </c>
      <c r="B30" s="4">
        <v>58.3</v>
      </c>
      <c r="C30" s="4">
        <v>58.3</v>
      </c>
      <c r="D30" s="4">
        <v>58.3</v>
      </c>
      <c r="E30" s="4">
        <v>58.3</v>
      </c>
      <c r="F30" s="4">
        <v>58.3</v>
      </c>
      <c r="G30" s="4">
        <v>58.3</v>
      </c>
      <c r="H30" s="4">
        <v>58.3</v>
      </c>
      <c r="I30" s="4">
        <v>102.6</v>
      </c>
      <c r="J30" s="4">
        <v>101.7</v>
      </c>
      <c r="K30" s="4">
        <v>100</v>
      </c>
      <c r="L30" s="4">
        <v>98.2</v>
      </c>
      <c r="M30" s="4">
        <v>133.30000000000001</v>
      </c>
      <c r="N30" s="4">
        <v>132.1</v>
      </c>
      <c r="O30" s="4">
        <v>168.60000000000002</v>
      </c>
      <c r="P30" s="4">
        <v>204.29999999999998</v>
      </c>
      <c r="Q30" s="4">
        <v>210.8</v>
      </c>
      <c r="R30" s="4">
        <v>246.3</v>
      </c>
      <c r="S30" s="4">
        <v>242.7</v>
      </c>
      <c r="T30" s="4">
        <v>239.1</v>
      </c>
      <c r="U30" s="4">
        <v>235.4</v>
      </c>
      <c r="V30" s="4">
        <v>231.5</v>
      </c>
      <c r="W30" s="4">
        <v>227.7</v>
      </c>
      <c r="X30" s="4">
        <v>223.8</v>
      </c>
      <c r="Y30" s="4">
        <v>219.89999999999998</v>
      </c>
      <c r="Z30" s="4">
        <v>215.7</v>
      </c>
      <c r="AA30" s="4">
        <v>214.39999999999998</v>
      </c>
      <c r="AB30" s="4">
        <v>214.39999999999998</v>
      </c>
      <c r="AC30" s="4">
        <v>214.39999999999998</v>
      </c>
      <c r="AD30" s="4">
        <v>211.6</v>
      </c>
      <c r="AE30" s="4">
        <v>243</v>
      </c>
      <c r="AF30" s="4">
        <v>240.39999999999998</v>
      </c>
      <c r="AG30" s="4">
        <v>237.60000000000002</v>
      </c>
      <c r="AH30" s="4">
        <v>234.60000000000002</v>
      </c>
      <c r="AI30" s="4">
        <v>231.7</v>
      </c>
      <c r="AJ30" s="4">
        <v>228.60000000000002</v>
      </c>
      <c r="AK30" s="4">
        <v>241.20000000000002</v>
      </c>
      <c r="AL30" s="4">
        <v>236.7</v>
      </c>
      <c r="AM30" s="4">
        <v>232</v>
      </c>
      <c r="AN30" s="4">
        <v>227.39999999999998</v>
      </c>
      <c r="AO30" s="4">
        <v>243</v>
      </c>
      <c r="AP30" s="4">
        <v>247.8</v>
      </c>
      <c r="AQ30" s="4">
        <v>242.5</v>
      </c>
      <c r="AR30" s="4"/>
      <c r="AS30" s="4"/>
    </row>
    <row r="31" spans="1:45">
      <c r="A31" s="11" t="s">
        <v>8</v>
      </c>
      <c r="B31" s="4">
        <v>312.89999999999998</v>
      </c>
      <c r="C31" s="4">
        <v>317.10000000000002</v>
      </c>
      <c r="D31" s="4">
        <v>301.60000000000002</v>
      </c>
      <c r="E31" s="4">
        <v>291.10000000000002</v>
      </c>
      <c r="F31" s="4">
        <v>287.10000000000002</v>
      </c>
      <c r="G31" s="4">
        <v>278.5</v>
      </c>
      <c r="H31" s="4">
        <v>311.60000000000002</v>
      </c>
      <c r="I31" s="4">
        <v>327.2</v>
      </c>
      <c r="J31" s="4">
        <v>353.7</v>
      </c>
      <c r="K31" s="4">
        <v>379.6</v>
      </c>
      <c r="L31" s="4">
        <v>383.10000000000008</v>
      </c>
      <c r="M31" s="4">
        <v>375.6</v>
      </c>
      <c r="N31" s="4">
        <v>373.7</v>
      </c>
      <c r="O31" s="4">
        <v>390.90000000000003</v>
      </c>
      <c r="P31" s="4">
        <v>381.5</v>
      </c>
      <c r="Q31" s="4">
        <v>528.59999999999991</v>
      </c>
      <c r="R31" s="4">
        <v>523.29999999999995</v>
      </c>
      <c r="S31" s="4">
        <v>508.20000000000005</v>
      </c>
      <c r="T31" s="4">
        <v>516.20000000000005</v>
      </c>
      <c r="U31" s="4">
        <v>529.79999999999995</v>
      </c>
      <c r="V31" s="4">
        <v>520.29999999999995</v>
      </c>
      <c r="W31" s="4">
        <v>511.49999999999994</v>
      </c>
      <c r="X31" s="4">
        <v>534.9</v>
      </c>
      <c r="Y31" s="4">
        <v>522.80000000000007</v>
      </c>
      <c r="Z31" s="4">
        <v>534.09999999999991</v>
      </c>
      <c r="AA31" s="4">
        <v>546.90000000000009</v>
      </c>
      <c r="AB31" s="4">
        <v>538.1</v>
      </c>
      <c r="AC31" s="4">
        <v>528.79999999999995</v>
      </c>
      <c r="AD31" s="4">
        <v>514.79999999999995</v>
      </c>
      <c r="AE31" s="4">
        <v>503.70000000000005</v>
      </c>
      <c r="AF31" s="4">
        <v>494.40000000000003</v>
      </c>
      <c r="AG31" s="4">
        <v>483.30000000000007</v>
      </c>
      <c r="AH31" s="4">
        <v>472.20000000000005</v>
      </c>
      <c r="AI31" s="4">
        <v>458.40000000000003</v>
      </c>
      <c r="AJ31" s="4">
        <v>448.5</v>
      </c>
      <c r="AK31" s="4">
        <v>476.09999999999997</v>
      </c>
      <c r="AL31" s="4">
        <v>562.79999999999995</v>
      </c>
      <c r="AM31" s="4">
        <v>546.40000000000009</v>
      </c>
      <c r="AN31" s="4">
        <v>534.00000000000011</v>
      </c>
      <c r="AO31" s="4">
        <v>520.90000000000009</v>
      </c>
      <c r="AP31" s="4">
        <v>507.90000000000003</v>
      </c>
      <c r="AQ31" s="4">
        <v>492.90000000000003</v>
      </c>
      <c r="AR31" s="4"/>
      <c r="AS31" s="4"/>
    </row>
    <row r="32" spans="1:45">
      <c r="A32" s="11" t="s">
        <v>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</row>
    <row r="33" spans="1:45">
      <c r="A33" s="11" t="s">
        <v>10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>
      <c r="A34" s="1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</row>
    <row r="35" spans="1:45">
      <c r="A35" s="9" t="s">
        <v>15</v>
      </c>
      <c r="B35" s="33">
        <f>+B36+B37</f>
        <v>371.2</v>
      </c>
      <c r="C35" s="33">
        <f t="shared" ref="C35:E35" si="38">+C36+C37</f>
        <v>375.40000000000003</v>
      </c>
      <c r="D35" s="33">
        <f t="shared" si="38"/>
        <v>359.90000000000003</v>
      </c>
      <c r="E35" s="33">
        <f t="shared" si="38"/>
        <v>349.40000000000003</v>
      </c>
      <c r="F35" s="33">
        <f t="shared" ref="F35:I35" si="39">+F36+F37</f>
        <v>345.4</v>
      </c>
      <c r="G35" s="33">
        <f t="shared" si="39"/>
        <v>336.79999999999995</v>
      </c>
      <c r="H35" s="33">
        <f t="shared" si="39"/>
        <v>369.9</v>
      </c>
      <c r="I35" s="33">
        <f t="shared" si="39"/>
        <v>429.8</v>
      </c>
      <c r="J35" s="33">
        <f t="shared" ref="J35:M35" si="40">+J36+J37</f>
        <v>455.4</v>
      </c>
      <c r="K35" s="33">
        <f t="shared" si="40"/>
        <v>479.6</v>
      </c>
      <c r="L35" s="33">
        <f t="shared" si="40"/>
        <v>481.30000000000007</v>
      </c>
      <c r="M35" s="33">
        <f t="shared" si="40"/>
        <v>508.9</v>
      </c>
      <c r="N35" s="33">
        <f t="shared" ref="N35:Q35" si="41">+N36+N37</f>
        <v>505.79999999999995</v>
      </c>
      <c r="O35" s="33">
        <f t="shared" si="41"/>
        <v>559.5</v>
      </c>
      <c r="P35" s="33">
        <f t="shared" si="41"/>
        <v>585.79999999999995</v>
      </c>
      <c r="Q35" s="33">
        <f t="shared" si="41"/>
        <v>739.4</v>
      </c>
      <c r="R35" s="33">
        <f t="shared" ref="R35:AG35" si="42">+R36+R37</f>
        <v>769.59999999999991</v>
      </c>
      <c r="S35" s="33">
        <f t="shared" si="42"/>
        <v>750.9</v>
      </c>
      <c r="T35" s="33">
        <f t="shared" si="42"/>
        <v>755.3</v>
      </c>
      <c r="U35" s="33">
        <f t="shared" si="42"/>
        <v>765.19999999999993</v>
      </c>
      <c r="V35" s="33">
        <f t="shared" si="42"/>
        <v>751.8</v>
      </c>
      <c r="W35" s="33">
        <f t="shared" si="42"/>
        <v>739.2</v>
      </c>
      <c r="X35" s="33">
        <f t="shared" si="42"/>
        <v>758.7</v>
      </c>
      <c r="Y35" s="33">
        <f t="shared" si="42"/>
        <v>742.69999999999993</v>
      </c>
      <c r="Z35" s="33">
        <f t="shared" si="42"/>
        <v>749.8</v>
      </c>
      <c r="AA35" s="33">
        <f t="shared" si="42"/>
        <v>761.3</v>
      </c>
      <c r="AB35" s="33">
        <f t="shared" si="42"/>
        <v>752.5</v>
      </c>
      <c r="AC35" s="33">
        <f t="shared" si="42"/>
        <v>743.19999999999993</v>
      </c>
      <c r="AD35" s="33">
        <f t="shared" si="42"/>
        <v>726.40000000000009</v>
      </c>
      <c r="AE35" s="33">
        <f t="shared" si="42"/>
        <v>746.7</v>
      </c>
      <c r="AF35" s="33">
        <f t="shared" si="42"/>
        <v>734.8</v>
      </c>
      <c r="AG35" s="33">
        <f t="shared" si="42"/>
        <v>720.90000000000009</v>
      </c>
      <c r="AH35" s="33">
        <f t="shared" ref="AH35:AO35" si="43">+AH36+AH37</f>
        <v>706.8</v>
      </c>
      <c r="AI35" s="33">
        <f t="shared" si="43"/>
        <v>690.10000000000014</v>
      </c>
      <c r="AJ35" s="33">
        <f t="shared" si="43"/>
        <v>677.1</v>
      </c>
      <c r="AK35" s="33">
        <f t="shared" si="43"/>
        <v>717.3</v>
      </c>
      <c r="AL35" s="33">
        <f t="shared" si="43"/>
        <v>799.5</v>
      </c>
      <c r="AM35" s="33">
        <f t="shared" si="43"/>
        <v>778.40000000000009</v>
      </c>
      <c r="AN35" s="33">
        <f t="shared" si="43"/>
        <v>761.4</v>
      </c>
      <c r="AO35" s="33">
        <f t="shared" si="43"/>
        <v>763.90000000000009</v>
      </c>
      <c r="AP35" s="33">
        <f t="shared" ref="AP35:AS35" si="44">+AP36+AP37</f>
        <v>755.7</v>
      </c>
      <c r="AQ35" s="33">
        <f t="shared" si="44"/>
        <v>735.40000000000009</v>
      </c>
      <c r="AR35" s="33">
        <f t="shared" si="44"/>
        <v>0</v>
      </c>
      <c r="AS35" s="33">
        <f t="shared" si="44"/>
        <v>0</v>
      </c>
    </row>
    <row r="36" spans="1:45">
      <c r="A36" s="11" t="s">
        <v>16</v>
      </c>
      <c r="B36" s="31">
        <v>225.5</v>
      </c>
      <c r="C36" s="31">
        <v>230.60000000000002</v>
      </c>
      <c r="D36" s="31">
        <v>228.8</v>
      </c>
      <c r="E36" s="31">
        <v>232.40000000000003</v>
      </c>
      <c r="F36" s="31">
        <v>230.5</v>
      </c>
      <c r="G36" s="31">
        <v>227.29999999999995</v>
      </c>
      <c r="H36" s="31">
        <v>260.39999999999998</v>
      </c>
      <c r="I36" s="31">
        <v>324</v>
      </c>
      <c r="J36" s="31">
        <v>344.5</v>
      </c>
      <c r="K36" s="31">
        <v>361.20000000000005</v>
      </c>
      <c r="L36" s="31">
        <v>364.00000000000006</v>
      </c>
      <c r="M36" s="31">
        <v>409.8</v>
      </c>
      <c r="N36" s="31">
        <v>405.4</v>
      </c>
      <c r="O36" s="31">
        <v>462.00000000000006</v>
      </c>
      <c r="P36" s="31">
        <v>491.4</v>
      </c>
      <c r="Q36" s="31">
        <v>648</v>
      </c>
      <c r="R36" s="31">
        <v>675.09999999999991</v>
      </c>
      <c r="S36" s="31">
        <v>663.3</v>
      </c>
      <c r="T36" s="31">
        <v>672.9</v>
      </c>
      <c r="U36" s="31">
        <v>683.69999999999993</v>
      </c>
      <c r="V36" s="31">
        <v>673</v>
      </c>
      <c r="W36" s="31">
        <v>661</v>
      </c>
      <c r="X36" s="31">
        <v>683.7</v>
      </c>
      <c r="Y36" s="31">
        <v>671.4</v>
      </c>
      <c r="Z36" s="31">
        <v>680.5</v>
      </c>
      <c r="AA36" s="31">
        <v>694.6</v>
      </c>
      <c r="AB36" s="31">
        <v>687.7</v>
      </c>
      <c r="AC36" s="31">
        <v>679.69999999999993</v>
      </c>
      <c r="AD36" s="31">
        <v>669.7</v>
      </c>
      <c r="AE36" s="31">
        <v>693.1</v>
      </c>
      <c r="AF36" s="31">
        <v>684.8</v>
      </c>
      <c r="AG36" s="31">
        <v>674.80000000000007</v>
      </c>
      <c r="AH36" s="31">
        <v>666</v>
      </c>
      <c r="AI36" s="31">
        <v>655.90000000000009</v>
      </c>
      <c r="AJ36" s="31">
        <v>647</v>
      </c>
      <c r="AK36" s="31">
        <v>686.8</v>
      </c>
      <c r="AL36" s="31">
        <v>771.5</v>
      </c>
      <c r="AM36" s="31">
        <v>754.7</v>
      </c>
      <c r="AN36" s="31">
        <v>739.3</v>
      </c>
      <c r="AO36" s="31">
        <v>742.7</v>
      </c>
      <c r="AP36" s="31">
        <v>736.80000000000007</v>
      </c>
      <c r="AQ36" s="31">
        <v>719.40000000000009</v>
      </c>
      <c r="AR36" s="31"/>
      <c r="AS36" s="31"/>
    </row>
    <row r="37" spans="1:45">
      <c r="A37" s="11" t="s">
        <v>17</v>
      </c>
      <c r="B37" s="6">
        <v>145.69999999999999</v>
      </c>
      <c r="C37" s="6">
        <v>144.80000000000001</v>
      </c>
      <c r="D37" s="6">
        <v>131.10000000000002</v>
      </c>
      <c r="E37" s="6">
        <v>117</v>
      </c>
      <c r="F37" s="6">
        <v>114.9</v>
      </c>
      <c r="G37" s="6">
        <v>109.5</v>
      </c>
      <c r="H37" s="6">
        <v>109.5</v>
      </c>
      <c r="I37" s="6">
        <v>105.8</v>
      </c>
      <c r="J37" s="6">
        <v>110.9</v>
      </c>
      <c r="K37" s="6">
        <v>118.4</v>
      </c>
      <c r="L37" s="6">
        <v>117.30000000000001</v>
      </c>
      <c r="M37" s="6">
        <v>99.1</v>
      </c>
      <c r="N37" s="6">
        <v>100.4</v>
      </c>
      <c r="O37" s="6">
        <v>97.5</v>
      </c>
      <c r="P37" s="6">
        <v>94.4</v>
      </c>
      <c r="Q37" s="6">
        <v>91.4</v>
      </c>
      <c r="R37" s="6">
        <v>94.5</v>
      </c>
      <c r="S37" s="6">
        <v>87.6</v>
      </c>
      <c r="T37" s="6">
        <v>82.4</v>
      </c>
      <c r="U37" s="6">
        <v>81.5</v>
      </c>
      <c r="V37" s="6">
        <v>78.8</v>
      </c>
      <c r="W37" s="6">
        <v>78.199999999999989</v>
      </c>
      <c r="X37" s="6">
        <v>75</v>
      </c>
      <c r="Y37" s="6">
        <v>71.3</v>
      </c>
      <c r="Z37" s="6">
        <v>69.3</v>
      </c>
      <c r="AA37" s="6">
        <v>66.699999999999989</v>
      </c>
      <c r="AB37" s="6">
        <v>64.800000000000011</v>
      </c>
      <c r="AC37" s="6">
        <v>63.5</v>
      </c>
      <c r="AD37" s="6">
        <v>56.7</v>
      </c>
      <c r="AE37" s="6">
        <v>53.6</v>
      </c>
      <c r="AF37" s="6">
        <v>50</v>
      </c>
      <c r="AG37" s="6">
        <v>46.1</v>
      </c>
      <c r="AH37" s="6">
        <v>40.799999999999997</v>
      </c>
      <c r="AI37" s="6">
        <v>34.200000000000003</v>
      </c>
      <c r="AJ37" s="6">
        <v>30.1</v>
      </c>
      <c r="AK37" s="6">
        <v>30.5</v>
      </c>
      <c r="AL37" s="6">
        <v>28</v>
      </c>
      <c r="AM37" s="6">
        <v>23.7</v>
      </c>
      <c r="AN37" s="6">
        <v>22.1</v>
      </c>
      <c r="AO37" s="6">
        <v>21.2</v>
      </c>
      <c r="AP37" s="6">
        <v>18.899999999999999</v>
      </c>
      <c r="AQ37" s="6">
        <v>16</v>
      </c>
      <c r="AR37" s="6"/>
      <c r="AS37" s="6"/>
    </row>
    <row r="38" spans="1:45">
      <c r="A38" s="1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</row>
    <row r="39" spans="1:45">
      <c r="A39" s="9" t="s">
        <v>18</v>
      </c>
      <c r="B39" s="33">
        <f>+B40+B41</f>
        <v>371.2</v>
      </c>
      <c r="C39" s="33">
        <f t="shared" ref="C39:E39" si="45">+C40+C41</f>
        <v>375.40000000000003</v>
      </c>
      <c r="D39" s="33">
        <f t="shared" si="45"/>
        <v>359.90000000000003</v>
      </c>
      <c r="E39" s="33">
        <f t="shared" si="45"/>
        <v>349.40000000000003</v>
      </c>
      <c r="F39" s="33">
        <f t="shared" ref="F39:I39" si="46">+F40+F41</f>
        <v>345.40000000000003</v>
      </c>
      <c r="G39" s="33">
        <f t="shared" si="46"/>
        <v>336.8</v>
      </c>
      <c r="H39" s="33">
        <f t="shared" si="46"/>
        <v>369.90000000000003</v>
      </c>
      <c r="I39" s="33">
        <f t="shared" si="46"/>
        <v>429.8</v>
      </c>
      <c r="J39" s="33">
        <f t="shared" ref="J39:M39" si="47">+J40+J41</f>
        <v>455.4</v>
      </c>
      <c r="K39" s="33">
        <f t="shared" si="47"/>
        <v>479.6</v>
      </c>
      <c r="L39" s="33">
        <f t="shared" si="47"/>
        <v>481.30000000000007</v>
      </c>
      <c r="M39" s="33">
        <f t="shared" si="47"/>
        <v>508.9</v>
      </c>
      <c r="N39" s="33">
        <f t="shared" ref="N39:Q39" si="48">+N40+N41</f>
        <v>505.79999999999995</v>
      </c>
      <c r="O39" s="33">
        <f t="shared" si="48"/>
        <v>559.5</v>
      </c>
      <c r="P39" s="33">
        <f t="shared" si="48"/>
        <v>585.79999999999995</v>
      </c>
      <c r="Q39" s="33">
        <f t="shared" si="48"/>
        <v>739.39999999999986</v>
      </c>
      <c r="R39" s="33">
        <f t="shared" ref="R39:AG39" si="49">+R40+R41</f>
        <v>769.59999999999991</v>
      </c>
      <c r="S39" s="33">
        <f t="shared" si="49"/>
        <v>750.90000000000009</v>
      </c>
      <c r="T39" s="33">
        <f t="shared" si="49"/>
        <v>755.30000000000007</v>
      </c>
      <c r="U39" s="33">
        <f t="shared" si="49"/>
        <v>765.19999999999993</v>
      </c>
      <c r="V39" s="33">
        <f t="shared" si="49"/>
        <v>751.8</v>
      </c>
      <c r="W39" s="33">
        <f t="shared" si="49"/>
        <v>739.19999999999993</v>
      </c>
      <c r="X39" s="33">
        <f t="shared" si="49"/>
        <v>758.7</v>
      </c>
      <c r="Y39" s="33">
        <f t="shared" si="49"/>
        <v>742.7</v>
      </c>
      <c r="Z39" s="33">
        <f t="shared" si="49"/>
        <v>749.8</v>
      </c>
      <c r="AA39" s="33">
        <f t="shared" si="49"/>
        <v>761.30000000000007</v>
      </c>
      <c r="AB39" s="33">
        <f t="shared" si="49"/>
        <v>752.5</v>
      </c>
      <c r="AC39" s="33">
        <f t="shared" si="49"/>
        <v>743.19999999999993</v>
      </c>
      <c r="AD39" s="33">
        <f t="shared" si="49"/>
        <v>726.4</v>
      </c>
      <c r="AE39" s="33">
        <f t="shared" si="49"/>
        <v>746.7</v>
      </c>
      <c r="AF39" s="33">
        <f t="shared" si="49"/>
        <v>734.8</v>
      </c>
      <c r="AG39" s="33">
        <f t="shared" si="49"/>
        <v>720.90000000000009</v>
      </c>
      <c r="AH39" s="33">
        <f t="shared" ref="AH39:AO39" si="50">+AH40+AH41</f>
        <v>706.80000000000007</v>
      </c>
      <c r="AI39" s="33">
        <f t="shared" si="50"/>
        <v>690.1</v>
      </c>
      <c r="AJ39" s="33">
        <f t="shared" si="50"/>
        <v>677.1</v>
      </c>
      <c r="AK39" s="33">
        <f t="shared" si="50"/>
        <v>717.3</v>
      </c>
      <c r="AL39" s="33">
        <f t="shared" si="50"/>
        <v>799.5</v>
      </c>
      <c r="AM39" s="33">
        <f t="shared" si="50"/>
        <v>778.40000000000009</v>
      </c>
      <c r="AN39" s="33">
        <f t="shared" si="50"/>
        <v>761.40000000000009</v>
      </c>
      <c r="AO39" s="33">
        <f t="shared" si="50"/>
        <v>763.90000000000009</v>
      </c>
      <c r="AP39" s="33">
        <f t="shared" ref="AP39:AS39" si="51">+AP40+AP41</f>
        <v>755.7</v>
      </c>
      <c r="AQ39" s="33">
        <f t="shared" si="51"/>
        <v>735.40000000000009</v>
      </c>
      <c r="AR39" s="33">
        <f t="shared" si="51"/>
        <v>0</v>
      </c>
      <c r="AS39" s="33">
        <f t="shared" si="51"/>
        <v>0</v>
      </c>
    </row>
    <row r="40" spans="1:45">
      <c r="A40" s="11" t="s">
        <v>19</v>
      </c>
      <c r="B40" s="6">
        <v>58.3</v>
      </c>
      <c r="C40" s="6">
        <v>58.3</v>
      </c>
      <c r="D40" s="6">
        <v>58.3</v>
      </c>
      <c r="E40" s="6">
        <v>58.3</v>
      </c>
      <c r="F40" s="6">
        <v>58.3</v>
      </c>
      <c r="G40" s="6">
        <v>58.3</v>
      </c>
      <c r="H40" s="6">
        <v>58.3</v>
      </c>
      <c r="I40" s="6">
        <v>103.3</v>
      </c>
      <c r="J40" s="6">
        <v>102.3</v>
      </c>
      <c r="K40" s="6">
        <v>100.6</v>
      </c>
      <c r="L40" s="6">
        <v>98.8</v>
      </c>
      <c r="M40" s="6">
        <v>133.9</v>
      </c>
      <c r="N40" s="6">
        <v>132.69999999999999</v>
      </c>
      <c r="O40" s="6">
        <v>169.20000000000002</v>
      </c>
      <c r="P40" s="6">
        <v>204.79999999999998</v>
      </c>
      <c r="Q40" s="6">
        <v>211.3</v>
      </c>
      <c r="R40" s="6">
        <v>246.8</v>
      </c>
      <c r="S40" s="6">
        <v>243.2</v>
      </c>
      <c r="T40" s="6">
        <v>239.6</v>
      </c>
      <c r="U40" s="6">
        <v>235.9</v>
      </c>
      <c r="V40" s="6">
        <v>232</v>
      </c>
      <c r="W40" s="6">
        <v>228.2</v>
      </c>
      <c r="X40" s="6">
        <v>224.3</v>
      </c>
      <c r="Y40" s="6">
        <v>220.29999999999998</v>
      </c>
      <c r="Z40" s="6">
        <v>215.7</v>
      </c>
      <c r="AA40" s="6">
        <v>214.39999999999998</v>
      </c>
      <c r="AB40" s="6">
        <v>214.39999999999998</v>
      </c>
      <c r="AC40" s="6">
        <v>214.39999999999998</v>
      </c>
      <c r="AD40" s="6">
        <v>211.6</v>
      </c>
      <c r="AE40" s="6">
        <v>243</v>
      </c>
      <c r="AF40" s="6">
        <v>240.39999999999998</v>
      </c>
      <c r="AG40" s="6">
        <v>237.60000000000002</v>
      </c>
      <c r="AH40" s="6">
        <v>234.60000000000002</v>
      </c>
      <c r="AI40" s="6">
        <v>231.7</v>
      </c>
      <c r="AJ40" s="6">
        <v>228.60000000000002</v>
      </c>
      <c r="AK40" s="6">
        <v>241.20000000000002</v>
      </c>
      <c r="AL40" s="6">
        <v>236.7</v>
      </c>
      <c r="AM40" s="6">
        <v>232</v>
      </c>
      <c r="AN40" s="6">
        <v>227.39999999999998</v>
      </c>
      <c r="AO40" s="6">
        <v>243</v>
      </c>
      <c r="AP40" s="6">
        <v>247.8</v>
      </c>
      <c r="AQ40" s="6">
        <v>242.5</v>
      </c>
      <c r="AR40" s="6"/>
      <c r="AS40" s="6"/>
    </row>
    <row r="41" spans="1:45" ht="15.75" thickBot="1">
      <c r="A41" s="12" t="s">
        <v>20</v>
      </c>
      <c r="B41" s="7">
        <v>312.89999999999998</v>
      </c>
      <c r="C41" s="7">
        <v>317.10000000000002</v>
      </c>
      <c r="D41" s="7">
        <v>301.60000000000002</v>
      </c>
      <c r="E41" s="7">
        <v>291.10000000000002</v>
      </c>
      <c r="F41" s="7">
        <v>287.10000000000002</v>
      </c>
      <c r="G41" s="7">
        <v>278.5</v>
      </c>
      <c r="H41" s="7">
        <v>311.60000000000002</v>
      </c>
      <c r="I41" s="7">
        <v>326.5</v>
      </c>
      <c r="J41" s="7">
        <v>353.09999999999997</v>
      </c>
      <c r="K41" s="7">
        <v>379</v>
      </c>
      <c r="L41" s="7">
        <v>382.50000000000006</v>
      </c>
      <c r="M41" s="7">
        <v>375</v>
      </c>
      <c r="N41" s="7">
        <v>373.09999999999997</v>
      </c>
      <c r="O41" s="7">
        <v>390.3</v>
      </c>
      <c r="P41" s="7">
        <v>381</v>
      </c>
      <c r="Q41" s="7">
        <v>528.09999999999991</v>
      </c>
      <c r="R41" s="7">
        <v>522.79999999999995</v>
      </c>
      <c r="S41" s="7">
        <v>507.70000000000005</v>
      </c>
      <c r="T41" s="7">
        <v>515.70000000000005</v>
      </c>
      <c r="U41" s="7">
        <v>529.29999999999995</v>
      </c>
      <c r="V41" s="7">
        <v>519.79999999999995</v>
      </c>
      <c r="W41" s="7">
        <v>510.99999999999994</v>
      </c>
      <c r="X41" s="7">
        <v>534.4</v>
      </c>
      <c r="Y41" s="7">
        <v>522.40000000000009</v>
      </c>
      <c r="Z41" s="7">
        <v>534.09999999999991</v>
      </c>
      <c r="AA41" s="7">
        <v>546.90000000000009</v>
      </c>
      <c r="AB41" s="7">
        <v>538.1</v>
      </c>
      <c r="AC41" s="7">
        <v>528.79999999999995</v>
      </c>
      <c r="AD41" s="7">
        <v>514.79999999999995</v>
      </c>
      <c r="AE41" s="7">
        <v>503.70000000000005</v>
      </c>
      <c r="AF41" s="7">
        <v>494.40000000000003</v>
      </c>
      <c r="AG41" s="7">
        <v>483.30000000000007</v>
      </c>
      <c r="AH41" s="7">
        <v>472.20000000000005</v>
      </c>
      <c r="AI41" s="7">
        <v>458.40000000000003</v>
      </c>
      <c r="AJ41" s="7">
        <v>448.5</v>
      </c>
      <c r="AK41" s="7">
        <v>476.09999999999997</v>
      </c>
      <c r="AL41" s="7">
        <v>562.79999999999995</v>
      </c>
      <c r="AM41" s="7">
        <v>546.40000000000009</v>
      </c>
      <c r="AN41" s="7">
        <v>534.00000000000011</v>
      </c>
      <c r="AO41" s="7">
        <v>520.90000000000009</v>
      </c>
      <c r="AP41" s="7">
        <v>507.90000000000003</v>
      </c>
      <c r="AQ41" s="7">
        <v>492.90000000000003</v>
      </c>
      <c r="AR41" s="7"/>
      <c r="AS41" s="7"/>
    </row>
    <row r="42" spans="1:45">
      <c r="A4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ED Sociedades Públicas No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Rina Coralia Rodriguez Chinchilla</cp:lastModifiedBy>
  <dcterms:created xsi:type="dcterms:W3CDTF">2019-06-24T18:23:43Z</dcterms:created>
  <dcterms:modified xsi:type="dcterms:W3CDTF">2024-11-29T20:05:01Z</dcterms:modified>
</cp:coreProperties>
</file>