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2.Consolidacion Gobierno General (Restaurado 20230731)\Metodo Provisional\Gobierno General Consolidado\Formato Publicación\COSEFIN\Publicados\"/>
    </mc:Choice>
  </mc:AlternateContent>
  <xr:revisionPtr revIDLastSave="0" documentId="13_ncr:1_{2C59935F-2D89-48B7-ACE6-EF8DF90045EB}" xr6:coauthVersionLast="47" xr6:coauthVersionMax="47" xr10:uidLastSave="{00000000-0000-0000-0000-000000000000}"/>
  <bookViews>
    <workbookView xWindow="-120" yWindow="-120" windowWidth="29040" windowHeight="15840" activeTab="1" xr2:uid="{411FB166-8367-451B-80A7-3576BEFD598C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</sheets>
  <externalReferences>
    <externalReference r:id="rId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1" i="3" l="1"/>
  <c r="AQ13" i="3"/>
  <c r="AQ10" i="3"/>
  <c r="AQ14" i="3"/>
  <c r="AQ15" i="3"/>
  <c r="AQ16" i="3"/>
  <c r="AQ17" i="3"/>
  <c r="AQ18" i="3"/>
  <c r="AQ19" i="3"/>
  <c r="AQ20" i="3"/>
  <c r="AQ21" i="3"/>
  <c r="AQ22" i="3"/>
  <c r="AQ26" i="3"/>
  <c r="AQ27" i="3"/>
  <c r="AQ28" i="3"/>
  <c r="AQ29" i="3"/>
  <c r="AQ30" i="3"/>
  <c r="AQ34" i="3"/>
  <c r="AQ35" i="3"/>
  <c r="AQ36" i="3"/>
  <c r="AQ37" i="3"/>
  <c r="AQ38" i="3"/>
  <c r="AQ39" i="3"/>
  <c r="AQ44" i="3"/>
  <c r="AQ42" i="3" l="1"/>
  <c r="AQ31" i="3"/>
  <c r="AQ12" i="3"/>
  <c r="AQ9" i="3"/>
  <c r="AQ32" i="3" s="1"/>
  <c r="AQ45" i="3" s="1"/>
  <c r="AQ43" i="3"/>
  <c r="AQ24" i="3" l="1"/>
  <c r="AQ23" i="3"/>
  <c r="AQ49" i="3"/>
  <c r="AP10" i="3" l="1"/>
  <c r="AP30" i="3"/>
  <c r="AP36" i="3"/>
  <c r="AP16" i="3"/>
  <c r="AP17" i="3"/>
  <c r="AP18" i="3"/>
  <c r="AP19" i="3"/>
  <c r="AP21" i="3"/>
  <c r="AP13" i="3"/>
  <c r="AP28" i="3"/>
  <c r="AP29" i="3"/>
  <c r="AP12" i="3" l="1"/>
  <c r="AP9" i="3"/>
  <c r="AP20" i="3"/>
  <c r="AP34" i="3"/>
  <c r="AP39" i="3"/>
  <c r="AP38" i="3"/>
  <c r="AP27" i="3"/>
  <c r="AP15" i="3"/>
  <c r="AP22" i="3"/>
  <c r="AP11" i="3"/>
  <c r="AP35" i="3" l="1"/>
  <c r="AP14" i="3"/>
  <c r="AP23" i="3" s="1"/>
  <c r="AP37" i="3"/>
  <c r="AP26" i="3"/>
  <c r="AP43" i="3" s="1"/>
  <c r="AP44" i="3"/>
  <c r="AO30" i="3"/>
  <c r="AO36" i="3"/>
  <c r="AO39" i="3"/>
  <c r="AO16" i="3"/>
  <c r="AO18" i="3"/>
  <c r="AO21" i="3"/>
  <c r="AO19" i="3"/>
  <c r="AO13" i="3"/>
  <c r="AO10" i="3"/>
  <c r="AO17" i="3"/>
  <c r="AO28" i="3"/>
  <c r="AO29" i="3"/>
  <c r="E2" i="3"/>
  <c r="AP42" i="3" l="1"/>
  <c r="AO12" i="3"/>
  <c r="AP31" i="3"/>
  <c r="AP24" i="3"/>
  <c r="AP32" i="3"/>
  <c r="AP49" i="3" s="1"/>
  <c r="AO9" i="3"/>
  <c r="AO35" i="3"/>
  <c r="AO34" i="3"/>
  <c r="AO37" i="3"/>
  <c r="AO38" i="3"/>
  <c r="AO27" i="3"/>
  <c r="AO15" i="3"/>
  <c r="AO22" i="3"/>
  <c r="AO20" i="3"/>
  <c r="AO11" i="3"/>
  <c r="AP45" i="3" l="1"/>
  <c r="AO14" i="3"/>
  <c r="AO42" i="3" s="1"/>
  <c r="AO44" i="3"/>
  <c r="AO26" i="3"/>
  <c r="AO43" i="3" s="1"/>
  <c r="AO32" i="3" l="1"/>
  <c r="AO45" i="3" s="1"/>
  <c r="AO24" i="3"/>
  <c r="AO23" i="3"/>
  <c r="AO31" i="3"/>
  <c r="AO49" i="3" l="1"/>
  <c r="Z39" i="3"/>
  <c r="AA39" i="3" l="1"/>
  <c r="AB39" i="3"/>
  <c r="J39" i="3"/>
  <c r="K39" i="3"/>
  <c r="L39" i="3"/>
  <c r="Y39" i="3"/>
  <c r="AK39" i="3"/>
  <c r="AG39" i="3"/>
  <c r="H39" i="3"/>
  <c r="E39" i="3"/>
  <c r="AF39" i="3"/>
  <c r="T39" i="3"/>
  <c r="AJ39" i="3"/>
  <c r="U39" i="3"/>
  <c r="AI39" i="3"/>
  <c r="Q39" i="3"/>
  <c r="O39" i="3"/>
  <c r="AE39" i="3"/>
  <c r="G39" i="3"/>
  <c r="F39" i="3"/>
  <c r="M39" i="3"/>
  <c r="AD39" i="3"/>
  <c r="R39" i="3"/>
  <c r="P39" i="3"/>
  <c r="V39" i="3"/>
  <c r="AL39" i="3"/>
  <c r="W39" i="3"/>
  <c r="AN39" i="3"/>
  <c r="AM39" i="3" l="1"/>
  <c r="AH39" i="3"/>
  <c r="S39" i="3"/>
  <c r="X39" i="3"/>
  <c r="N39" i="3"/>
  <c r="I39" i="3"/>
  <c r="AC39" i="3"/>
  <c r="AD10" i="3" l="1"/>
  <c r="K15" i="3"/>
  <c r="Z11" i="3"/>
  <c r="I19" i="3"/>
  <c r="AB21" i="3"/>
  <c r="AB16" i="3"/>
  <c r="AC16" i="3"/>
  <c r="AH18" i="3"/>
  <c r="AM36" i="3"/>
  <c r="E16" i="3"/>
  <c r="AD36" i="3"/>
  <c r="AF19" i="3"/>
  <c r="Z16" i="3"/>
  <c r="AJ22" i="3"/>
  <c r="AJ11" i="3"/>
  <c r="T18" i="3"/>
  <c r="AD15" i="3"/>
  <c r="AI22" i="3"/>
  <c r="Z17" i="3"/>
  <c r="AK44" i="3"/>
  <c r="N17" i="3"/>
  <c r="S15" i="3"/>
  <c r="AB36" i="3"/>
  <c r="AA16" i="3"/>
  <c r="AE19" i="3"/>
  <c r="AE15" i="3"/>
  <c r="J18" i="3"/>
  <c r="O21" i="3"/>
  <c r="U26" i="3"/>
  <c r="U22" i="3"/>
  <c r="U17" i="3"/>
  <c r="Y36" i="3"/>
  <c r="Y21" i="3"/>
  <c r="Y10" i="3"/>
  <c r="AD19" i="3"/>
  <c r="AI44" i="3"/>
  <c r="AI17" i="3"/>
  <c r="AN19" i="3"/>
  <c r="H18" i="3"/>
  <c r="N36" i="3"/>
  <c r="N21" i="3"/>
  <c r="N16" i="3"/>
  <c r="S18" i="3"/>
  <c r="X36" i="3"/>
  <c r="X21" i="3"/>
  <c r="X16" i="3"/>
  <c r="X10" i="3"/>
  <c r="AB19" i="3"/>
  <c r="AB15" i="3"/>
  <c r="AC19" i="3"/>
  <c r="AC15" i="3"/>
  <c r="AH17" i="3"/>
  <c r="AM19" i="3"/>
  <c r="AM15" i="3"/>
  <c r="V18" i="3"/>
  <c r="Z22" i="3"/>
  <c r="AE16" i="3"/>
  <c r="E36" i="3"/>
  <c r="G15" i="3"/>
  <c r="AL16" i="3"/>
  <c r="W36" i="3"/>
  <c r="W21" i="3"/>
  <c r="W16" i="3"/>
  <c r="W10" i="3"/>
  <c r="AA19" i="3"/>
  <c r="AA15" i="3"/>
  <c r="AF18" i="3"/>
  <c r="AG26" i="3"/>
  <c r="AG22" i="3"/>
  <c r="AG17" i="3"/>
  <c r="AL19" i="3"/>
  <c r="AL15" i="3"/>
  <c r="AN21" i="3"/>
  <c r="H15" i="3"/>
  <c r="AC21" i="3"/>
  <c r="F19" i="3"/>
  <c r="K18" i="3"/>
  <c r="Z36" i="3"/>
  <c r="Z21" i="3"/>
  <c r="AK21" i="3"/>
  <c r="P19" i="3"/>
  <c r="P15" i="3"/>
  <c r="AJ21" i="3"/>
  <c r="AJ16" i="3"/>
  <c r="AK19" i="3"/>
  <c r="AK15" i="3"/>
  <c r="K19" i="3"/>
  <c r="E21" i="3"/>
  <c r="AF15" i="3"/>
  <c r="V17" i="3"/>
  <c r="V11" i="3"/>
  <c r="AD18" i="3"/>
  <c r="AI36" i="3"/>
  <c r="AN18" i="3"/>
  <c r="AK22" i="3"/>
  <c r="AA36" i="3"/>
  <c r="P36" i="3"/>
  <c r="P21" i="3"/>
  <c r="P16" i="3"/>
  <c r="Q19" i="3"/>
  <c r="AJ17" i="3"/>
  <c r="AK36" i="3"/>
  <c r="V36" i="3"/>
  <c r="V21" i="3"/>
  <c r="AE18" i="3"/>
  <c r="U21" i="3"/>
  <c r="U16" i="3"/>
  <c r="Y15" i="3"/>
  <c r="F36" i="3"/>
  <c r="F21" i="3"/>
  <c r="J15" i="3"/>
  <c r="O22" i="3"/>
  <c r="Y22" i="3"/>
  <c r="Y11" i="3"/>
  <c r="G18" i="3"/>
  <c r="L22" i="3"/>
  <c r="F18" i="3"/>
  <c r="K22" i="3"/>
  <c r="K17" i="3"/>
  <c r="V16" i="3"/>
  <c r="Y19" i="3"/>
  <c r="AI10" i="3"/>
  <c r="I22" i="3"/>
  <c r="I11" i="3"/>
  <c r="N19" i="3"/>
  <c r="N15" i="3"/>
  <c r="S22" i="3"/>
  <c r="G26" i="3"/>
  <c r="G22" i="3"/>
  <c r="G17" i="3"/>
  <c r="L36" i="3"/>
  <c r="L21" i="3"/>
  <c r="L16" i="3"/>
  <c r="M19" i="3"/>
  <c r="M15" i="3"/>
  <c r="R26" i="3"/>
  <c r="R22" i="3"/>
  <c r="R17" i="3"/>
  <c r="R11" i="3"/>
  <c r="W19" i="3"/>
  <c r="W15" i="3"/>
  <c r="AF22" i="3"/>
  <c r="AF17" i="3"/>
  <c r="AG36" i="3"/>
  <c r="AG21" i="3"/>
  <c r="AG16" i="3"/>
  <c r="AG10" i="3"/>
  <c r="AL18" i="3"/>
  <c r="J19" i="3"/>
  <c r="T19" i="3"/>
  <c r="T15" i="3"/>
  <c r="Y17" i="3"/>
  <c r="AI18" i="3"/>
  <c r="AN16" i="3"/>
  <c r="X17" i="3"/>
  <c r="AC36" i="3"/>
  <c r="L18" i="3"/>
  <c r="M22" i="3"/>
  <c r="E18" i="3"/>
  <c r="J22" i="3"/>
  <c r="J17" i="3"/>
  <c r="O19" i="3"/>
  <c r="U10" i="3"/>
  <c r="AH21" i="3"/>
  <c r="AH16" i="3"/>
  <c r="AM18" i="3"/>
  <c r="F44" i="3"/>
  <c r="F22" i="3"/>
  <c r="F17" i="3"/>
  <c r="K36" i="3"/>
  <c r="K21" i="3"/>
  <c r="K16" i="3"/>
  <c r="V19" i="3"/>
  <c r="AJ19" i="3"/>
  <c r="AJ15" i="3"/>
  <c r="AK18" i="3"/>
  <c r="AB10" i="3"/>
  <c r="M17" i="3"/>
  <c r="R19" i="3"/>
  <c r="W22" i="3"/>
  <c r="AA21" i="3"/>
  <c r="AA10" i="3"/>
  <c r="L17" i="3"/>
  <c r="R18" i="3"/>
  <c r="AI21" i="3"/>
  <c r="AI16" i="3"/>
  <c r="H22" i="3"/>
  <c r="H17" i="3"/>
  <c r="I17" i="3"/>
  <c r="Z18" i="3"/>
  <c r="AE22" i="3"/>
  <c r="AE17" i="3"/>
  <c r="E22" i="3"/>
  <c r="E17" i="3"/>
  <c r="T16" i="3"/>
  <c r="U19" i="3"/>
  <c r="U15" i="3"/>
  <c r="AD22" i="3"/>
  <c r="AD17" i="3"/>
  <c r="AI19" i="3"/>
  <c r="AI15" i="3"/>
  <c r="AN22" i="3"/>
  <c r="AN17" i="3"/>
  <c r="F16" i="3"/>
  <c r="Q36" i="3"/>
  <c r="Q21" i="3"/>
  <c r="Q16" i="3"/>
  <c r="Q10" i="3"/>
  <c r="AJ18" i="3"/>
  <c r="U18" i="3"/>
  <c r="AN36" i="3"/>
  <c r="AN10" i="3"/>
  <c r="S19" i="3"/>
  <c r="AG18" i="3"/>
  <c r="AL36" i="3"/>
  <c r="AL21" i="3"/>
  <c r="AL10" i="3"/>
  <c r="F15" i="3"/>
  <c r="AK16" i="3"/>
  <c r="M36" i="3"/>
  <c r="M21" i="3"/>
  <c r="M16" i="3"/>
  <c r="M10" i="3"/>
  <c r="Q18" i="3"/>
  <c r="Z19" i="3"/>
  <c r="Z15" i="3"/>
  <c r="T17" i="3"/>
  <c r="U36" i="3"/>
  <c r="S17" i="3"/>
  <c r="X19" i="3"/>
  <c r="X15" i="3"/>
  <c r="AB18" i="3"/>
  <c r="AC18" i="3"/>
  <c r="AH36" i="3"/>
  <c r="P18" i="3"/>
  <c r="Q22" i="3"/>
  <c r="Q17" i="3"/>
  <c r="V15" i="3"/>
  <c r="J36" i="3"/>
  <c r="J21" i="3"/>
  <c r="J16" i="3"/>
  <c r="J10" i="3"/>
  <c r="O18" i="3"/>
  <c r="T36" i="3"/>
  <c r="T21" i="3"/>
  <c r="Y18" i="3"/>
  <c r="H36" i="3"/>
  <c r="H21" i="3"/>
  <c r="H16" i="3"/>
  <c r="H10" i="3"/>
  <c r="I36" i="3"/>
  <c r="I21" i="3"/>
  <c r="I16" i="3"/>
  <c r="I12" i="3"/>
  <c r="I10" i="3"/>
  <c r="N18" i="3"/>
  <c r="S36" i="3"/>
  <c r="S21" i="3"/>
  <c r="S16" i="3"/>
  <c r="S10" i="3"/>
  <c r="X18" i="3"/>
  <c r="AB22" i="3"/>
  <c r="AB17" i="3"/>
  <c r="AC22" i="3"/>
  <c r="AC17" i="3"/>
  <c r="AH19" i="3"/>
  <c r="AH15" i="3"/>
  <c r="AM22" i="3"/>
  <c r="AM17" i="3"/>
  <c r="AE21" i="3"/>
  <c r="AE10" i="3"/>
  <c r="H19" i="3"/>
  <c r="G36" i="3"/>
  <c r="G21" i="3"/>
  <c r="G16" i="3"/>
  <c r="G10" i="3"/>
  <c r="L19" i="3"/>
  <c r="L15" i="3"/>
  <c r="M18" i="3"/>
  <c r="R36" i="3"/>
  <c r="R21" i="3"/>
  <c r="R16" i="3"/>
  <c r="R10" i="3"/>
  <c r="W18" i="3"/>
  <c r="AA22" i="3"/>
  <c r="AA17" i="3"/>
  <c r="AF36" i="3"/>
  <c r="AF21" i="3"/>
  <c r="AF16" i="3"/>
  <c r="AF10" i="3"/>
  <c r="AG19" i="3"/>
  <c r="AG15" i="3"/>
  <c r="AL22" i="3"/>
  <c r="AL17" i="3"/>
  <c r="F10" i="3"/>
  <c r="L10" i="3"/>
  <c r="N10" i="3"/>
  <c r="O10" i="3"/>
  <c r="P10" i="3"/>
  <c r="V10" i="3"/>
  <c r="Z10" i="3"/>
  <c r="AC10" i="3"/>
  <c r="AH10" i="3"/>
  <c r="AK10" i="3"/>
  <c r="AM10" i="3"/>
  <c r="X11" i="3"/>
  <c r="AH11" i="3"/>
  <c r="Q15" i="3"/>
  <c r="R15" i="3"/>
  <c r="AN15" i="3"/>
  <c r="O16" i="3"/>
  <c r="Y16" i="3"/>
  <c r="AD16" i="3"/>
  <c r="AM16" i="3"/>
  <c r="O17" i="3"/>
  <c r="P17" i="3"/>
  <c r="W17" i="3"/>
  <c r="AK17" i="3"/>
  <c r="I18" i="3"/>
  <c r="AA18" i="3"/>
  <c r="G19" i="3"/>
  <c r="AD21" i="3"/>
  <c r="AM21" i="3"/>
  <c r="N22" i="3"/>
  <c r="P22" i="3"/>
  <c r="V22" i="3"/>
  <c r="X22" i="3"/>
  <c r="AH22" i="3"/>
  <c r="P26" i="3"/>
  <c r="X26" i="3"/>
  <c r="AI26" i="3"/>
  <c r="AK26" i="3"/>
  <c r="P27" i="3"/>
  <c r="X27" i="3"/>
  <c r="AK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O36" i="3"/>
  <c r="AE36" i="3"/>
  <c r="AJ36" i="3"/>
  <c r="P44" i="3"/>
  <c r="R44" i="3"/>
  <c r="U44" i="3"/>
  <c r="X44" i="3"/>
  <c r="E30" i="3"/>
  <c r="E29" i="3"/>
  <c r="E28" i="3"/>
  <c r="E19" i="3"/>
  <c r="E15" i="3"/>
  <c r="F27" i="3" l="1"/>
  <c r="Z27" i="3"/>
  <c r="Q27" i="3"/>
  <c r="R27" i="3"/>
  <c r="AI27" i="3"/>
  <c r="G27" i="3"/>
  <c r="AG27" i="3"/>
  <c r="AB44" i="3"/>
  <c r="J44" i="3"/>
  <c r="Q44" i="3"/>
  <c r="AD44" i="3"/>
  <c r="Y26" i="3"/>
  <c r="Y43" i="3" s="1"/>
  <c r="AC44" i="3"/>
  <c r="AM26" i="3"/>
  <c r="AM43" i="3" s="1"/>
  <c r="AA26" i="3"/>
  <c r="AA43" i="3" s="1"/>
  <c r="AE44" i="3"/>
  <c r="AH44" i="3"/>
  <c r="AJ26" i="3"/>
  <c r="AJ43" i="3" s="1"/>
  <c r="E26" i="3"/>
  <c r="E43" i="3" s="1"/>
  <c r="AL44" i="3"/>
  <c r="N44" i="3"/>
  <c r="G44" i="3"/>
  <c r="AJ27" i="3"/>
  <c r="V44" i="3"/>
  <c r="S44" i="3"/>
  <c r="T44" i="3"/>
  <c r="W44" i="3"/>
  <c r="AN44" i="3"/>
  <c r="K44" i="3"/>
  <c r="L44" i="3"/>
  <c r="M26" i="3"/>
  <c r="M43" i="3" s="1"/>
  <c r="I44" i="3"/>
  <c r="Z26" i="3"/>
  <c r="Z43" i="3" s="1"/>
  <c r="H44" i="3"/>
  <c r="AF44" i="3"/>
  <c r="F26" i="3"/>
  <c r="F43" i="3" s="1"/>
  <c r="O26" i="3"/>
  <c r="O43" i="3" s="1"/>
  <c r="AG44" i="3"/>
  <c r="AE27" i="3"/>
  <c r="Q11" i="3"/>
  <c r="N11" i="3"/>
  <c r="S11" i="3"/>
  <c r="Y44" i="3"/>
  <c r="AC11" i="3"/>
  <c r="K11" i="3"/>
  <c r="U11" i="3"/>
  <c r="AI11" i="3"/>
  <c r="T11" i="3"/>
  <c r="P11" i="3"/>
  <c r="AF11" i="3"/>
  <c r="G11" i="3"/>
  <c r="W11" i="3"/>
  <c r="E11" i="3"/>
  <c r="H11" i="3"/>
  <c r="F11" i="3"/>
  <c r="AM11" i="3"/>
  <c r="M11" i="3"/>
  <c r="O11" i="3"/>
  <c r="L11" i="3"/>
  <c r="AB11" i="3"/>
  <c r="AG11" i="3"/>
  <c r="AN11" i="3"/>
  <c r="AL26" i="3"/>
  <c r="AL43" i="3" s="1"/>
  <c r="AD11" i="3"/>
  <c r="J11" i="3"/>
  <c r="AK11" i="3"/>
  <c r="AL11" i="3"/>
  <c r="AE11" i="3"/>
  <c r="E44" i="3"/>
  <c r="Z44" i="3"/>
  <c r="Y27" i="3"/>
  <c r="O44" i="3"/>
  <c r="I26" i="3"/>
  <c r="I43" i="3" s="1"/>
  <c r="O27" i="3"/>
  <c r="J26" i="3"/>
  <c r="J43" i="3" s="1"/>
  <c r="I27" i="3"/>
  <c r="AJ44" i="3"/>
  <c r="AH26" i="3"/>
  <c r="AH43" i="3" s="1"/>
  <c r="AF26" i="3"/>
  <c r="AF43" i="3" s="1"/>
  <c r="AE26" i="3"/>
  <c r="AE43" i="3" s="1"/>
  <c r="U27" i="3"/>
  <c r="AL20" i="3"/>
  <c r="AM44" i="3"/>
  <c r="AH27" i="3"/>
  <c r="AA20" i="3"/>
  <c r="O12" i="3"/>
  <c r="AI12" i="3"/>
  <c r="G43" i="3"/>
  <c r="AF27" i="3"/>
  <c r="E20" i="3"/>
  <c r="T26" i="3"/>
  <c r="T43" i="3" s="1"/>
  <c r="K26" i="3"/>
  <c r="K43" i="3" s="1"/>
  <c r="AA12" i="3"/>
  <c r="AH20" i="3"/>
  <c r="AC27" i="3"/>
  <c r="H26" i="3"/>
  <c r="H43" i="3" s="1"/>
  <c r="W27" i="3"/>
  <c r="S27" i="3"/>
  <c r="AM27" i="3"/>
  <c r="U12" i="3"/>
  <c r="X12" i="3"/>
  <c r="M27" i="3"/>
  <c r="S20" i="3"/>
  <c r="AK20" i="3"/>
  <c r="L27" i="3"/>
  <c r="L12" i="3"/>
  <c r="AH12" i="3"/>
  <c r="Q20" i="3"/>
  <c r="AJ12" i="3"/>
  <c r="V12" i="3"/>
  <c r="AJ20" i="3"/>
  <c r="K27" i="3"/>
  <c r="X43" i="3"/>
  <c r="AG12" i="3"/>
  <c r="AD20" i="3"/>
  <c r="AE20" i="3"/>
  <c r="I20" i="3"/>
  <c r="W20" i="3"/>
  <c r="T20" i="3"/>
  <c r="AA44" i="3"/>
  <c r="E27" i="3"/>
  <c r="AB27" i="3"/>
  <c r="AE12" i="3"/>
  <c r="M44" i="3"/>
  <c r="AB26" i="3"/>
  <c r="AB43" i="3" s="1"/>
  <c r="AN26" i="3"/>
  <c r="AN43" i="3" s="1"/>
  <c r="K12" i="3"/>
  <c r="AN14" i="3"/>
  <c r="AM20" i="3"/>
  <c r="AF20" i="3"/>
  <c r="AK12" i="3"/>
  <c r="L26" i="3"/>
  <c r="L43" i="3" s="1"/>
  <c r="W12" i="3"/>
  <c r="R43" i="3"/>
  <c r="G20" i="3"/>
  <c r="AA27" i="3"/>
  <c r="N26" i="3"/>
  <c r="N43" i="3" s="1"/>
  <c r="H14" i="3"/>
  <c r="R20" i="3"/>
  <c r="Q12" i="3"/>
  <c r="X13" i="3"/>
  <c r="AI20" i="3"/>
  <c r="AD12" i="3"/>
  <c r="H13" i="3"/>
  <c r="AD26" i="3"/>
  <c r="AD43" i="3" s="1"/>
  <c r="J27" i="3"/>
  <c r="AC26" i="3"/>
  <c r="AC43" i="3" s="1"/>
  <c r="AB12" i="3"/>
  <c r="AN27" i="3"/>
  <c r="H27" i="3"/>
  <c r="O15" i="3"/>
  <c r="AC20" i="3"/>
  <c r="AF12" i="3"/>
  <c r="AK13" i="3"/>
  <c r="AM13" i="3"/>
  <c r="Y20" i="3"/>
  <c r="AL27" i="3"/>
  <c r="V27" i="3"/>
  <c r="K10" i="3"/>
  <c r="H12" i="3"/>
  <c r="L20" i="3"/>
  <c r="N20" i="3"/>
  <c r="T12" i="3"/>
  <c r="AB20" i="3"/>
  <c r="T27" i="3"/>
  <c r="W26" i="3"/>
  <c r="V26" i="3"/>
  <c r="V43" i="3" s="1"/>
  <c r="O20" i="3"/>
  <c r="AL35" i="3"/>
  <c r="V35" i="3"/>
  <c r="P43" i="3"/>
  <c r="T22" i="3"/>
  <c r="I15" i="3"/>
  <c r="R12" i="3"/>
  <c r="M20" i="3"/>
  <c r="F20" i="3"/>
  <c r="J12" i="3"/>
  <c r="N13" i="3"/>
  <c r="V20" i="3"/>
  <c r="AI43" i="3"/>
  <c r="S26" i="3"/>
  <c r="S43" i="3" s="1"/>
  <c r="H20" i="3"/>
  <c r="F35" i="3"/>
  <c r="AG20" i="3"/>
  <c r="Y12" i="3"/>
  <c r="AD27" i="3"/>
  <c r="N27" i="3"/>
  <c r="Q26" i="3"/>
  <c r="Q43" i="3" s="1"/>
  <c r="N12" i="3"/>
  <c r="AJ10" i="3"/>
  <c r="T10" i="3"/>
  <c r="AG43" i="3"/>
  <c r="E12" i="3"/>
  <c r="AK43" i="3"/>
  <c r="U43" i="3"/>
  <c r="T14" i="3" l="1"/>
  <c r="T31" i="3" s="1"/>
  <c r="I14" i="3"/>
  <c r="I31" i="3" s="1"/>
  <c r="AN20" i="3"/>
  <c r="N14" i="3"/>
  <c r="N42" i="3" s="1"/>
  <c r="AA11" i="3"/>
  <c r="W14" i="3"/>
  <c r="W42" i="3" s="1"/>
  <c r="AL14" i="3"/>
  <c r="AL31" i="3" s="1"/>
  <c r="P13" i="3"/>
  <c r="AI13" i="3"/>
  <c r="AJ13" i="3"/>
  <c r="AN9" i="3"/>
  <c r="Z13" i="3"/>
  <c r="F9" i="3"/>
  <c r="AB9" i="3"/>
  <c r="AA13" i="3"/>
  <c r="J13" i="3"/>
  <c r="W9" i="3"/>
  <c r="T9" i="3"/>
  <c r="AL13" i="3"/>
  <c r="AC13" i="3"/>
  <c r="S13" i="3"/>
  <c r="G9" i="3"/>
  <c r="M13" i="3"/>
  <c r="V13" i="3"/>
  <c r="AG13" i="3"/>
  <c r="K13" i="3"/>
  <c r="S14" i="3"/>
  <c r="S42" i="3" s="1"/>
  <c r="E14" i="3"/>
  <c r="AN31" i="3"/>
  <c r="AA14" i="3"/>
  <c r="AA31" i="3" s="1"/>
  <c r="G38" i="3"/>
  <c r="G37" i="3"/>
  <c r="H38" i="3"/>
  <c r="H37" i="3"/>
  <c r="AN38" i="3"/>
  <c r="V38" i="3"/>
  <c r="V37" i="3"/>
  <c r="AJ38" i="3"/>
  <c r="AJ37" i="3"/>
  <c r="F38" i="3"/>
  <c r="F37" i="3"/>
  <c r="Z38" i="3"/>
  <c r="Z37" i="3"/>
  <c r="AI38" i="3"/>
  <c r="AI37" i="3"/>
  <c r="E38" i="3"/>
  <c r="E37" i="3"/>
  <c r="W38" i="3"/>
  <c r="W37" i="3"/>
  <c r="T38" i="3"/>
  <c r="M38" i="3"/>
  <c r="M37" i="3"/>
  <c r="AG38" i="3"/>
  <c r="AG37" i="3"/>
  <c r="N38" i="3"/>
  <c r="N37" i="3"/>
  <c r="AE38" i="3"/>
  <c r="AE37" i="3"/>
  <c r="X38" i="3"/>
  <c r="X37" i="3"/>
  <c r="AK38" i="3"/>
  <c r="AK37" i="3"/>
  <c r="U38" i="3"/>
  <c r="U37" i="3"/>
  <c r="AL38" i="3"/>
  <c r="Q38" i="3"/>
  <c r="Q37" i="3"/>
  <c r="O38" i="3"/>
  <c r="O37" i="3"/>
  <c r="S38" i="3"/>
  <c r="S37" i="3"/>
  <c r="AE13" i="3"/>
  <c r="AC38" i="3"/>
  <c r="AC37" i="3"/>
  <c r="AD38" i="3"/>
  <c r="AD37" i="3"/>
  <c r="J38" i="3"/>
  <c r="J37" i="3"/>
  <c r="AM14" i="3"/>
  <c r="AM42" i="3" s="1"/>
  <c r="AM38" i="3"/>
  <c r="AM37" i="3"/>
  <c r="AF14" i="3"/>
  <c r="AF42" i="3" s="1"/>
  <c r="N9" i="3"/>
  <c r="R14" i="3"/>
  <c r="R31" i="3" s="1"/>
  <c r="AH14" i="3"/>
  <c r="AH31" i="3" s="1"/>
  <c r="AK14" i="3"/>
  <c r="AK42" i="3" s="1"/>
  <c r="AI14" i="3"/>
  <c r="AI31" i="3" s="1"/>
  <c r="O13" i="3"/>
  <c r="AN42" i="3"/>
  <c r="Y13" i="3"/>
  <c r="I13" i="3"/>
  <c r="G14" i="3"/>
  <c r="G42" i="3" s="1"/>
  <c r="AE14" i="3"/>
  <c r="AE31" i="3" s="1"/>
  <c r="M14" i="3"/>
  <c r="M31" i="3" s="1"/>
  <c r="AJ14" i="3"/>
  <c r="AD14" i="3"/>
  <c r="AD42" i="3" s="1"/>
  <c r="Q14" i="3"/>
  <c r="Q31" i="3" s="1"/>
  <c r="L13" i="3"/>
  <c r="L9" i="3"/>
  <c r="U13" i="3"/>
  <c r="U9" i="3"/>
  <c r="Q9" i="3"/>
  <c r="Q13" i="3"/>
  <c r="R13" i="3"/>
  <c r="R9" i="3"/>
  <c r="AD9" i="3"/>
  <c r="AD13" i="3"/>
  <c r="AH13" i="3"/>
  <c r="AH9" i="3"/>
  <c r="AF13" i="3"/>
  <c r="AF9" i="3"/>
  <c r="Y35" i="3"/>
  <c r="AB14" i="3"/>
  <c r="W35" i="3"/>
  <c r="E35" i="3"/>
  <c r="L37" i="3"/>
  <c r="L38" i="3"/>
  <c r="S35" i="3"/>
  <c r="R35" i="3"/>
  <c r="O35" i="3"/>
  <c r="AA35" i="3"/>
  <c r="W43" i="3"/>
  <c r="AB37" i="3"/>
  <c r="AB38" i="3"/>
  <c r="Y14" i="3"/>
  <c r="Z9" i="3"/>
  <c r="Z12" i="3"/>
  <c r="X35" i="3"/>
  <c r="AC14" i="3"/>
  <c r="E13" i="3"/>
  <c r="V14" i="3"/>
  <c r="AA37" i="3"/>
  <c r="AA38" i="3"/>
  <c r="Z35" i="3"/>
  <c r="H9" i="3"/>
  <c r="N35" i="3"/>
  <c r="G35" i="3"/>
  <c r="AF35" i="3"/>
  <c r="K14" i="3"/>
  <c r="K20" i="3"/>
  <c r="X9" i="3"/>
  <c r="K35" i="3"/>
  <c r="Z14" i="3"/>
  <c r="Z20" i="3"/>
  <c r="P37" i="3"/>
  <c r="P38" i="3"/>
  <c r="AJ35" i="3"/>
  <c r="J35" i="3"/>
  <c r="AL9" i="3"/>
  <c r="AL12" i="3"/>
  <c r="AH37" i="3"/>
  <c r="AH38" i="3"/>
  <c r="Q35" i="3"/>
  <c r="L35" i="3"/>
  <c r="AK9" i="3"/>
  <c r="U35" i="3"/>
  <c r="I35" i="3"/>
  <c r="R38" i="3"/>
  <c r="X14" i="3"/>
  <c r="X20" i="3"/>
  <c r="AC35" i="3"/>
  <c r="F14" i="3"/>
  <c r="AE35" i="3"/>
  <c r="T35" i="3"/>
  <c r="I37" i="3"/>
  <c r="I38" i="3"/>
  <c r="AK35" i="3"/>
  <c r="AM35" i="3"/>
  <c r="P14" i="3"/>
  <c r="P20" i="3"/>
  <c r="H35" i="3"/>
  <c r="P35" i="3"/>
  <c r="AN35" i="3"/>
  <c r="AH35" i="3"/>
  <c r="AB35" i="3"/>
  <c r="I42" i="3"/>
  <c r="P12" i="3"/>
  <c r="M12" i="3"/>
  <c r="AI35" i="3"/>
  <c r="S12" i="3"/>
  <c r="AC12" i="3"/>
  <c r="O14" i="3"/>
  <c r="AF37" i="3"/>
  <c r="AF38" i="3"/>
  <c r="J14" i="3"/>
  <c r="J20" i="3"/>
  <c r="AD35" i="3"/>
  <c r="K37" i="3"/>
  <c r="K38" i="3"/>
  <c r="AM9" i="3"/>
  <c r="AM12" i="3"/>
  <c r="AG35" i="3"/>
  <c r="F12" i="3"/>
  <c r="U14" i="3"/>
  <c r="U20" i="3"/>
  <c r="L14" i="3"/>
  <c r="Y37" i="3"/>
  <c r="Y38" i="3"/>
  <c r="M35" i="3"/>
  <c r="G12" i="3"/>
  <c r="AN12" i="3"/>
  <c r="AG14" i="3"/>
  <c r="H42" i="3"/>
  <c r="H31" i="3"/>
  <c r="T42" i="3" l="1"/>
  <c r="AL42" i="3"/>
  <c r="N31" i="3"/>
  <c r="N32" i="3"/>
  <c r="N45" i="3" s="1"/>
  <c r="AK31" i="3"/>
  <c r="F34" i="3"/>
  <c r="R34" i="3"/>
  <c r="AC34" i="3"/>
  <c r="AN34" i="3"/>
  <c r="X34" i="3"/>
  <c r="T34" i="3"/>
  <c r="AL34" i="3"/>
  <c r="AM34" i="3"/>
  <c r="AK34" i="3"/>
  <c r="V34" i="3"/>
  <c r="N34" i="3"/>
  <c r="N49" i="3" s="1"/>
  <c r="W31" i="3"/>
  <c r="S31" i="3"/>
  <c r="AA42" i="3"/>
  <c r="AH42" i="3"/>
  <c r="AM31" i="3"/>
  <c r="J9" i="3"/>
  <c r="J23" i="3" s="1"/>
  <c r="AC9" i="3"/>
  <c r="AC23" i="3" s="1"/>
  <c r="M9" i="3"/>
  <c r="M24" i="3" s="1"/>
  <c r="P9" i="3"/>
  <c r="P32" i="3" s="1"/>
  <c r="P45" i="3" s="1"/>
  <c r="AN13" i="3"/>
  <c r="T13" i="3"/>
  <c r="V9" i="3"/>
  <c r="V24" i="3" s="1"/>
  <c r="AI9" i="3"/>
  <c r="AI24" i="3" s="1"/>
  <c r="W13" i="3"/>
  <c r="K9" i="3"/>
  <c r="K23" i="3" s="1"/>
  <c r="AG9" i="3"/>
  <c r="AG24" i="3" s="1"/>
  <c r="F13" i="3"/>
  <c r="AA9" i="3"/>
  <c r="AA23" i="3" s="1"/>
  <c r="G13" i="3"/>
  <c r="AB13" i="3"/>
  <c r="S9" i="3"/>
  <c r="S23" i="3" s="1"/>
  <c r="AE9" i="3"/>
  <c r="AE24" i="3" s="1"/>
  <c r="AI42" i="3"/>
  <c r="E31" i="3"/>
  <c r="E42" i="3"/>
  <c r="I9" i="3"/>
  <c r="I24" i="3" s="1"/>
  <c r="AF31" i="3"/>
  <c r="M42" i="3"/>
  <c r="N23" i="3"/>
  <c r="AB32" i="3"/>
  <c r="AB45" i="3" s="1"/>
  <c r="N24" i="3"/>
  <c r="R42" i="3"/>
  <c r="AE42" i="3"/>
  <c r="O9" i="3"/>
  <c r="O23" i="3" s="1"/>
  <c r="AB24" i="3"/>
  <c r="G31" i="3"/>
  <c r="AB23" i="3"/>
  <c r="AD31" i="3"/>
  <c r="AJ42" i="3"/>
  <c r="AJ31" i="3"/>
  <c r="Y9" i="3"/>
  <c r="Y23" i="3" s="1"/>
  <c r="Q42" i="3"/>
  <c r="O31" i="3"/>
  <c r="O42" i="3"/>
  <c r="H32" i="3"/>
  <c r="H45" i="3" s="1"/>
  <c r="H23" i="3"/>
  <c r="H24" i="3"/>
  <c r="Z24" i="3"/>
  <c r="Z32" i="3"/>
  <c r="Z45" i="3" s="1"/>
  <c r="Z23" i="3"/>
  <c r="S34" i="3"/>
  <c r="Y34" i="3"/>
  <c r="F32" i="3"/>
  <c r="F45" i="3" s="1"/>
  <c r="F24" i="3"/>
  <c r="F23" i="3"/>
  <c r="AL32" i="3"/>
  <c r="AL45" i="3" s="1"/>
  <c r="AL24" i="3"/>
  <c r="AL23" i="3"/>
  <c r="X32" i="3"/>
  <c r="X45" i="3" s="1"/>
  <c r="X24" i="3"/>
  <c r="X23" i="3"/>
  <c r="AF32" i="3"/>
  <c r="AF45" i="3" s="1"/>
  <c r="AF24" i="3"/>
  <c r="AF23" i="3"/>
  <c r="U24" i="3"/>
  <c r="U31" i="3"/>
  <c r="U42" i="3"/>
  <c r="U34" i="3"/>
  <c r="Z34" i="3"/>
  <c r="AL37" i="3"/>
  <c r="AE34" i="3"/>
  <c r="AG31" i="3"/>
  <c r="AG42" i="3"/>
  <c r="F31" i="3"/>
  <c r="F42" i="3"/>
  <c r="T37" i="3"/>
  <c r="AN24" i="3"/>
  <c r="AN32" i="3"/>
  <c r="AN45" i="3" s="1"/>
  <c r="AN23" i="3"/>
  <c r="AG34" i="3"/>
  <c r="AB34" i="3"/>
  <c r="AK32" i="3"/>
  <c r="AK23" i="3"/>
  <c r="AK24" i="3"/>
  <c r="J34" i="3"/>
  <c r="Y31" i="3"/>
  <c r="Y42" i="3"/>
  <c r="AH32" i="3"/>
  <c r="AH45" i="3" s="1"/>
  <c r="AH23" i="3"/>
  <c r="AH24" i="3"/>
  <c r="K31" i="3"/>
  <c r="K42" i="3"/>
  <c r="E34" i="3"/>
  <c r="G32" i="3"/>
  <c r="G45" i="3" s="1"/>
  <c r="G23" i="3"/>
  <c r="G24" i="3"/>
  <c r="AM23" i="3"/>
  <c r="AM32" i="3"/>
  <c r="AM45" i="3" s="1"/>
  <c r="AM24" i="3"/>
  <c r="AH34" i="3"/>
  <c r="X31" i="3"/>
  <c r="X42" i="3"/>
  <c r="L34" i="3"/>
  <c r="V31" i="3"/>
  <c r="V42" i="3"/>
  <c r="W32" i="3"/>
  <c r="W45" i="3" s="1"/>
  <c r="W24" i="3"/>
  <c r="W23" i="3"/>
  <c r="AF34" i="3"/>
  <c r="AD24" i="3"/>
  <c r="AD32" i="3"/>
  <c r="AD45" i="3" s="1"/>
  <c r="AD23" i="3"/>
  <c r="K34" i="3"/>
  <c r="R32" i="3"/>
  <c r="R45" i="3" s="1"/>
  <c r="R23" i="3"/>
  <c r="R24" i="3"/>
  <c r="T24" i="3"/>
  <c r="T32" i="3"/>
  <c r="T45" i="3" s="1"/>
  <c r="T23" i="3"/>
  <c r="R37" i="3"/>
  <c r="AJ34" i="3"/>
  <c r="G34" i="3"/>
  <c r="Q34" i="3"/>
  <c r="AN37" i="3"/>
  <c r="M34" i="3"/>
  <c r="P34" i="3"/>
  <c r="W34" i="3"/>
  <c r="Q24" i="3"/>
  <c r="Q32" i="3"/>
  <c r="Q23" i="3"/>
  <c r="AA34" i="3"/>
  <c r="AD34" i="3"/>
  <c r="AI34" i="3"/>
  <c r="U23" i="3"/>
  <c r="U32" i="3"/>
  <c r="I34" i="3"/>
  <c r="H34" i="3"/>
  <c r="O34" i="3"/>
  <c r="AB42" i="3"/>
  <c r="AB31" i="3"/>
  <c r="AC31" i="3"/>
  <c r="AC42" i="3"/>
  <c r="J42" i="3"/>
  <c r="J31" i="3"/>
  <c r="Z31" i="3"/>
  <c r="Z42" i="3"/>
  <c r="L24" i="3"/>
  <c r="L32" i="3"/>
  <c r="L45" i="3" s="1"/>
  <c r="L23" i="3"/>
  <c r="L42" i="3"/>
  <c r="L31" i="3"/>
  <c r="P42" i="3"/>
  <c r="P31" i="3"/>
  <c r="P24" i="3" l="1"/>
  <c r="P23" i="3"/>
  <c r="J24" i="3"/>
  <c r="J32" i="3"/>
  <c r="J45" i="3" s="1"/>
  <c r="AI32" i="3"/>
  <c r="AI45" i="3" s="1"/>
  <c r="AI23" i="3"/>
  <c r="M23" i="3"/>
  <c r="M32" i="3"/>
  <c r="M45" i="3" s="1"/>
  <c r="AJ9" i="3"/>
  <c r="AC24" i="3"/>
  <c r="AC32" i="3"/>
  <c r="AC45" i="3" s="1"/>
  <c r="AG23" i="3"/>
  <c r="K32" i="3"/>
  <c r="K45" i="3" s="1"/>
  <c r="K24" i="3"/>
  <c r="AG32" i="3"/>
  <c r="AG45" i="3" s="1"/>
  <c r="AE23" i="3"/>
  <c r="AA32" i="3"/>
  <c r="AA45" i="3" s="1"/>
  <c r="AA24" i="3"/>
  <c r="V23" i="3"/>
  <c r="V32" i="3"/>
  <c r="V49" i="3" s="1"/>
  <c r="S32" i="3"/>
  <c r="S45" i="3" s="1"/>
  <c r="S24" i="3"/>
  <c r="I32" i="3"/>
  <c r="I45" i="3" s="1"/>
  <c r="AE32" i="3"/>
  <c r="AE45" i="3" s="1"/>
  <c r="I23" i="3"/>
  <c r="O24" i="3"/>
  <c r="Z49" i="3"/>
  <c r="O32" i="3"/>
  <c r="O45" i="3" s="1"/>
  <c r="R49" i="3"/>
  <c r="AM49" i="3"/>
  <c r="AL49" i="3"/>
  <c r="AB49" i="3"/>
  <c r="Y24" i="3"/>
  <c r="H49" i="3"/>
  <c r="W49" i="3"/>
  <c r="T49" i="3"/>
  <c r="J49" i="3"/>
  <c r="P49" i="3"/>
  <c r="F49" i="3"/>
  <c r="AN49" i="3"/>
  <c r="Y32" i="3"/>
  <c r="Y45" i="3" s="1"/>
  <c r="U49" i="3"/>
  <c r="U45" i="3"/>
  <c r="AH49" i="3"/>
  <c r="AF49" i="3"/>
  <c r="AC49" i="3"/>
  <c r="AD49" i="3"/>
  <c r="G49" i="3"/>
  <c r="AK49" i="3"/>
  <c r="AK45" i="3"/>
  <c r="Q49" i="3"/>
  <c r="Q45" i="3"/>
  <c r="L49" i="3"/>
  <c r="X49" i="3"/>
  <c r="S49" i="3" l="1"/>
  <c r="AI49" i="3"/>
  <c r="I49" i="3"/>
  <c r="M49" i="3"/>
  <c r="AG49" i="3"/>
  <c r="AJ23" i="3"/>
  <c r="AJ24" i="3"/>
  <c r="AJ32" i="3"/>
  <c r="AA49" i="3"/>
  <c r="K49" i="3"/>
  <c r="V45" i="3"/>
  <c r="AE49" i="3"/>
  <c r="O49" i="3"/>
  <c r="Y49" i="3"/>
  <c r="AJ45" i="3" l="1"/>
  <c r="AJ49" i="3"/>
  <c r="E10" i="3" l="1"/>
  <c r="E9" i="3"/>
  <c r="E32" i="3" s="1"/>
  <c r="E45" i="3" l="1"/>
  <c r="E49" i="3"/>
  <c r="E24" i="3"/>
  <c r="E23" i="3"/>
</calcChain>
</file>

<file path=xl/sharedStrings.xml><?xml version="1.0" encoding="utf-8"?>
<sst xmlns="http://schemas.openxmlformats.org/spreadsheetml/2006/main" count="984" uniqueCount="506">
  <si>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</si>
  <si>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</si>
  <si>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</si>
  <si>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</si>
  <si>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</si>
  <si>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</si>
  <si>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</si>
  <si>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</si>
  <si>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</si>
  <si>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</si>
  <si>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</si>
  <si>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</si>
  <si>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</si>
  <si>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</si>
  <si>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</si>
  <si>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</si>
  <si>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</si>
  <si>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</si>
  <si>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</si>
  <si>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</si>
  <si>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</si>
  <si>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</si>
  <si>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</si>
  <si>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</si>
  <si>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</si>
  <si>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</si>
  <si>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</si>
  <si>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</si>
  <si>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</si>
  <si>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</si>
  <si>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</si>
  <si>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</si>
  <si>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</si>
  <si>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</si>
  <si>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</si>
  <si>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</si>
  <si>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</si>
  <si>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</si>
  <si>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</si>
  <si>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</si>
  <si>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</si>
  <si>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</si>
  <si>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</si>
  <si>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</si>
  <si>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</si>
  <si>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</si>
  <si>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</si>
  <si>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</si>
  <si>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</si>
  <si>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</si>
  <si>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</si>
  <si>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</si>
  <si>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</si>
  <si>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</si>
  <si>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</si>
  <si>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</si>
  <si>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</si>
  <si>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</si>
  <si>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</si>
  <si>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</si>
  <si>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</si>
  <si>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</si>
  <si>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</si>
  <si>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</si>
  <si>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</si>
  <si>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</si>
  <si>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</si>
  <si>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</si>
  <si>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</si>
  <si>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</si>
  <si>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</si>
  <si>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</si>
  <si>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</si>
  <si>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</si>
  <si>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</si>
  <si>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</si>
  <si>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</si>
  <si>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</si>
  <si>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</si>
  <si>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</si>
  <si>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</si>
  <si>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</si>
  <si>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</si>
  <si>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</si>
  <si>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</si>
  <si>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</si>
  <si>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</si>
  <si>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</si>
  <si>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</si>
  <si>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</si>
  <si>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</si>
  <si>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</si>
  <si>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</si>
  <si>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</si>
  <si>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</si>
  <si>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</si>
  <si>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</si>
  <si>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</si>
  <si>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</si>
  <si>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</si>
  <si>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</si>
  <si>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</si>
  <si>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</si>
  <si>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</si>
  <si>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</si>
  <si>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</si>
  <si>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</si>
  <si>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</si>
  <si>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</si>
  <si>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</si>
  <si>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</si>
  <si>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</si>
  <si>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</si>
  <si>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</si>
  <si>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</si>
  <si>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</si>
  <si>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</si>
  <si>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</si>
  <si>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</si>
  <si>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</si>
  <si>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</si>
  <si>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</si>
  <si>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</si>
  <si>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</si>
  <si>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</si>
  <si>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</si>
  <si>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</si>
  <si>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</si>
  <si>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</si>
  <si>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</si>
  <si>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</si>
  <si>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</si>
  <si>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</si>
  <si>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</si>
  <si>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</si>
  <si>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</si>
  <si>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</si>
  <si>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</si>
  <si>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</si>
  <si>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</si>
  <si>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</si>
  <si>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</si>
  <si>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</si>
  <si>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</si>
  <si>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</si>
  <si>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</si>
  <si>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</si>
  <si>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</si>
  <si>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</si>
  <si>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</si>
  <si>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</si>
  <si>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</si>
  <si>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</si>
  <si>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</si>
  <si>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</si>
  <si>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</si>
  <si>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</si>
  <si>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</si>
  <si>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</si>
  <si>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</si>
  <si>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</si>
  <si>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</si>
  <si>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</si>
  <si>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</si>
  <si>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</si>
  <si>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</si>
  <si>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</si>
  <si>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</si>
  <si>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</si>
  <si>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</si>
  <si>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</si>
  <si>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</si>
  <si>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</si>
  <si>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</si>
  <si>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</si>
  <si>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</si>
  <si>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</si>
  <si>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</si>
  <si>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</si>
  <si>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</si>
  <si>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</si>
  <si>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</si>
  <si>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</si>
  <si>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</si>
  <si>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</si>
  <si>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</si>
  <si>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</si>
  <si>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</si>
  <si>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</si>
  <si>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</si>
  <si>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</si>
  <si>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</si>
  <si>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</si>
  <si>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</si>
  <si>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</si>
  <si>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</si>
  <si>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</si>
  <si>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</si>
  <si>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</si>
  <si>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</si>
  <si>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</si>
  <si>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</si>
  <si>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</si>
  <si>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</si>
  <si>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</si>
  <si>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</si>
  <si>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</si>
  <si>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</si>
  <si>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</si>
  <si>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</si>
  <si>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</si>
  <si>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</si>
  <si>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</si>
  <si>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</si>
  <si>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</si>
  <si>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</si>
  <si>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</si>
  <si>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</si>
  <si>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</si>
  <si>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</si>
  <si>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</si>
  <si>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</si>
  <si>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</si>
  <si>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</si>
  <si>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</si>
  <si>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</si>
  <si>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</si>
  <si>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</si>
  <si>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</si>
  <si>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</si>
  <si>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</si>
  <si>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</si>
  <si>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</si>
  <si>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</si>
  <si>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</si>
  <si>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</si>
  <si>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</si>
  <si>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</si>
  <si>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</si>
  <si>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</si>
  <si>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</si>
  <si>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</si>
  <si>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</si>
  <si>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</si>
  <si>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</si>
  <si>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</si>
  <si>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</si>
  <si>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</si>
  <si>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</si>
  <si>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</si>
  <si>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</si>
  <si>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</si>
  <si>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</si>
  <si>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</si>
  <si>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</si>
  <si>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</si>
  <si>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</si>
  <si>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</si>
  <si>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</si>
  <si>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</si>
  <si>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</si>
  <si>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</si>
  <si>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</si>
  <si>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</si>
  <si>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</si>
  <si>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</si>
  <si>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</si>
  <si>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</si>
  <si>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</si>
  <si>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</si>
  <si>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</si>
  <si>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</si>
  <si>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</si>
  <si>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</si>
  <si>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</si>
  <si>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</si>
  <si>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</si>
  <si>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</si>
  <si>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</si>
  <si>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</si>
  <si>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</si>
  <si>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</si>
  <si>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</si>
  <si>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</si>
  <si>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</si>
  <si>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</si>
  <si>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</si>
  <si>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</si>
  <si>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</si>
  <si>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</si>
  <si>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</si>
  <si>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</si>
  <si>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</si>
  <si>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</si>
  <si>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</si>
  <si>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</si>
  <si>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</si>
  <si>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</si>
  <si>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</si>
  <si>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</si>
  <si>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</si>
  <si>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</si>
  <si>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</si>
  <si>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</si>
  <si>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</si>
  <si>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</si>
  <si>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</si>
  <si>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</si>
  <si>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</si>
  <si>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</si>
  <si>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</si>
  <si>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</si>
  <si>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</si>
  <si>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</si>
  <si>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</si>
  <si>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</si>
  <si>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</si>
  <si>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</si>
  <si>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</si>
  <si>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</si>
  <si>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</si>
  <si>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</si>
  <si>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</si>
  <si>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</si>
  <si>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</si>
  <si>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</si>
  <si>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</si>
  <si>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</si>
  <si>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</si>
  <si>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</si>
  <si>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</si>
  <si>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</si>
  <si>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</si>
  <si>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</si>
  <si>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</si>
  <si>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</si>
  <si>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</si>
  <si>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</si>
  <si>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</si>
  <si>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</si>
  <si>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</si>
  <si>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</si>
  <si>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</si>
  <si>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</si>
  <si>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</si>
  <si>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</si>
  <si>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</si>
  <si>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</si>
  <si>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</si>
  <si>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</si>
  <si>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</si>
  <si>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</si>
  <si>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</si>
  <si>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</si>
  <si>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</si>
  <si>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</si>
  <si>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</si>
  <si>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</si>
  <si>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</si>
  <si>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</si>
  <si>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</si>
  <si>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</si>
  <si>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</si>
  <si>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</si>
  <si>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</si>
  <si>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</si>
  <si>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</si>
  <si>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</si>
  <si>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</si>
  <si>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</si>
  <si>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</si>
  <si>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</si>
  <si>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</si>
  <si>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</si>
  <si>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</si>
  <si>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</si>
  <si>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</si>
  <si>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</si>
  <si>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</si>
  <si>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</si>
  <si>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</si>
  <si>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</si>
  <si>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</si>
  <si>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</si>
  <si>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</si>
  <si>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</si>
  <si>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</si>
  <si>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</si>
  <si>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</si>
  <si>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</si>
  <si>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</si>
  <si>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</si>
  <si>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</si>
  <si>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</si>
  <si>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</si>
  <si>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</si>
  <si>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</si>
  <si>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</si>
  <si>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</si>
  <si>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</si>
  <si>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</si>
  <si>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</si>
  <si>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</si>
  <si>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</si>
  <si>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</si>
  <si>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</si>
  <si>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</si>
  <si>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</si>
  <si>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</si>
  <si>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</si>
  <si>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</si>
  <si>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</si>
  <si>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</si>
  <si>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</si>
  <si>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</si>
  <si>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</si>
  <si>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</si>
  <si>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</si>
  <si>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</si>
  <si>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</si>
  <si>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</si>
  <si>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</si>
  <si>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</si>
  <si>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</si>
  <si>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</si>
  <si>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</si>
  <si>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</si>
  <si>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</si>
  <si>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</si>
  <si>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</si>
  <si>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</si>
  <si>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</si>
  <si>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</si>
  <si>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</si>
  <si>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</si>
  <si>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</si>
  <si>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</si>
  <si>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</si>
  <si>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</si>
  <si>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</si>
  <si>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</si>
  <si>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</si>
  <si>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</si>
  <si>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</si>
  <si>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</si>
  <si>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</si>
  <si>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</si>
  <si>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</si>
  <si>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</si>
  <si>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</si>
  <si>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</si>
  <si>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</si>
  <si>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</si>
  <si>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</si>
  <si>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</si>
  <si>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</si>
  <si>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</si>
  <si>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</si>
  <si>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</si>
  <si>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</si>
  <si>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</si>
  <si>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</si>
  <si>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</si>
  <si>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</si>
  <si>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</si>
  <si>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</si>
  <si>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</si>
  <si>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</si>
  <si>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</si>
  <si>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</si>
  <si>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</si>
  <si>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</si>
  <si>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</si>
  <si>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</si>
  <si>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</si>
  <si>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</si>
  <si>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</si>
  <si>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</si>
  <si>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</si>
  <si>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</si>
  <si>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</si>
  <si>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</si>
  <si>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</si>
  <si>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</si>
  <si>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</si>
  <si>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</si>
  <si>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</si>
  <si>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</si>
  <si>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</si>
  <si>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</si>
  <si>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</si>
  <si>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</si>
  <si>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</si>
  <si>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</si>
  <si>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</si>
  <si>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</si>
  <si>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</si>
  <si>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</si>
  <si>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</si>
  <si>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</si>
  <si>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</si>
  <si>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</si>
  <si>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</si>
  <si>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>República Dominicana</t>
  </si>
  <si>
    <t>Millones moneda nacional</t>
  </si>
  <si>
    <t>Gobierno General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</si>
</sst>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2" fillId="0" borderId="0">
      <alignment vertical="top"/>
    </xf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top"/>
    </xf>
    <xf numFmtId="164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0" fillId="0" borderId="0" xfId="0" applyNumberFormat="1"/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5" fontId="23" fillId="2" borderId="9" xfId="0" applyNumberFormat="1" applyFont="1" applyFill="1" applyBorder="1" applyAlignment="1">
      <alignment horizontal="right"/>
    </xf>
    <xf numFmtId="43" fontId="26" fillId="0" borderId="9" xfId="13" applyFont="1" applyFill="1" applyBorder="1" applyAlignment="1" applyProtection="1">
      <alignment horizontal="center"/>
    </xf>
    <xf numFmtId="43" fontId="26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</cellXfs>
  <cellStyles count="14">
    <cellStyle name="Comma" xfId="13" builtinId="3"/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166687</xdr:colOff>
      <xdr:row>2</xdr:row>
      <xdr:rowOff>107156</xdr:rowOff>
    </xdr:from>
    <xdr:to>
      <xdr:col>18</xdr:col>
      <xdr:colOff>240506</xdr:colOff>
      <xdr:row>7</xdr:row>
      <xdr:rowOff>145256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662E92FD-72A4-43A2-8089-863F7FF1EC2E}"/>
            </a:ext>
          </a:extLst>
        </xdr:cNvPr>
        <xdr:cNvGrpSpPr>
          <a:grpSpLocks/>
        </xdr:cNvGrpSpPr>
      </xdr:nvGrpSpPr>
      <xdr:grpSpPr bwMode="auto">
        <a:xfrm>
          <a:off x="166687" y="488156"/>
          <a:ext cx="13294519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8E8CDB0E-05AF-3474-4258-ED94DD2DD16F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5B80E338-B12D-AB05-367B-0838B5F537B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1B11A564-49C2-1C9A-13D3-E7625B9A600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A5C99026-EF0C-18CB-B8A1-E8E90E2D81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7BA85ADC-7C35-8AA3-0286-948FFEAB6205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85121F-C974-453F-4B69-C65B81F4233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C9F86B13-51F6-4E1A-FE75-BE28CE3BB48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2736C71-94E7-5D62-269F-A8DE983849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8D4AC50-827E-EE50-00FB-B6B46E89679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443162" y="1669256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topLeftCell="A18" workbookViewId="0">
      <selection activeCell="H26" sqref="H26"/>
    </sheetView>
  </sheetViews>
  <sheetFormatPr defaultColWidth="11.42578125" defaultRowHeight="15"/>
  <cols>
    <col min="1" max="1" width="14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98" t="s">
        <v>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5"/>
    </row>
    <row r="18" spans="2:17" ht="30">
      <c r="B18" s="5"/>
      <c r="C18" s="98" t="s">
        <v>1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5"/>
    </row>
    <row r="19" spans="2:17" ht="30.75">
      <c r="B19" s="5"/>
      <c r="C19" s="99" t="s">
        <v>2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503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505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497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00" t="s">
        <v>9</v>
      </c>
      <c r="H29" s="10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1" t="s">
        <v>498</v>
      </c>
      <c r="G46" s="101"/>
      <c r="H46" s="101"/>
      <c r="I46" s="101"/>
      <c r="J46" s="101"/>
      <c r="K46" s="101"/>
      <c r="L46" s="101"/>
    </row>
    <row r="47" spans="6:13" ht="25.7" customHeight="1">
      <c r="F47" s="102"/>
      <c r="G47" s="102"/>
      <c r="H47" s="102"/>
      <c r="I47" s="102"/>
      <c r="J47" s="102"/>
      <c r="K47" s="102"/>
      <c r="L47" s="102"/>
    </row>
    <row r="48" spans="6:13" ht="33" customHeight="1">
      <c r="F48" s="102"/>
      <c r="G48" s="102"/>
      <c r="H48" s="102"/>
      <c r="I48" s="102"/>
      <c r="J48" s="102"/>
      <c r="K48" s="102"/>
      <c r="L48" s="10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P53"/>
  <sheetViews>
    <sheetView tabSelected="1" topLeftCell="V1" workbookViewId="0">
      <selection activeCell="AQ8" sqref="AQ8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3" width="11.5703125" style="53" customWidth="1"/>
  </cols>
  <sheetData>
    <row r="1" spans="2:43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2:43" ht="15.75" customHeight="1">
      <c r="B2" s="13" t="s">
        <v>26</v>
      </c>
      <c r="C2" s="14"/>
      <c r="D2" s="15"/>
      <c r="E2" s="105" t="str">
        <f>+Indice!H25</f>
        <v>Gobierno General Consolidado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3"/>
      <c r="AP2" s="93"/>
      <c r="AQ2" s="93"/>
    </row>
    <row r="3" spans="2:43" ht="15.75" customHeight="1">
      <c r="B3" s="16" t="s">
        <v>27</v>
      </c>
      <c r="C3" s="17"/>
      <c r="D3" s="18"/>
      <c r="E3" s="105" t="s">
        <v>504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3"/>
      <c r="AP3" s="93"/>
      <c r="AQ3" s="93"/>
    </row>
    <row r="4" spans="2:43" ht="15" customHeight="1">
      <c r="B4" s="19"/>
      <c r="C4" s="20"/>
      <c r="D4" s="21"/>
      <c r="E4" s="106" t="s">
        <v>497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3"/>
      <c r="AP4" s="93"/>
      <c r="AQ4" s="93"/>
    </row>
    <row r="5" spans="2:43" ht="15" customHeight="1">
      <c r="B5" s="111" t="s">
        <v>28</v>
      </c>
      <c r="C5" s="112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4"/>
      <c r="AP5" s="94"/>
      <c r="AQ5" s="94"/>
    </row>
    <row r="6" spans="2:43" ht="14.45" customHeight="1">
      <c r="B6" s="111"/>
      <c r="C6" s="112"/>
      <c r="D6" s="22"/>
      <c r="E6" s="103">
        <v>2015</v>
      </c>
      <c r="F6" s="104"/>
      <c r="G6" s="104"/>
      <c r="H6" s="113"/>
      <c r="I6" s="103">
        <v>2016</v>
      </c>
      <c r="J6" s="104"/>
      <c r="K6" s="104"/>
      <c r="L6" s="113"/>
      <c r="M6" s="103">
        <v>2017</v>
      </c>
      <c r="N6" s="104"/>
      <c r="O6" s="104"/>
      <c r="P6" s="113"/>
      <c r="Q6" s="103">
        <v>2018</v>
      </c>
      <c r="R6" s="104"/>
      <c r="S6" s="104"/>
      <c r="T6" s="113"/>
      <c r="U6" s="103">
        <v>2019</v>
      </c>
      <c r="V6" s="104"/>
      <c r="W6" s="104"/>
      <c r="X6" s="113"/>
      <c r="Y6" s="103">
        <v>2020</v>
      </c>
      <c r="Z6" s="104"/>
      <c r="AA6" s="104"/>
      <c r="AB6" s="113"/>
      <c r="AC6" s="103">
        <v>2021</v>
      </c>
      <c r="AD6" s="104"/>
      <c r="AE6" s="104"/>
      <c r="AF6" s="113"/>
      <c r="AG6" s="103">
        <v>2022</v>
      </c>
      <c r="AH6" s="104"/>
      <c r="AI6" s="104"/>
      <c r="AJ6" s="113"/>
      <c r="AK6" s="103">
        <v>2023</v>
      </c>
      <c r="AL6" s="104"/>
      <c r="AM6" s="104"/>
      <c r="AN6" s="113"/>
      <c r="AO6" s="103">
        <v>2024</v>
      </c>
      <c r="AP6" s="104"/>
      <c r="AQ6" s="104"/>
    </row>
    <row r="7" spans="2:43">
      <c r="B7" s="23"/>
      <c r="C7" s="24"/>
      <c r="D7" s="24"/>
      <c r="E7" s="92" t="s">
        <v>499</v>
      </c>
      <c r="F7" s="92" t="s">
        <v>500</v>
      </c>
      <c r="G7" s="92" t="s">
        <v>501</v>
      </c>
      <c r="H7" s="92" t="s">
        <v>502</v>
      </c>
      <c r="I7" s="92" t="s">
        <v>499</v>
      </c>
      <c r="J7" s="92" t="s">
        <v>500</v>
      </c>
      <c r="K7" s="92" t="s">
        <v>501</v>
      </c>
      <c r="L7" s="92" t="s">
        <v>502</v>
      </c>
      <c r="M7" s="92" t="s">
        <v>499</v>
      </c>
      <c r="N7" s="92" t="s">
        <v>500</v>
      </c>
      <c r="O7" s="92" t="s">
        <v>501</v>
      </c>
      <c r="P7" s="92" t="s">
        <v>502</v>
      </c>
      <c r="Q7" s="92" t="s">
        <v>499</v>
      </c>
      <c r="R7" s="92" t="s">
        <v>500</v>
      </c>
      <c r="S7" s="92" t="s">
        <v>501</v>
      </c>
      <c r="T7" s="92" t="s">
        <v>502</v>
      </c>
      <c r="U7" s="92" t="s">
        <v>499</v>
      </c>
      <c r="V7" s="92" t="s">
        <v>500</v>
      </c>
      <c r="W7" s="92" t="s">
        <v>501</v>
      </c>
      <c r="X7" s="92" t="s">
        <v>502</v>
      </c>
      <c r="Y7" s="92" t="s">
        <v>499</v>
      </c>
      <c r="Z7" s="92" t="s">
        <v>500</v>
      </c>
      <c r="AA7" s="92" t="s">
        <v>501</v>
      </c>
      <c r="AB7" s="92" t="s">
        <v>502</v>
      </c>
      <c r="AC7" s="92" t="s">
        <v>499</v>
      </c>
      <c r="AD7" s="92" t="s">
        <v>500</v>
      </c>
      <c r="AE7" s="92" t="s">
        <v>501</v>
      </c>
      <c r="AF7" s="92" t="s">
        <v>502</v>
      </c>
      <c r="AG7" s="92" t="s">
        <v>499</v>
      </c>
      <c r="AH7" s="92" t="s">
        <v>500</v>
      </c>
      <c r="AI7" s="92" t="s">
        <v>501</v>
      </c>
      <c r="AJ7" s="92" t="s">
        <v>502</v>
      </c>
      <c r="AK7" s="92" t="s">
        <v>499</v>
      </c>
      <c r="AL7" s="92" t="s">
        <v>500</v>
      </c>
      <c r="AM7" s="92" t="s">
        <v>501</v>
      </c>
      <c r="AN7" s="92" t="s">
        <v>502</v>
      </c>
      <c r="AO7" s="92" t="s">
        <v>499</v>
      </c>
      <c r="AP7" s="92" t="s">
        <v>500</v>
      </c>
      <c r="AQ7" s="92" t="s">
        <v>501</v>
      </c>
    </row>
    <row r="8" spans="2:43" ht="32.25" customHeight="1">
      <c r="B8" s="108" t="s">
        <v>29</v>
      </c>
      <c r="C8" s="109"/>
      <c r="D8" s="11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95"/>
      <c r="AP8" s="95"/>
      <c r="AQ8" s="95"/>
    </row>
    <row r="9" spans="2:43">
      <c r="B9" s="26">
        <v>1</v>
      </c>
      <c r="C9" s="27" t="s">
        <v>30</v>
      </c>
      <c r="D9" s="22" t="s">
        <v>31</v>
      </c>
      <c r="E9" s="28">
        <f>Ingreso!E8</f>
        <v>205084.09571911531</v>
      </c>
      <c r="F9" s="28">
        <f>Ingreso!F8</f>
        <v>123647.82492570301</v>
      </c>
      <c r="G9" s="28">
        <f>Ingreso!G8</f>
        <v>115603.19185183298</v>
      </c>
      <c r="H9" s="28">
        <f>Ingreso!H8</f>
        <v>118104.44644214428</v>
      </c>
      <c r="I9" s="28">
        <f>Ingreso!I8</f>
        <v>121925.7045952593</v>
      </c>
      <c r="J9" s="28">
        <f>Ingreso!J8</f>
        <v>133932.84959860847</v>
      </c>
      <c r="K9" s="28">
        <f>Ingreso!K8</f>
        <v>123447.14326395417</v>
      </c>
      <c r="L9" s="28">
        <f>Ingreso!L8</f>
        <v>139861.90113910116</v>
      </c>
      <c r="M9" s="28">
        <f>Ingreso!M8</f>
        <v>135056.40116769314</v>
      </c>
      <c r="N9" s="28">
        <f>Ingreso!N8</f>
        <v>153006.32289847007</v>
      </c>
      <c r="O9" s="28">
        <f>Ingreso!O8</f>
        <v>136000.56522032048</v>
      </c>
      <c r="P9" s="28">
        <f>Ingreso!P8</f>
        <v>146723.33976644371</v>
      </c>
      <c r="Q9" s="28">
        <f>Ingreso!Q8</f>
        <v>158772.55085294848</v>
      </c>
      <c r="R9" s="28">
        <f>Ingreso!R8</f>
        <v>167193.37900865151</v>
      </c>
      <c r="S9" s="28">
        <f>Ingreso!S8</f>
        <v>158244.44169187621</v>
      </c>
      <c r="T9" s="28">
        <f>Ingreso!T8</f>
        <v>161137.04568661525</v>
      </c>
      <c r="U9" s="28">
        <f>Ingreso!U8</f>
        <v>169646.22023860502</v>
      </c>
      <c r="V9" s="28">
        <f>Ingreso!V8</f>
        <v>190931.89680285798</v>
      </c>
      <c r="W9" s="28">
        <f>Ingreso!W8</f>
        <v>174363.80542460099</v>
      </c>
      <c r="X9" s="28">
        <f>Ingreso!X8</f>
        <v>182349.109385344</v>
      </c>
      <c r="Y9" s="28">
        <f>Ingreso!Y8</f>
        <v>171457.74599124547</v>
      </c>
      <c r="Z9" s="28">
        <f>Ingreso!Z8</f>
        <v>120358.31778528049</v>
      </c>
      <c r="AA9" s="28">
        <f>Ingreso!AA8</f>
        <v>180703.85523600297</v>
      </c>
      <c r="AB9" s="28">
        <f>Ingreso!AB8</f>
        <v>187475.46569142799</v>
      </c>
      <c r="AC9" s="28">
        <f>Ingreso!AC8</f>
        <v>190167.543328948</v>
      </c>
      <c r="AD9" s="28">
        <f>Ingreso!AD8</f>
        <v>235346.46479345267</v>
      </c>
      <c r="AE9" s="28">
        <f>Ingreso!AE8</f>
        <v>227620.72902953697</v>
      </c>
      <c r="AF9" s="28">
        <f>Ingreso!AF8</f>
        <v>240915.85921807305</v>
      </c>
      <c r="AG9" s="28">
        <f>Ingreso!AG8</f>
        <v>243070.58272507635</v>
      </c>
      <c r="AH9" s="28">
        <f>Ingreso!AH8</f>
        <v>268548.78937277227</v>
      </c>
      <c r="AI9" s="28">
        <f>Ingreso!AI8</f>
        <v>256623.71662700316</v>
      </c>
      <c r="AJ9" s="28">
        <f>Ingreso!AJ8</f>
        <v>264305.24130872608</v>
      </c>
      <c r="AK9" s="28">
        <f>Ingreso!AK8</f>
        <v>271182.80985207995</v>
      </c>
      <c r="AL9" s="28">
        <f>Ingreso!AL8</f>
        <v>312016.70112236904</v>
      </c>
      <c r="AM9" s="28">
        <f>Ingreso!AM8</f>
        <v>283722.97349521</v>
      </c>
      <c r="AN9" s="28">
        <f>Ingreso!AN8</f>
        <v>286094.44488639815</v>
      </c>
      <c r="AO9" s="28">
        <f>Ingreso!AO8</f>
        <v>320593.53111563402</v>
      </c>
      <c r="AP9" s="28">
        <f>Ingreso!AP8</f>
        <v>319655.04118679604</v>
      </c>
      <c r="AQ9" s="28">
        <f>Ingreso!AQ8</f>
        <v>343171.55117204203</v>
      </c>
    </row>
    <row r="10" spans="2:43">
      <c r="B10" s="26" t="s">
        <v>32</v>
      </c>
      <c r="C10" s="29" t="s">
        <v>33</v>
      </c>
      <c r="D10" s="22" t="s">
        <v>31</v>
      </c>
      <c r="E10" s="30">
        <f>Ingreso!E9</f>
        <v>100400.97043859001</v>
      </c>
      <c r="F10" s="30">
        <f>Ingreso!F9</f>
        <v>108561.31334435001</v>
      </c>
      <c r="G10" s="30">
        <f>Ingreso!G9</f>
        <v>101880.12614149999</v>
      </c>
      <c r="H10" s="30">
        <f>Ingreso!H9</f>
        <v>104965.20507437998</v>
      </c>
      <c r="I10" s="30">
        <f>Ingreso!I9</f>
        <v>110800.73261310002</v>
      </c>
      <c r="J10" s="30">
        <f>Ingreso!J9</f>
        <v>115692.62788267998</v>
      </c>
      <c r="K10" s="30">
        <f>Ingreso!K9</f>
        <v>109379.69738550999</v>
      </c>
      <c r="L10" s="30">
        <f>Ingreso!L9</f>
        <v>118898.85378544001</v>
      </c>
      <c r="M10" s="30">
        <f>Ingreso!M9</f>
        <v>119678.82227365999</v>
      </c>
      <c r="N10" s="30">
        <f>Ingreso!N9</f>
        <v>133933.26644917004</v>
      </c>
      <c r="O10" s="30">
        <f>Ingreso!O9</f>
        <v>117744.33535732998</v>
      </c>
      <c r="P10" s="30">
        <f>Ingreso!P9</f>
        <v>128398.30102839001</v>
      </c>
      <c r="Q10" s="30">
        <f>Ingreso!Q9</f>
        <v>138549.96169460998</v>
      </c>
      <c r="R10" s="30">
        <f>Ingreso!R9</f>
        <v>143146.56300405</v>
      </c>
      <c r="S10" s="30">
        <f>Ingreso!S9</f>
        <v>135803.90198681998</v>
      </c>
      <c r="T10" s="30">
        <f>Ingreso!T9</f>
        <v>139053.65182655002</v>
      </c>
      <c r="U10" s="30">
        <f>Ingreso!U9</f>
        <v>145888.82868266001</v>
      </c>
      <c r="V10" s="30">
        <f>Ingreso!V9</f>
        <v>161103.15031482998</v>
      </c>
      <c r="W10" s="30">
        <f>Ingreso!W9</f>
        <v>149035.24584593999</v>
      </c>
      <c r="X10" s="30">
        <f>Ingreso!X9</f>
        <v>156918.22760578999</v>
      </c>
      <c r="Y10" s="30">
        <f>Ingreso!Y9</f>
        <v>147566.09974107999</v>
      </c>
      <c r="Z10" s="30">
        <f>Ingreso!Z9</f>
        <v>102869.19335506001</v>
      </c>
      <c r="AA10" s="30">
        <f>Ingreso!AA9</f>
        <v>144665.60830502998</v>
      </c>
      <c r="AB10" s="30">
        <f>Ingreso!AB9</f>
        <v>162067.21086389999</v>
      </c>
      <c r="AC10" s="30">
        <f>Ingreso!AC9</f>
        <v>168733.38371816001</v>
      </c>
      <c r="AD10" s="30">
        <f>Ingreso!AD9</f>
        <v>204676.82397165999</v>
      </c>
      <c r="AE10" s="30">
        <f>Ingreso!AE9</f>
        <v>199675.63372505998</v>
      </c>
      <c r="AF10" s="30">
        <f>Ingreso!AF9</f>
        <v>209271.81278840004</v>
      </c>
      <c r="AG10" s="30">
        <f>Ingreso!AG9</f>
        <v>203412.11390938002</v>
      </c>
      <c r="AH10" s="30">
        <f>Ingreso!AH9</f>
        <v>237484.68712471993</v>
      </c>
      <c r="AI10" s="30">
        <f>Ingreso!AI9</f>
        <v>217214.96072017081</v>
      </c>
      <c r="AJ10" s="30">
        <f>Ingreso!AJ9</f>
        <v>215488.70367268007</v>
      </c>
      <c r="AK10" s="30">
        <f>Ingreso!AK9</f>
        <v>229409.09563402997</v>
      </c>
      <c r="AL10" s="30">
        <f>Ingreso!AL9</f>
        <v>265017.36736342998</v>
      </c>
      <c r="AM10" s="30">
        <f>Ingreso!AM9</f>
        <v>243607.07933086</v>
      </c>
      <c r="AN10" s="30">
        <f>Ingreso!AN9</f>
        <v>242162.00930134003</v>
      </c>
      <c r="AO10" s="30">
        <f>Ingreso!AO9</f>
        <v>259298.44708917005</v>
      </c>
      <c r="AP10" s="30">
        <f>Ingreso!AP9</f>
        <v>284335.67064809002</v>
      </c>
      <c r="AQ10" s="30">
        <f>Ingreso!AQ9</f>
        <v>265773.15438826004</v>
      </c>
    </row>
    <row r="11" spans="2:43">
      <c r="B11" s="26" t="s">
        <v>34</v>
      </c>
      <c r="C11" s="29" t="s">
        <v>35</v>
      </c>
      <c r="D11" s="22" t="s">
        <v>31</v>
      </c>
      <c r="E11" s="30">
        <f>Ingreso!E42</f>
        <v>2281.2990113999995</v>
      </c>
      <c r="F11" s="30">
        <f>Ingreso!F42</f>
        <v>2322.3210921899995</v>
      </c>
      <c r="G11" s="30">
        <f>Ingreso!G42</f>
        <v>2732.8956793600005</v>
      </c>
      <c r="H11" s="30">
        <f>Ingreso!H42</f>
        <v>3138.4553364500002</v>
      </c>
      <c r="I11" s="30">
        <f>Ingreso!I42</f>
        <v>2918.2500725</v>
      </c>
      <c r="J11" s="30">
        <f>Ingreso!J42</f>
        <v>3207.9583735799997</v>
      </c>
      <c r="K11" s="30">
        <f>Ingreso!K42</f>
        <v>3315.10126687</v>
      </c>
      <c r="L11" s="30">
        <f>Ingreso!L42</f>
        <v>3309.6955399100002</v>
      </c>
      <c r="M11" s="30">
        <f>Ingreso!M42</f>
        <v>3514.3933662199997</v>
      </c>
      <c r="N11" s="30">
        <f>Ingreso!N42</f>
        <v>3887.0034592400002</v>
      </c>
      <c r="O11" s="30">
        <f>Ingreso!O42</f>
        <v>4381.7648428499997</v>
      </c>
      <c r="P11" s="30">
        <f>Ingreso!P42</f>
        <v>4824.0141395800001</v>
      </c>
      <c r="Q11" s="30">
        <f>Ingreso!Q42</f>
        <v>4921.19928678</v>
      </c>
      <c r="R11" s="30">
        <f>Ingreso!R42</f>
        <v>4906.7210589200004</v>
      </c>
      <c r="S11" s="30">
        <f>Ingreso!S42</f>
        <v>5206.3027787237033</v>
      </c>
      <c r="T11" s="30">
        <f>Ingreso!T42</f>
        <v>5178.999842147904</v>
      </c>
      <c r="U11" s="30">
        <f>Ingreso!U42</f>
        <v>6431.0024671199999</v>
      </c>
      <c r="V11" s="30">
        <f>Ingreso!V42</f>
        <v>6762.9092900699998</v>
      </c>
      <c r="W11" s="30">
        <f>Ingreso!W42</f>
        <v>6875.9903636499994</v>
      </c>
      <c r="X11" s="30">
        <f>Ingreso!X42</f>
        <v>7274.8612313200001</v>
      </c>
      <c r="Y11" s="30">
        <f>Ingreso!Y42</f>
        <v>6136.5271176924989</v>
      </c>
      <c r="Z11" s="30">
        <f>Ingreso!Z42</f>
        <v>5081.878541032499</v>
      </c>
      <c r="AA11" s="30">
        <f>Ingreso!AA42</f>
        <v>6171.0304769999993</v>
      </c>
      <c r="AB11" s="30">
        <f>Ingreso!AB42</f>
        <v>6716.02666804</v>
      </c>
      <c r="AC11" s="30">
        <f>Ingreso!AC42</f>
        <v>6433.7572468499984</v>
      </c>
      <c r="AD11" s="30">
        <f>Ingreso!AD42</f>
        <v>7283.5123400266766</v>
      </c>
      <c r="AE11" s="30">
        <f>Ingreso!AE42</f>
        <v>8109.642202010009</v>
      </c>
      <c r="AF11" s="30">
        <f>Ingreso!AF42</f>
        <v>7943.2306569000093</v>
      </c>
      <c r="AG11" s="30">
        <f>Ingreso!AG42</f>
        <v>10500.05215645</v>
      </c>
      <c r="AH11" s="30">
        <f>Ingreso!AH42</f>
        <v>7462.2545619599987</v>
      </c>
      <c r="AI11" s="30">
        <f>Ingreso!AI42</f>
        <v>10104.379397250003</v>
      </c>
      <c r="AJ11" s="30">
        <f>Ingreso!AJ42</f>
        <v>8806.3913182100005</v>
      </c>
      <c r="AK11" s="30">
        <f>Ingreso!AK42</f>
        <v>11003.750213560001</v>
      </c>
      <c r="AL11" s="30">
        <f>Ingreso!AL42</f>
        <v>11092.084591070001</v>
      </c>
      <c r="AM11" s="30">
        <f>Ingreso!AM42</f>
        <v>11581.49111313</v>
      </c>
      <c r="AN11" s="30">
        <f>Ingreso!AN42</f>
        <v>8186.0160876800001</v>
      </c>
      <c r="AO11" s="30">
        <f>Ingreso!AO42</f>
        <v>13175.07395989</v>
      </c>
      <c r="AP11" s="30">
        <f>Ingreso!AP42</f>
        <v>13877.634680640002</v>
      </c>
      <c r="AQ11" s="30">
        <f>Ingreso!AQ42</f>
        <v>12762.656223480002</v>
      </c>
    </row>
    <row r="12" spans="2:43">
      <c r="B12" s="26" t="s">
        <v>36</v>
      </c>
      <c r="C12" s="29" t="s">
        <v>37</v>
      </c>
      <c r="D12" s="22" t="s">
        <v>31</v>
      </c>
      <c r="E12" s="30">
        <f>Ingreso!E52</f>
        <v>93933.40529498001</v>
      </c>
      <c r="F12" s="30">
        <f>Ingreso!F52</f>
        <v>821.21353500000009</v>
      </c>
      <c r="G12" s="30">
        <f>Ingreso!G52</f>
        <v>205.23467711000001</v>
      </c>
      <c r="H12" s="30">
        <f>Ingreso!H52</f>
        <v>1197.74275635</v>
      </c>
      <c r="I12" s="30">
        <f>Ingreso!I52</f>
        <v>79.026097829999998</v>
      </c>
      <c r="J12" s="30">
        <f>Ingreso!J52</f>
        <v>342.07296915000001</v>
      </c>
      <c r="K12" s="30">
        <f>Ingreso!K52</f>
        <v>119.36121133</v>
      </c>
      <c r="L12" s="30">
        <f>Ingreso!L52</f>
        <v>483.22537648999997</v>
      </c>
      <c r="M12" s="30">
        <f>Ingreso!M52</f>
        <v>453.05089099999998</v>
      </c>
      <c r="N12" s="30">
        <f>Ingreso!N52</f>
        <v>87.947698529999997</v>
      </c>
      <c r="O12" s="30">
        <f>Ingreso!O52</f>
        <v>269.76785079000001</v>
      </c>
      <c r="P12" s="30">
        <f>Ingreso!P52</f>
        <v>1035.4789017099999</v>
      </c>
      <c r="Q12" s="30">
        <f>Ingreso!Q52</f>
        <v>138.76859497000001</v>
      </c>
      <c r="R12" s="30">
        <f>Ingreso!R52</f>
        <v>75.691199710000006</v>
      </c>
      <c r="S12" s="30">
        <f>Ingreso!S52</f>
        <v>82.527695379999997</v>
      </c>
      <c r="T12" s="30">
        <f>Ingreso!T52</f>
        <v>668.48549951999996</v>
      </c>
      <c r="U12" s="30">
        <f>Ingreso!U52</f>
        <v>113.9185683</v>
      </c>
      <c r="V12" s="30">
        <f>Ingreso!V52</f>
        <v>231.48871337</v>
      </c>
      <c r="W12" s="30">
        <f>Ingreso!W52</f>
        <v>353.98653515000001</v>
      </c>
      <c r="X12" s="30">
        <f>Ingreso!X52</f>
        <v>339.04690118000002</v>
      </c>
      <c r="Y12" s="30">
        <f>Ingreso!Y52</f>
        <v>341.54591826000001</v>
      </c>
      <c r="Z12" s="30">
        <f>Ingreso!Z52</f>
        <v>188.29402151000002</v>
      </c>
      <c r="AA12" s="30">
        <f>Ingreso!AA52</f>
        <v>821.56629773999998</v>
      </c>
      <c r="AB12" s="30">
        <f>Ingreso!AB52</f>
        <v>166.35337033000002</v>
      </c>
      <c r="AC12" s="30">
        <f>Ingreso!AC52</f>
        <v>126.7881514</v>
      </c>
      <c r="AD12" s="30">
        <f>Ingreso!AD52</f>
        <v>63.349833579999995</v>
      </c>
      <c r="AE12" s="30">
        <f>Ingreso!AE52</f>
        <v>228.83176280000004</v>
      </c>
      <c r="AF12" s="30">
        <f>Ingreso!AF52</f>
        <v>476.75628640000002</v>
      </c>
      <c r="AG12" s="30">
        <f>Ingreso!AG52</f>
        <v>385.00660269999997</v>
      </c>
      <c r="AH12" s="30">
        <f>Ingreso!AH52</f>
        <v>182.74698312999999</v>
      </c>
      <c r="AI12" s="30">
        <f>Ingreso!AI52</f>
        <v>32.479690500000061</v>
      </c>
      <c r="AJ12" s="30">
        <f>Ingreso!AJ52</f>
        <v>545.58275761000004</v>
      </c>
      <c r="AK12" s="30">
        <f>Ingreso!AK52</f>
        <v>93.338171950000003</v>
      </c>
      <c r="AL12" s="30">
        <f>Ingreso!AL52</f>
        <v>53.664559219999994</v>
      </c>
      <c r="AM12" s="30">
        <f>Ingreso!AM52</f>
        <v>333.61674247000002</v>
      </c>
      <c r="AN12" s="30">
        <f>Ingreso!AN52</f>
        <v>492.35053461000007</v>
      </c>
      <c r="AO12" s="30">
        <f>Ingreso!AO52</f>
        <v>161.58110770000002</v>
      </c>
      <c r="AP12" s="30">
        <f>Ingreso!AP52</f>
        <v>117.77655288999999</v>
      </c>
      <c r="AQ12" s="30">
        <f>Ingreso!AQ52</f>
        <v>91.193605930000004</v>
      </c>
    </row>
    <row r="13" spans="2:43">
      <c r="B13" s="26" t="s">
        <v>38</v>
      </c>
      <c r="C13" s="29" t="s">
        <v>39</v>
      </c>
      <c r="D13" s="22" t="s">
        <v>31</v>
      </c>
      <c r="E13" s="30">
        <f>Ingreso!E62</f>
        <v>8468.4209741453051</v>
      </c>
      <c r="F13" s="30">
        <f>Ingreso!F62</f>
        <v>11942.976954162998</v>
      </c>
      <c r="G13" s="30">
        <f>Ingreso!G62</f>
        <v>10784.935353862998</v>
      </c>
      <c r="H13" s="30">
        <f>Ingreso!H62</f>
        <v>8803.0432749643078</v>
      </c>
      <c r="I13" s="30">
        <f>Ingreso!I62</f>
        <v>8127.6958118292787</v>
      </c>
      <c r="J13" s="30">
        <f>Ingreso!J62</f>
        <v>14690.190373198497</v>
      </c>
      <c r="K13" s="30">
        <f>Ingreso!K62</f>
        <v>10632.983400244171</v>
      </c>
      <c r="L13" s="30">
        <f>Ingreso!L62</f>
        <v>17170.126437261162</v>
      </c>
      <c r="M13" s="30">
        <f>Ingreso!M62</f>
        <v>11410.134636813136</v>
      </c>
      <c r="N13" s="30">
        <f>Ingreso!N62</f>
        <v>15098.105291530024</v>
      </c>
      <c r="O13" s="30">
        <f>Ingreso!O62</f>
        <v>13604.6971693505</v>
      </c>
      <c r="P13" s="30">
        <f>Ingreso!P62</f>
        <v>12465.545696763695</v>
      </c>
      <c r="Q13" s="30">
        <f>Ingreso!Q62</f>
        <v>15162.621276588503</v>
      </c>
      <c r="R13" s="30">
        <f>Ingreso!R62</f>
        <v>19064.403745971496</v>
      </c>
      <c r="S13" s="30">
        <f>Ingreso!S62</f>
        <v>17151.709230952507</v>
      </c>
      <c r="T13" s="30">
        <f>Ingreso!T62</f>
        <v>16235.908518397324</v>
      </c>
      <c r="U13" s="30">
        <f>Ingreso!U62</f>
        <v>17212.470520524999</v>
      </c>
      <c r="V13" s="30">
        <f>Ingreso!V62</f>
        <v>22834.348484588001</v>
      </c>
      <c r="W13" s="30">
        <f>Ingreso!W62</f>
        <v>18098.582679860996</v>
      </c>
      <c r="X13" s="30">
        <f>Ingreso!X62</f>
        <v>17816.973647053994</v>
      </c>
      <c r="Y13" s="30">
        <f>Ingreso!Y62</f>
        <v>17413.573214212996</v>
      </c>
      <c r="Z13" s="30">
        <f>Ingreso!Z62</f>
        <v>12218.951867677997</v>
      </c>
      <c r="AA13" s="30">
        <f>Ingreso!AA62</f>
        <v>29045.650156233001</v>
      </c>
      <c r="AB13" s="30">
        <f>Ingreso!AB62</f>
        <v>18525.874789158002</v>
      </c>
      <c r="AC13" s="30">
        <f>Ingreso!AC62</f>
        <v>14873.614212537996</v>
      </c>
      <c r="AD13" s="30">
        <f>Ingreso!AD62</f>
        <v>23322.778648186002</v>
      </c>
      <c r="AE13" s="30">
        <f>Ingreso!AE62</f>
        <v>19606.621339666995</v>
      </c>
      <c r="AF13" s="30">
        <f>Ingreso!AF62</f>
        <v>23224.059486373004</v>
      </c>
      <c r="AG13" s="30">
        <f>Ingreso!AG62</f>
        <v>28773.410056546334</v>
      </c>
      <c r="AH13" s="30">
        <f>Ingreso!AH62</f>
        <v>23419.100702962336</v>
      </c>
      <c r="AI13" s="30">
        <f>Ingreso!AI62</f>
        <v>29271.896819082336</v>
      </c>
      <c r="AJ13" s="30">
        <f>Ingreso!AJ62</f>
        <v>39464.563560226008</v>
      </c>
      <c r="AK13" s="30">
        <f>Ingreso!AK62</f>
        <v>30676.625832539998</v>
      </c>
      <c r="AL13" s="30">
        <f>Ingreso!AL62</f>
        <v>35853.584608649006</v>
      </c>
      <c r="AM13" s="30">
        <f>Ingreso!AM62</f>
        <v>28200.786308750005</v>
      </c>
      <c r="AN13" s="30">
        <f>Ingreso!AN62</f>
        <v>35254.068962768069</v>
      </c>
      <c r="AO13" s="30">
        <f>Ingreso!AO62</f>
        <v>47958.428958873992</v>
      </c>
      <c r="AP13" s="30">
        <f>Ingreso!AP62</f>
        <v>21323.959305175998</v>
      </c>
      <c r="AQ13" s="30">
        <f>Ingreso!AQ62</f>
        <v>64544.546954371996</v>
      </c>
    </row>
    <row r="14" spans="2:43">
      <c r="B14" s="26" t="s">
        <v>40</v>
      </c>
      <c r="C14" s="27" t="s">
        <v>41</v>
      </c>
      <c r="D14" s="22" t="s">
        <v>31</v>
      </c>
      <c r="E14" s="28">
        <f>Gasto!E8</f>
        <v>100669.47887227921</v>
      </c>
      <c r="F14" s="28">
        <f>Gasto!F8</f>
        <v>121114.61280225802</v>
      </c>
      <c r="G14" s="28">
        <f>Gasto!G8</f>
        <v>114937.69252358752</v>
      </c>
      <c r="H14" s="28">
        <f>Gasto!H8</f>
        <v>146262.92249659661</v>
      </c>
      <c r="I14" s="28">
        <f>Gasto!I8</f>
        <v>136952.86903251012</v>
      </c>
      <c r="J14" s="28">
        <f>Gasto!J8</f>
        <v>128781.68068339527</v>
      </c>
      <c r="K14" s="28">
        <f>Gasto!K8</f>
        <v>133346.01017694629</v>
      </c>
      <c r="L14" s="28">
        <f>Gasto!L8</f>
        <v>156494.30845235701</v>
      </c>
      <c r="M14" s="28">
        <f>Gasto!M8</f>
        <v>138662.98847863052</v>
      </c>
      <c r="N14" s="28">
        <f>Gasto!N8</f>
        <v>136854.15551592788</v>
      </c>
      <c r="O14" s="28">
        <f>Gasto!O8</f>
        <v>158340.87026664754</v>
      </c>
      <c r="P14" s="28">
        <f>Gasto!P8</f>
        <v>179382.84955571991</v>
      </c>
      <c r="Q14" s="28">
        <f>Gasto!Q8</f>
        <v>148834.65078425361</v>
      </c>
      <c r="R14" s="28">
        <f>Gasto!R8</f>
        <v>154096.36752609449</v>
      </c>
      <c r="S14" s="28">
        <f>Gasto!S8</f>
        <v>170122.5768751727</v>
      </c>
      <c r="T14" s="28">
        <f>Gasto!T8</f>
        <v>195921.43179134565</v>
      </c>
      <c r="U14" s="28">
        <f>Gasto!U8</f>
        <v>172286.30227061996</v>
      </c>
      <c r="V14" s="28">
        <f>Gasto!V8</f>
        <v>166905.32468290487</v>
      </c>
      <c r="W14" s="28">
        <f>Gasto!W8</f>
        <v>180986.55805713034</v>
      </c>
      <c r="X14" s="28">
        <f>Gasto!X8</f>
        <v>269579.97550278349</v>
      </c>
      <c r="Y14" s="28">
        <f>Gasto!Y8</f>
        <v>187424.24349321731</v>
      </c>
      <c r="Z14" s="28">
        <f>Gasto!Z8</f>
        <v>214857.30431793383</v>
      </c>
      <c r="AA14" s="28">
        <f>Gasto!AA8</f>
        <v>240197.5693152874</v>
      </c>
      <c r="AB14" s="28">
        <f>Gasto!AB8</f>
        <v>302083.08428380179</v>
      </c>
      <c r="AC14" s="28">
        <f>Gasto!AC8</f>
        <v>199990.23175907112</v>
      </c>
      <c r="AD14" s="28">
        <f>Gasto!AD8</f>
        <v>198752.73841922852</v>
      </c>
      <c r="AE14" s="28">
        <f>Gasto!AE8</f>
        <v>235701.26017042823</v>
      </c>
      <c r="AF14" s="28">
        <f>Gasto!AF8</f>
        <v>293169.86453474045</v>
      </c>
      <c r="AG14" s="28">
        <f>Gasto!AG8</f>
        <v>240305.58712220599</v>
      </c>
      <c r="AH14" s="28">
        <f>Gasto!AH8</f>
        <v>240591.49797902862</v>
      </c>
      <c r="AI14" s="28">
        <f>Gasto!AI8</f>
        <v>284660.05629404495</v>
      </c>
      <c r="AJ14" s="28">
        <f>Gasto!AJ8</f>
        <v>344815.10906529543</v>
      </c>
      <c r="AK14" s="28">
        <f>Gasto!AK8</f>
        <v>305994.74340945249</v>
      </c>
      <c r="AL14" s="28">
        <f>Gasto!AL8</f>
        <v>252083.29825758119</v>
      </c>
      <c r="AM14" s="28">
        <f>Gasto!AM8</f>
        <v>304244.8194626348</v>
      </c>
      <c r="AN14" s="28">
        <f>Gasto!AN8</f>
        <v>348528.64620939828</v>
      </c>
      <c r="AO14" s="28">
        <f>Gasto!AO8</f>
        <v>325394.06022633362</v>
      </c>
      <c r="AP14" s="28">
        <f>Gasto!AP8</f>
        <v>302235.36158885167</v>
      </c>
      <c r="AQ14" s="28">
        <f>Gasto!AQ8</f>
        <v>345164.30746585137</v>
      </c>
    </row>
    <row r="15" spans="2:43">
      <c r="B15" s="26" t="s">
        <v>42</v>
      </c>
      <c r="C15" s="29" t="s">
        <v>43</v>
      </c>
      <c r="D15" s="22" t="s">
        <v>31</v>
      </c>
      <c r="E15" s="30">
        <f>Gasto!E9</f>
        <v>43322.500376212141</v>
      </c>
      <c r="F15" s="30">
        <f>Gasto!F9</f>
        <v>44924.61061448972</v>
      </c>
      <c r="G15" s="30">
        <f>Gasto!G9</f>
        <v>45612.676602416701</v>
      </c>
      <c r="H15" s="30">
        <f>Gasto!H9</f>
        <v>57558.1982364867</v>
      </c>
      <c r="I15" s="30">
        <f>Gasto!I9</f>
        <v>49362.762524439007</v>
      </c>
      <c r="J15" s="30">
        <f>Gasto!J9</f>
        <v>50408.199512002604</v>
      </c>
      <c r="K15" s="30">
        <f>Gasto!K9</f>
        <v>50330.280593151801</v>
      </c>
      <c r="L15" s="30">
        <f>Gasto!L9</f>
        <v>63173.068171706691</v>
      </c>
      <c r="M15" s="30">
        <f>Gasto!M9</f>
        <v>51652.915303916299</v>
      </c>
      <c r="N15" s="30">
        <f>Gasto!N9</f>
        <v>53244.356110729183</v>
      </c>
      <c r="O15" s="30">
        <f>Gasto!O9</f>
        <v>54969.569528653199</v>
      </c>
      <c r="P15" s="30">
        <f>Gasto!P9</f>
        <v>72173.728414284298</v>
      </c>
      <c r="Q15" s="30">
        <f>Gasto!Q9</f>
        <v>58977.755602165809</v>
      </c>
      <c r="R15" s="30">
        <f>Gasto!R9</f>
        <v>61257.379989941386</v>
      </c>
      <c r="S15" s="30">
        <f>Gasto!S9</f>
        <v>60314.451065755391</v>
      </c>
      <c r="T15" s="30">
        <f>Gasto!T9</f>
        <v>84248.175243137026</v>
      </c>
      <c r="U15" s="30">
        <f>Gasto!U9</f>
        <v>64350.866543639007</v>
      </c>
      <c r="V15" s="30">
        <f>Gasto!V9</f>
        <v>66310.999851731991</v>
      </c>
      <c r="W15" s="30">
        <f>Gasto!W9</f>
        <v>66751.957697716003</v>
      </c>
      <c r="X15" s="30">
        <f>Gasto!X9</f>
        <v>87342.152392135016</v>
      </c>
      <c r="Y15" s="30">
        <f>Gasto!Y9</f>
        <v>67648.711881101</v>
      </c>
      <c r="Z15" s="30">
        <f>Gasto!Z9</f>
        <v>70001.576824289004</v>
      </c>
      <c r="AA15" s="30">
        <f>Gasto!AA9</f>
        <v>70157.077273215997</v>
      </c>
      <c r="AB15" s="30">
        <f>Gasto!AB9</f>
        <v>89611.182937322999</v>
      </c>
      <c r="AC15" s="30">
        <f>Gasto!AC9</f>
        <v>66410.66468800501</v>
      </c>
      <c r="AD15" s="30">
        <f>Gasto!AD9</f>
        <v>69656.321078463676</v>
      </c>
      <c r="AE15" s="30">
        <f>Gasto!AE9</f>
        <v>74963.498256333987</v>
      </c>
      <c r="AF15" s="30">
        <f>Gasto!AF9</f>
        <v>107322.34289656505</v>
      </c>
      <c r="AG15" s="30">
        <f>Gasto!AG9</f>
        <v>82400.301592755015</v>
      </c>
      <c r="AH15" s="30">
        <f>Gasto!AH9</f>
        <v>91293.471749780001</v>
      </c>
      <c r="AI15" s="30">
        <f>Gasto!AI9</f>
        <v>93013.132824634988</v>
      </c>
      <c r="AJ15" s="30">
        <f>Gasto!AJ9</f>
        <v>127223.57834896703</v>
      </c>
      <c r="AK15" s="30">
        <f>Gasto!AK9</f>
        <v>96435.548642341993</v>
      </c>
      <c r="AL15" s="30">
        <f>Gasto!AL9</f>
        <v>100317.61898824699</v>
      </c>
      <c r="AM15" s="30">
        <f>Gasto!AM9</f>
        <v>95897.451973449992</v>
      </c>
      <c r="AN15" s="30">
        <f>Gasto!AN9</f>
        <v>141555.916106185</v>
      </c>
      <c r="AO15" s="30">
        <f>Gasto!AO9</f>
        <v>103858.56185275</v>
      </c>
      <c r="AP15" s="30">
        <f>Gasto!AP9</f>
        <v>114082.663088466</v>
      </c>
      <c r="AQ15" s="30">
        <f>Gasto!AQ9</f>
        <v>104735.89547133</v>
      </c>
    </row>
    <row r="16" spans="2:43">
      <c r="B16" s="26" t="s">
        <v>44</v>
      </c>
      <c r="C16" s="29" t="s">
        <v>45</v>
      </c>
      <c r="D16" s="22" t="s">
        <v>31</v>
      </c>
      <c r="E16" s="30">
        <f>Gasto!E14</f>
        <v>18668.286053950076</v>
      </c>
      <c r="F16" s="30">
        <f>Gasto!F14</f>
        <v>21978.127999443248</v>
      </c>
      <c r="G16" s="30">
        <f>Gasto!G14</f>
        <v>21620.341790062306</v>
      </c>
      <c r="H16" s="30">
        <f>Gasto!H14</f>
        <v>28348.716271446305</v>
      </c>
      <c r="I16" s="30">
        <f>Gasto!I14</f>
        <v>24981.04948238514</v>
      </c>
      <c r="J16" s="30">
        <f>Gasto!J14</f>
        <v>23934.065368723946</v>
      </c>
      <c r="K16" s="30">
        <f>Gasto!K14</f>
        <v>22630.787676212032</v>
      </c>
      <c r="L16" s="30">
        <f>Gasto!L14</f>
        <v>27515.310600735385</v>
      </c>
      <c r="M16" s="30">
        <f>Gasto!M14</f>
        <v>23415.946534174829</v>
      </c>
      <c r="N16" s="30">
        <f>Gasto!N14</f>
        <v>26395.19610443839</v>
      </c>
      <c r="O16" s="30">
        <f>Gasto!O14</f>
        <v>26958.914311782504</v>
      </c>
      <c r="P16" s="30">
        <f>Gasto!P14</f>
        <v>35004.538807800178</v>
      </c>
      <c r="Q16" s="30">
        <f>Gasto!Q14</f>
        <v>23875.970483412082</v>
      </c>
      <c r="R16" s="30">
        <f>Gasto!R14</f>
        <v>29294.659294875531</v>
      </c>
      <c r="S16" s="30">
        <f>Gasto!S14</f>
        <v>29012.018185505451</v>
      </c>
      <c r="T16" s="30">
        <f>Gasto!T14</f>
        <v>37224.014791213514</v>
      </c>
      <c r="U16" s="30">
        <f>Gasto!U14</f>
        <v>28327.165302464604</v>
      </c>
      <c r="V16" s="30">
        <f>Gasto!V14</f>
        <v>37566.537467994378</v>
      </c>
      <c r="W16" s="30">
        <f>Gasto!W14</f>
        <v>32710.447967055152</v>
      </c>
      <c r="X16" s="30">
        <f>Gasto!X14</f>
        <v>41935.969431208272</v>
      </c>
      <c r="Y16" s="30">
        <f>Gasto!Y14</f>
        <v>36816.414389516642</v>
      </c>
      <c r="Z16" s="30">
        <f>Gasto!Z14</f>
        <v>32346.357377680411</v>
      </c>
      <c r="AA16" s="30">
        <f>Gasto!AA14</f>
        <v>36570.844944819517</v>
      </c>
      <c r="AB16" s="30">
        <f>Gasto!AB14</f>
        <v>45959.232113226237</v>
      </c>
      <c r="AC16" s="30">
        <f>Gasto!AC14</f>
        <v>34768.789179474952</v>
      </c>
      <c r="AD16" s="30">
        <f>Gasto!AD14</f>
        <v>54969.044213515626</v>
      </c>
      <c r="AE16" s="30">
        <f>Gasto!AE14</f>
        <v>60064.628277657997</v>
      </c>
      <c r="AF16" s="30">
        <f>Gasto!AF14</f>
        <v>66541.946163012835</v>
      </c>
      <c r="AG16" s="30">
        <f>Gasto!AG14</f>
        <v>36688.694355493601</v>
      </c>
      <c r="AH16" s="30">
        <f>Gasto!AH14</f>
        <v>43889.34875470004</v>
      </c>
      <c r="AI16" s="30">
        <f>Gasto!AI14</f>
        <v>47122.000300661857</v>
      </c>
      <c r="AJ16" s="30">
        <f>Gasto!AJ14</f>
        <v>68903.770156948594</v>
      </c>
      <c r="AK16" s="30">
        <f>Gasto!AK14</f>
        <v>43965.879038840772</v>
      </c>
      <c r="AL16" s="30">
        <f>Gasto!AL14</f>
        <v>52246.259963496901</v>
      </c>
      <c r="AM16" s="30">
        <f>Gasto!AM14</f>
        <v>55461.452981836454</v>
      </c>
      <c r="AN16" s="30">
        <f>Gasto!AN14</f>
        <v>79122.928756146444</v>
      </c>
      <c r="AO16" s="30">
        <f>Gasto!AO14</f>
        <v>46693.062614989467</v>
      </c>
      <c r="AP16" s="30">
        <f>Gasto!AP14</f>
        <v>62726.520763866843</v>
      </c>
      <c r="AQ16" s="30">
        <f>Gasto!AQ14</f>
        <v>62670.741558599046</v>
      </c>
    </row>
    <row r="17" spans="2:43">
      <c r="B17" s="26" t="s">
        <v>46</v>
      </c>
      <c r="C17" s="29" t="s">
        <v>47</v>
      </c>
      <c r="D17" s="22" t="s">
        <v>31</v>
      </c>
      <c r="E17" s="30">
        <f>Gasto!E15</f>
        <v>205.43488111559594</v>
      </c>
      <c r="F17" s="30">
        <f>Gasto!F15</f>
        <v>214.42549356887099</v>
      </c>
      <c r="G17" s="30">
        <f>Gasto!G15</f>
        <v>229.72276800458596</v>
      </c>
      <c r="H17" s="30">
        <f>Gasto!H15</f>
        <v>273.24156122583963</v>
      </c>
      <c r="I17" s="30">
        <f>Gasto!I15</f>
        <v>226.47731881657157</v>
      </c>
      <c r="J17" s="30">
        <f>Gasto!J15</f>
        <v>173.10616364204</v>
      </c>
      <c r="K17" s="30">
        <f>Gasto!K15</f>
        <v>203.80263977046496</v>
      </c>
      <c r="L17" s="30">
        <f>Gasto!L15</f>
        <v>201.81389187416502</v>
      </c>
      <c r="M17" s="30">
        <f>Gasto!M15</f>
        <v>160.04419313475569</v>
      </c>
      <c r="N17" s="30">
        <f>Gasto!N15</f>
        <v>183.74308366338451</v>
      </c>
      <c r="O17" s="30">
        <f>Gasto!O15</f>
        <v>213.57895821612925</v>
      </c>
      <c r="P17" s="30">
        <f>Gasto!P15</f>
        <v>257.94737482350001</v>
      </c>
      <c r="Q17" s="30">
        <f>Gasto!Q15</f>
        <v>184.85310859499998</v>
      </c>
      <c r="R17" s="30">
        <f>Gasto!R15</f>
        <v>210.22766173000002</v>
      </c>
      <c r="S17" s="30">
        <f>Gasto!S15</f>
        <v>251.711789807</v>
      </c>
      <c r="T17" s="30">
        <f>Gasto!T15</f>
        <v>394.50431285090906</v>
      </c>
      <c r="U17" s="30">
        <f>Gasto!U15</f>
        <v>227.73528105999998</v>
      </c>
      <c r="V17" s="30">
        <f>Gasto!V15</f>
        <v>274.94179991999999</v>
      </c>
      <c r="W17" s="30">
        <f>Gasto!W15</f>
        <v>296.87958913</v>
      </c>
      <c r="X17" s="30">
        <f>Gasto!X15</f>
        <v>352.81930452</v>
      </c>
      <c r="Y17" s="30">
        <f>Gasto!Y15</f>
        <v>274.65025550000001</v>
      </c>
      <c r="Z17" s="30">
        <f>Gasto!Z15</f>
        <v>297.78776054999997</v>
      </c>
      <c r="AA17" s="30">
        <f>Gasto!AA15</f>
        <v>282.26605017000003</v>
      </c>
      <c r="AB17" s="30">
        <f>Gasto!AB15</f>
        <v>357.29315042000002</v>
      </c>
      <c r="AC17" s="30">
        <f>Gasto!AC15</f>
        <v>873.24979413516871</v>
      </c>
      <c r="AD17" s="30">
        <f>Gasto!AD15</f>
        <v>486.59404759830318</v>
      </c>
      <c r="AE17" s="30">
        <f>Gasto!AE15</f>
        <v>752.44604906000006</v>
      </c>
      <c r="AF17" s="30">
        <f>Gasto!AF15</f>
        <v>788.36630144263313</v>
      </c>
      <c r="AG17" s="30">
        <f>Gasto!AG15</f>
        <v>823.85328338919055</v>
      </c>
      <c r="AH17" s="30">
        <f>Gasto!AH15</f>
        <v>657.34190729696036</v>
      </c>
      <c r="AI17" s="30">
        <f>Gasto!AI15</f>
        <v>704.55556713916667</v>
      </c>
      <c r="AJ17" s="30">
        <f>Gasto!AJ15</f>
        <v>1074.3827953568334</v>
      </c>
      <c r="AK17" s="30">
        <f>Gasto!AK15</f>
        <v>318.61161299241661</v>
      </c>
      <c r="AL17" s="30">
        <f>Gasto!AL15</f>
        <v>372.6737191975833</v>
      </c>
      <c r="AM17" s="30">
        <f>Gasto!AM15</f>
        <v>392.853378464375</v>
      </c>
      <c r="AN17" s="30">
        <f>Gasto!AN15</f>
        <v>511.38537456947915</v>
      </c>
      <c r="AO17" s="30">
        <f>Gasto!AO15</f>
        <v>324.95512368530007</v>
      </c>
      <c r="AP17" s="30">
        <f>Gasto!AP15</f>
        <v>414.76933675894998</v>
      </c>
      <c r="AQ17" s="30">
        <f>Gasto!AQ15</f>
        <v>388.9155674935987</v>
      </c>
    </row>
    <row r="18" spans="2:43">
      <c r="B18" s="26" t="s">
        <v>48</v>
      </c>
      <c r="C18" s="29" t="s">
        <v>49</v>
      </c>
      <c r="D18" s="22" t="s">
        <v>31</v>
      </c>
      <c r="E18" s="30">
        <f>Gasto!E16</f>
        <v>14562.183932179743</v>
      </c>
      <c r="F18" s="30">
        <f>Gasto!F16</f>
        <v>20162.013176113178</v>
      </c>
      <c r="G18" s="30">
        <f>Gasto!G16</f>
        <v>18875.90990568194</v>
      </c>
      <c r="H18" s="30">
        <f>Gasto!H16</f>
        <v>20797.68555979741</v>
      </c>
      <c r="I18" s="30">
        <f>Gasto!I16</f>
        <v>20638.924146287143</v>
      </c>
      <c r="J18" s="30">
        <f>Gasto!J16</f>
        <v>21162.012397827682</v>
      </c>
      <c r="K18" s="30">
        <f>Gasto!K16</f>
        <v>23721.148237603309</v>
      </c>
      <c r="L18" s="30">
        <f>Gasto!L16</f>
        <v>22983.049078159085</v>
      </c>
      <c r="M18" s="30">
        <f>Gasto!M16</f>
        <v>24272.357794231291</v>
      </c>
      <c r="N18" s="30">
        <f>Gasto!N16</f>
        <v>22197.659641093935</v>
      </c>
      <c r="O18" s="30">
        <f>Gasto!O16</f>
        <v>27433.5999658457</v>
      </c>
      <c r="P18" s="30">
        <f>Gasto!P16</f>
        <v>23115.699833832368</v>
      </c>
      <c r="Q18" s="30">
        <f>Gasto!Q16</f>
        <v>29478.406384839727</v>
      </c>
      <c r="R18" s="30">
        <f>Gasto!R16</f>
        <v>23624.339813350911</v>
      </c>
      <c r="S18" s="30">
        <f>Gasto!S16</f>
        <v>33114.483718212876</v>
      </c>
      <c r="T18" s="30">
        <f>Gasto!T16</f>
        <v>23571.291726046729</v>
      </c>
      <c r="U18" s="30">
        <f>Gasto!U16</f>
        <v>35750.80422546935</v>
      </c>
      <c r="V18" s="30">
        <f>Gasto!V16</f>
        <v>24015.33482666752</v>
      </c>
      <c r="W18" s="30">
        <f>Gasto!W16</f>
        <v>38454.148279267174</v>
      </c>
      <c r="X18" s="30">
        <f>Gasto!X16</f>
        <v>27232.792585984047</v>
      </c>
      <c r="Y18" s="30">
        <f>Gasto!Y16</f>
        <v>39295.209026703633</v>
      </c>
      <c r="Z18" s="30">
        <f>Gasto!Z16</f>
        <v>28767.658630936414</v>
      </c>
      <c r="AA18" s="30">
        <f>Gasto!AA16</f>
        <v>46931.077420017908</v>
      </c>
      <c r="AB18" s="30">
        <f>Gasto!AB16</f>
        <v>29558.84649345958</v>
      </c>
      <c r="AC18" s="30">
        <f>Gasto!AC16</f>
        <v>54400.895740770975</v>
      </c>
      <c r="AD18" s="30">
        <f>Gasto!AD16</f>
        <v>29871.697929889553</v>
      </c>
      <c r="AE18" s="30">
        <f>Gasto!AE16</f>
        <v>55484.51275967226</v>
      </c>
      <c r="AF18" s="30">
        <f>Gasto!AF16</f>
        <v>28865.543416975914</v>
      </c>
      <c r="AG18" s="30">
        <f>Gasto!AG16</f>
        <v>58606.752547941833</v>
      </c>
      <c r="AH18" s="30">
        <f>Gasto!AH16</f>
        <v>27240.65534300225</v>
      </c>
      <c r="AI18" s="30">
        <f>Gasto!AI16</f>
        <v>59835.649632404595</v>
      </c>
      <c r="AJ18" s="30">
        <f>Gasto!AJ16</f>
        <v>33049.151946242724</v>
      </c>
      <c r="AK18" s="30">
        <f>Gasto!AK16</f>
        <v>65524.824694435883</v>
      </c>
      <c r="AL18" s="30">
        <f>Gasto!AL16</f>
        <v>35926.823155282524</v>
      </c>
      <c r="AM18" s="30">
        <f>Gasto!AM16</f>
        <v>78179.943163288874</v>
      </c>
      <c r="AN18" s="30">
        <f>Gasto!AN16</f>
        <v>34327.756883598151</v>
      </c>
      <c r="AO18" s="30">
        <f>Gasto!AO16</f>
        <v>83639.5697804464</v>
      </c>
      <c r="AP18" s="30">
        <f>Gasto!AP16</f>
        <v>35486.83691129386</v>
      </c>
      <c r="AQ18" s="30">
        <f>Gasto!AQ16</f>
        <v>88023.68720985025</v>
      </c>
    </row>
    <row r="19" spans="2:43">
      <c r="B19" s="26" t="s">
        <v>50</v>
      </c>
      <c r="C19" s="29" t="s">
        <v>51</v>
      </c>
      <c r="D19" s="22" t="s">
        <v>31</v>
      </c>
      <c r="E19" s="30">
        <f>Gasto!E20</f>
        <v>7700.0113785600006</v>
      </c>
      <c r="F19" s="30">
        <f>Gasto!F20</f>
        <v>9408.8811754100007</v>
      </c>
      <c r="G19" s="30">
        <f>Gasto!G20</f>
        <v>11315.358616989999</v>
      </c>
      <c r="H19" s="30">
        <f>Gasto!H20</f>
        <v>4188.4799031800012</v>
      </c>
      <c r="I19" s="30">
        <f>Gasto!I20</f>
        <v>9717.1703006100015</v>
      </c>
      <c r="J19" s="30">
        <f>Gasto!J20</f>
        <v>7516.9294500199994</v>
      </c>
      <c r="K19" s="30">
        <f>Gasto!K20</f>
        <v>8031.0901012700015</v>
      </c>
      <c r="L19" s="30">
        <f>Gasto!L20</f>
        <v>4025.1701497899994</v>
      </c>
      <c r="M19" s="30">
        <f>Gasto!M20</f>
        <v>7359.52050564</v>
      </c>
      <c r="N19" s="30">
        <f>Gasto!N20</f>
        <v>6578.9387539999998</v>
      </c>
      <c r="O19" s="30">
        <f>Gasto!O20</f>
        <v>6307.5941007600004</v>
      </c>
      <c r="P19" s="30">
        <f>Gasto!P20</f>
        <v>6005.3325434599992</v>
      </c>
      <c r="Q19" s="30">
        <f>Gasto!Q20</f>
        <v>5799.6878518700005</v>
      </c>
      <c r="R19" s="30">
        <f>Gasto!R20</f>
        <v>6954.9310592499996</v>
      </c>
      <c r="S19" s="30">
        <f>Gasto!S20</f>
        <v>7158.5266292799997</v>
      </c>
      <c r="T19" s="30">
        <f>Gasto!T20</f>
        <v>5779.2441778700004</v>
      </c>
      <c r="U19" s="30">
        <f>Gasto!U20</f>
        <v>7081.4588390799991</v>
      </c>
      <c r="V19" s="30">
        <f>Gasto!V20</f>
        <v>7591.2561914900007</v>
      </c>
      <c r="W19" s="30">
        <f>Gasto!W20</f>
        <v>8259.4094179299991</v>
      </c>
      <c r="X19" s="30">
        <f>Gasto!X20</f>
        <v>8645.9194782300019</v>
      </c>
      <c r="Y19" s="30">
        <f>Gasto!Y20</f>
        <v>8220.32311123</v>
      </c>
      <c r="Z19" s="30">
        <f>Gasto!Z20</f>
        <v>8953.3713584799989</v>
      </c>
      <c r="AA19" s="30">
        <f>Gasto!AA20</f>
        <v>7764.2514064699999</v>
      </c>
      <c r="AB19" s="30">
        <f>Gasto!AB20</f>
        <v>14463.32891878</v>
      </c>
      <c r="AC19" s="30">
        <f>Gasto!AC20</f>
        <v>7741.3095323456519</v>
      </c>
      <c r="AD19" s="30">
        <f>Gasto!AD20</f>
        <v>11329.11704933866</v>
      </c>
      <c r="AE19" s="30">
        <f>Gasto!AE20</f>
        <v>13699.912999691909</v>
      </c>
      <c r="AF19" s="30">
        <f>Gasto!AF20</f>
        <v>33890.684978634257</v>
      </c>
      <c r="AG19" s="30">
        <f>Gasto!AG20</f>
        <v>17942.558785293753</v>
      </c>
      <c r="AH19" s="30">
        <f>Gasto!AH20</f>
        <v>37123.147045373313</v>
      </c>
      <c r="AI19" s="30">
        <f>Gasto!AI20</f>
        <v>36701.959323146672</v>
      </c>
      <c r="AJ19" s="30">
        <f>Gasto!AJ20</f>
        <v>39673.496274136094</v>
      </c>
      <c r="AK19" s="30">
        <f>Gasto!AK20</f>
        <v>26285.815418215461</v>
      </c>
      <c r="AL19" s="30">
        <f>Gasto!AL20</f>
        <v>25136.470263813324</v>
      </c>
      <c r="AM19" s="30">
        <f>Gasto!AM20</f>
        <v>27372.722023864229</v>
      </c>
      <c r="AN19" s="30">
        <f>Gasto!AN20</f>
        <v>26072.950937652986</v>
      </c>
      <c r="AO19" s="30">
        <f>Gasto!AO20</f>
        <v>27908.651498396379</v>
      </c>
      <c r="AP19" s="30">
        <f>Gasto!AP20</f>
        <v>31250.185680555787</v>
      </c>
      <c r="AQ19" s="30">
        <f>Gasto!AQ20</f>
        <v>34645.403011452552</v>
      </c>
    </row>
    <row r="20" spans="2:43">
      <c r="B20" s="26" t="s">
        <v>52</v>
      </c>
      <c r="C20" s="29" t="s">
        <v>37</v>
      </c>
      <c r="D20" s="22" t="s">
        <v>31</v>
      </c>
      <c r="E20" s="30">
        <f>Gasto!E24</f>
        <v>62.722838150000001</v>
      </c>
      <c r="F20" s="30">
        <f>Gasto!F24</f>
        <v>92.376804680000006</v>
      </c>
      <c r="G20" s="30">
        <f>Gasto!G24</f>
        <v>53.153070080000006</v>
      </c>
      <c r="H20" s="30">
        <f>Gasto!H24</f>
        <v>53.244188960000002</v>
      </c>
      <c r="I20" s="30">
        <f>Gasto!I24</f>
        <v>200.67858515</v>
      </c>
      <c r="J20" s="30">
        <f>Gasto!J24</f>
        <v>96.198331960000004</v>
      </c>
      <c r="K20" s="30">
        <f>Gasto!K24</f>
        <v>32.890309420000001</v>
      </c>
      <c r="L20" s="30">
        <f>Gasto!L24</f>
        <v>4549.5883916100038</v>
      </c>
      <c r="M20" s="30">
        <f>Gasto!M24</f>
        <v>107.68656041</v>
      </c>
      <c r="N20" s="30">
        <f>Gasto!N24</f>
        <v>63.787688470000006</v>
      </c>
      <c r="O20" s="30">
        <f>Gasto!O24</f>
        <v>114.97684758999999</v>
      </c>
      <c r="P20" s="30">
        <f>Gasto!P24</f>
        <v>178.38703267</v>
      </c>
      <c r="Q20" s="30">
        <f>Gasto!Q24</f>
        <v>165.69397896000001</v>
      </c>
      <c r="R20" s="30">
        <f>Gasto!R24</f>
        <v>117.96743538000001</v>
      </c>
      <c r="S20" s="30">
        <f>Gasto!S24</f>
        <v>1237.0148600599994</v>
      </c>
      <c r="T20" s="30">
        <f>Gasto!T24</f>
        <v>317.91271644</v>
      </c>
      <c r="U20" s="30">
        <f>Gasto!U24</f>
        <v>85.063856279999996</v>
      </c>
      <c r="V20" s="30">
        <f>Gasto!V24</f>
        <v>113.32758799999999</v>
      </c>
      <c r="W20" s="30">
        <f>Gasto!W24</f>
        <v>333.83237037000009</v>
      </c>
      <c r="X20" s="30">
        <f>Gasto!X24</f>
        <v>180.50103514</v>
      </c>
      <c r="Y20" s="30">
        <f>Gasto!Y24</f>
        <v>131.41921020999999</v>
      </c>
      <c r="Z20" s="30">
        <f>Gasto!Z24</f>
        <v>482.58297223000005</v>
      </c>
      <c r="AA20" s="30">
        <f>Gasto!AA24</f>
        <v>6049.6753323099992</v>
      </c>
      <c r="AB20" s="30">
        <f>Gasto!AB24</f>
        <v>516.00062465000076</v>
      </c>
      <c r="AC20" s="30">
        <f>Gasto!AC24</f>
        <v>1781.948026699996</v>
      </c>
      <c r="AD20" s="30">
        <f>Gasto!AD24</f>
        <v>245.05709547999999</v>
      </c>
      <c r="AE20" s="30">
        <f>Gasto!AE24</f>
        <v>466.6217279</v>
      </c>
      <c r="AF20" s="30">
        <f>Gasto!AF24</f>
        <v>242.23675092995421</v>
      </c>
      <c r="AG20" s="30">
        <f>Gasto!AG24</f>
        <v>207.79243122000003</v>
      </c>
      <c r="AH20" s="30">
        <f>Gasto!AH24</f>
        <v>190.50303052001811</v>
      </c>
      <c r="AI20" s="30">
        <f>Gasto!AI24</f>
        <v>79.675730610000002</v>
      </c>
      <c r="AJ20" s="30">
        <f>Gasto!AJ24</f>
        <v>293.96457176999996</v>
      </c>
      <c r="AK20" s="30">
        <f>Gasto!AK24</f>
        <v>233.31876804000001</v>
      </c>
      <c r="AL20" s="30">
        <f>Gasto!AL24</f>
        <v>104.84215286</v>
      </c>
      <c r="AM20" s="30">
        <f>Gasto!AM24</f>
        <v>155.47341304</v>
      </c>
      <c r="AN20" s="30">
        <f>Gasto!AN24</f>
        <v>255.49585673000001</v>
      </c>
      <c r="AO20" s="30">
        <f>Gasto!AO24</f>
        <v>335.28574006000866</v>
      </c>
      <c r="AP20" s="30">
        <f>Gasto!AP24</f>
        <v>191.87119710999522</v>
      </c>
      <c r="AQ20" s="30">
        <f>Gasto!AQ24</f>
        <v>192.08501420999997</v>
      </c>
    </row>
    <row r="21" spans="2:43">
      <c r="B21" s="26" t="s">
        <v>53</v>
      </c>
      <c r="C21" s="29" t="s">
        <v>54</v>
      </c>
      <c r="D21" s="22" t="s">
        <v>31</v>
      </c>
      <c r="E21" s="30">
        <f>Gasto!E34</f>
        <v>10288.145512749999</v>
      </c>
      <c r="F21" s="30">
        <f>Gasto!F34</f>
        <v>10282.525913269999</v>
      </c>
      <c r="G21" s="30">
        <f>Gasto!G34</f>
        <v>10457.122629700001</v>
      </c>
      <c r="H21" s="30">
        <f>Gasto!H34</f>
        <v>12324.83521277</v>
      </c>
      <c r="I21" s="30">
        <f>Gasto!I34</f>
        <v>10793.961352449996</v>
      </c>
      <c r="J21" s="30">
        <f>Gasto!J34</f>
        <v>10554.359849909999</v>
      </c>
      <c r="K21" s="30">
        <f>Gasto!K34</f>
        <v>10433.922958409999</v>
      </c>
      <c r="L21" s="30">
        <f>Gasto!L34</f>
        <v>13028.906709359999</v>
      </c>
      <c r="M21" s="30">
        <f>Gasto!M34</f>
        <v>11243.927666419999</v>
      </c>
      <c r="N21" s="30">
        <f>Gasto!N34</f>
        <v>11301.01236203</v>
      </c>
      <c r="O21" s="30">
        <f>Gasto!O34</f>
        <v>11864.475461530003</v>
      </c>
      <c r="P21" s="30">
        <f>Gasto!P34</f>
        <v>15823.035766539999</v>
      </c>
      <c r="Q21" s="30">
        <f>Gasto!Q34</f>
        <v>12970.495793329999</v>
      </c>
      <c r="R21" s="30">
        <f>Gasto!R34</f>
        <v>12918.478414291669</v>
      </c>
      <c r="S21" s="30">
        <f>Gasto!S34</f>
        <v>12853.396992680002</v>
      </c>
      <c r="T21" s="30">
        <f>Gasto!T34</f>
        <v>16025.151297095455</v>
      </c>
      <c r="U21" s="30">
        <f>Gasto!U34</f>
        <v>13071.95646105</v>
      </c>
      <c r="V21" s="30">
        <f>Gasto!V34</f>
        <v>14455.87353246</v>
      </c>
      <c r="W21" s="30">
        <f>Gasto!W34</f>
        <v>14440.928024389999</v>
      </c>
      <c r="X21" s="30">
        <f>Gasto!X34</f>
        <v>17646.309990330003</v>
      </c>
      <c r="Y21" s="30">
        <f>Gasto!Y34</f>
        <v>14614.719601090001</v>
      </c>
      <c r="Z21" s="30">
        <f>Gasto!Z34</f>
        <v>56124.193046039996</v>
      </c>
      <c r="AA21" s="30">
        <f>Gasto!AA34</f>
        <v>57046.95477710999</v>
      </c>
      <c r="AB21" s="30">
        <f>Gasto!AB34</f>
        <v>60447.178904049986</v>
      </c>
      <c r="AC21" s="30">
        <f>Gasto!AC34</f>
        <v>25372.014641679998</v>
      </c>
      <c r="AD21" s="30">
        <f>Gasto!AD34</f>
        <v>20836.897752929995</v>
      </c>
      <c r="AE21" s="30">
        <f>Gasto!AE34</f>
        <v>19369.785708140003</v>
      </c>
      <c r="AF21" s="30">
        <f>Gasto!AF34</f>
        <v>28168.076125930002</v>
      </c>
      <c r="AG21" s="30">
        <f>Gasto!AG34</f>
        <v>22027.838166859998</v>
      </c>
      <c r="AH21" s="30">
        <f>Gasto!AH34</f>
        <v>23587.925204490006</v>
      </c>
      <c r="AI21" s="30">
        <f>Gasto!AI34</f>
        <v>26668.674868580001</v>
      </c>
      <c r="AJ21" s="30">
        <f>Gasto!AJ34</f>
        <v>35190.298698789993</v>
      </c>
      <c r="AK21" s="30">
        <f>Gasto!AK34</f>
        <v>30119.17742403</v>
      </c>
      <c r="AL21" s="30">
        <f>Gasto!AL34</f>
        <v>24919.440315399999</v>
      </c>
      <c r="AM21" s="30">
        <f>Gasto!AM34</f>
        <v>29547.489872009999</v>
      </c>
      <c r="AN21" s="30">
        <f>Gasto!AN34</f>
        <v>40367.732695560007</v>
      </c>
      <c r="AO21" s="30">
        <f>Gasto!AO34</f>
        <v>31605.114870499994</v>
      </c>
      <c r="AP21" s="30">
        <f>Gasto!AP34</f>
        <v>32455.071091419999</v>
      </c>
      <c r="AQ21" s="30">
        <f>Gasto!AQ34</f>
        <v>32090.833498630003</v>
      </c>
    </row>
    <row r="22" spans="2:43">
      <c r="B22" s="26" t="s">
        <v>55</v>
      </c>
      <c r="C22" s="31" t="s">
        <v>56</v>
      </c>
      <c r="D22" s="32" t="s">
        <v>31</v>
      </c>
      <c r="E22" s="30">
        <f>Gasto!E38</f>
        <v>5860.1938993616659</v>
      </c>
      <c r="F22" s="30">
        <f>Gasto!F38</f>
        <v>14051.651625283001</v>
      </c>
      <c r="G22" s="30">
        <f>Gasto!G38</f>
        <v>6773.4071406520006</v>
      </c>
      <c r="H22" s="30">
        <f>Gasto!H38</f>
        <v>22718.521562730366</v>
      </c>
      <c r="I22" s="30">
        <f>Gasto!I38</f>
        <v>21031.845322372246</v>
      </c>
      <c r="J22" s="30">
        <f>Gasto!J38</f>
        <v>14936.809609309001</v>
      </c>
      <c r="K22" s="30">
        <f>Gasto!K38</f>
        <v>17962.087661108668</v>
      </c>
      <c r="L22" s="30">
        <f>Gasto!L38</f>
        <v>21017.401459121666</v>
      </c>
      <c r="M22" s="30">
        <f>Gasto!M38</f>
        <v>20450.589920703333</v>
      </c>
      <c r="N22" s="30">
        <f>Gasto!N38</f>
        <v>16889.461771503</v>
      </c>
      <c r="O22" s="30">
        <f>Gasto!O38</f>
        <v>30478.161092269998</v>
      </c>
      <c r="P22" s="30">
        <f>Gasto!P38</f>
        <v>26824.179782309533</v>
      </c>
      <c r="Q22" s="30">
        <f>Gasto!Q38</f>
        <v>17381.787581081</v>
      </c>
      <c r="R22" s="30">
        <f>Gasto!R38</f>
        <v>19718.383857275003</v>
      </c>
      <c r="S22" s="30">
        <f>Gasto!S38</f>
        <v>26180.973633871999</v>
      </c>
      <c r="T22" s="30">
        <f>Gasto!T38</f>
        <v>28361.137526692</v>
      </c>
      <c r="U22" s="30">
        <f>Gasto!U38</f>
        <v>23391.251761577001</v>
      </c>
      <c r="V22" s="30">
        <f>Gasto!V38</f>
        <v>16577.053424641006</v>
      </c>
      <c r="W22" s="30">
        <f>Gasto!W38</f>
        <v>19738.954711271996</v>
      </c>
      <c r="X22" s="30">
        <f>Gasto!X38</f>
        <v>86243.511285236105</v>
      </c>
      <c r="Y22" s="30">
        <f>Gasto!Y38</f>
        <v>20422.796017866011</v>
      </c>
      <c r="Z22" s="30">
        <f>Gasto!Z38</f>
        <v>17883.776347728006</v>
      </c>
      <c r="AA22" s="30">
        <f>Gasto!AA38</f>
        <v>15395.422111174004</v>
      </c>
      <c r="AB22" s="30">
        <f>Gasto!AB38</f>
        <v>61170.021141893012</v>
      </c>
      <c r="AC22" s="30">
        <f>Gasto!AC38</f>
        <v>8641.3601559593499</v>
      </c>
      <c r="AD22" s="30">
        <f>Gasto!AD38</f>
        <v>11358.009252012669</v>
      </c>
      <c r="AE22" s="30">
        <f>Gasto!AE38</f>
        <v>10899.854391972092</v>
      </c>
      <c r="AF22" s="30">
        <f>Gasto!AF38</f>
        <v>27350.667901249759</v>
      </c>
      <c r="AG22" s="30">
        <f>Gasto!AG38</f>
        <v>21607.795959252588</v>
      </c>
      <c r="AH22" s="30">
        <f>Gasto!AH38</f>
        <v>16609.104943866019</v>
      </c>
      <c r="AI22" s="30">
        <f>Gasto!AI38</f>
        <v>20534.408046867651</v>
      </c>
      <c r="AJ22" s="30">
        <f>Gasto!AJ38</f>
        <v>39406.466273084188</v>
      </c>
      <c r="AK22" s="30">
        <f>Gasto!AK38</f>
        <v>43111.567810555905</v>
      </c>
      <c r="AL22" s="30">
        <f>Gasto!AL38</f>
        <v>13059.169699283913</v>
      </c>
      <c r="AM22" s="30">
        <f>Gasto!AM38</f>
        <v>17237.432656680896</v>
      </c>
      <c r="AN22" s="30">
        <f>Gasto!AN38</f>
        <v>26314.479598956212</v>
      </c>
      <c r="AO22" s="30">
        <f>Gasto!AO38</f>
        <v>31028.858745506044</v>
      </c>
      <c r="AP22" s="30">
        <f>Gasto!AP38</f>
        <v>25627.44351938022</v>
      </c>
      <c r="AQ22" s="30">
        <f>Gasto!AQ38</f>
        <v>22416.746134285895</v>
      </c>
    </row>
    <row r="23" spans="2:43">
      <c r="B23" s="33" t="s">
        <v>57</v>
      </c>
      <c r="C23" s="34" t="s">
        <v>58</v>
      </c>
      <c r="D23" s="35" t="s">
        <v>31</v>
      </c>
      <c r="E23" s="25">
        <f t="shared" ref="E23:AN23" si="0">+E9-E14+E17</f>
        <v>104620.05172795169</v>
      </c>
      <c r="F23" s="25">
        <f t="shared" si="0"/>
        <v>2747.6376170138587</v>
      </c>
      <c r="G23" s="25">
        <f t="shared" si="0"/>
        <v>895.22209625003848</v>
      </c>
      <c r="H23" s="25">
        <f t="shared" si="0"/>
        <v>-27885.23449322649</v>
      </c>
      <c r="I23" s="25">
        <f t="shared" si="0"/>
        <v>-14800.687118434245</v>
      </c>
      <c r="J23" s="25">
        <f t="shared" si="0"/>
        <v>5324.2750788552421</v>
      </c>
      <c r="K23" s="25">
        <f t="shared" si="0"/>
        <v>-9695.0642732216529</v>
      </c>
      <c r="L23" s="25">
        <f t="shared" si="0"/>
        <v>-16430.593421381691</v>
      </c>
      <c r="M23" s="25">
        <f t="shared" si="0"/>
        <v>-3446.5431178026229</v>
      </c>
      <c r="N23" s="25">
        <f t="shared" si="0"/>
        <v>16335.910466205574</v>
      </c>
      <c r="O23" s="25">
        <f t="shared" si="0"/>
        <v>-22126.726088110932</v>
      </c>
      <c r="P23" s="25">
        <f t="shared" si="0"/>
        <v>-32401.562414452699</v>
      </c>
      <c r="Q23" s="25">
        <f t="shared" si="0"/>
        <v>10122.753177289871</v>
      </c>
      <c r="R23" s="25">
        <f t="shared" si="0"/>
        <v>13307.239144287019</v>
      </c>
      <c r="S23" s="25">
        <f t="shared" si="0"/>
        <v>-11626.423393489487</v>
      </c>
      <c r="T23" s="25">
        <f t="shared" si="0"/>
        <v>-34389.881791879488</v>
      </c>
      <c r="U23" s="25">
        <f t="shared" si="0"/>
        <v>-2412.3467509549359</v>
      </c>
      <c r="V23" s="25">
        <f t="shared" si="0"/>
        <v>24301.513919873112</v>
      </c>
      <c r="W23" s="25">
        <f t="shared" si="0"/>
        <v>-6325.8730433993587</v>
      </c>
      <c r="X23" s="25">
        <f t="shared" si="0"/>
        <v>-86878.046812919492</v>
      </c>
      <c r="Y23" s="25">
        <f t="shared" si="0"/>
        <v>-15691.84724647184</v>
      </c>
      <c r="Z23" s="25">
        <f t="shared" si="0"/>
        <v>-94201.198772103337</v>
      </c>
      <c r="AA23" s="25">
        <f t="shared" si="0"/>
        <v>-59211.448029114428</v>
      </c>
      <c r="AB23" s="25">
        <f t="shared" si="0"/>
        <v>-114250.3254419538</v>
      </c>
      <c r="AC23" s="25">
        <f t="shared" si="0"/>
        <v>-8949.43863598795</v>
      </c>
      <c r="AD23" s="25">
        <f t="shared" si="0"/>
        <v>37080.320421822449</v>
      </c>
      <c r="AE23" s="25">
        <f t="shared" si="0"/>
        <v>-7328.0850918312526</v>
      </c>
      <c r="AF23" s="25">
        <f t="shared" si="0"/>
        <v>-51465.63901522477</v>
      </c>
      <c r="AG23" s="25">
        <f t="shared" si="0"/>
        <v>3588.8488862595505</v>
      </c>
      <c r="AH23" s="25">
        <f t="shared" si="0"/>
        <v>28614.633301040612</v>
      </c>
      <c r="AI23" s="25">
        <f t="shared" si="0"/>
        <v>-27331.784099902619</v>
      </c>
      <c r="AJ23" s="25">
        <f t="shared" si="0"/>
        <v>-79435.484961212511</v>
      </c>
      <c r="AK23" s="25">
        <f t="shared" si="0"/>
        <v>-34493.321944380121</v>
      </c>
      <c r="AL23" s="25">
        <f t="shared" si="0"/>
        <v>60306.076583985428</v>
      </c>
      <c r="AM23" s="25">
        <f t="shared" si="0"/>
        <v>-20128.992588960427</v>
      </c>
      <c r="AN23" s="25">
        <f t="shared" si="0"/>
        <v>-61922.815948430652</v>
      </c>
      <c r="AO23" s="25">
        <f t="shared" ref="AO23:AP23" si="1">+AO9-AO14+AO17</f>
        <v>-4475.5739870143007</v>
      </c>
      <c r="AP23" s="25">
        <f t="shared" si="1"/>
        <v>17834.44893470332</v>
      </c>
      <c r="AQ23" s="25">
        <f t="shared" ref="AQ23" si="2">+AQ9-AQ14+AQ17</f>
        <v>-1603.8407263157337</v>
      </c>
    </row>
    <row r="24" spans="2:43">
      <c r="B24" s="36" t="s">
        <v>59</v>
      </c>
      <c r="C24" s="37" t="s">
        <v>60</v>
      </c>
      <c r="D24" s="38" t="s">
        <v>31</v>
      </c>
      <c r="E24" s="25">
        <f t="shared" ref="E24:AN24" si="3">+E9-E14</f>
        <v>104414.6168468361</v>
      </c>
      <c r="F24" s="25">
        <f t="shared" si="3"/>
        <v>2533.2121234449878</v>
      </c>
      <c r="G24" s="25">
        <f t="shared" si="3"/>
        <v>665.49932824545249</v>
      </c>
      <c r="H24" s="25">
        <f t="shared" si="3"/>
        <v>-28158.476054452331</v>
      </c>
      <c r="I24" s="25">
        <f t="shared" si="3"/>
        <v>-15027.164437250816</v>
      </c>
      <c r="J24" s="25">
        <f t="shared" si="3"/>
        <v>5151.1689152132021</v>
      </c>
      <c r="K24" s="25">
        <f t="shared" si="3"/>
        <v>-9898.8669129921182</v>
      </c>
      <c r="L24" s="25">
        <f t="shared" si="3"/>
        <v>-16632.407313255855</v>
      </c>
      <c r="M24" s="25">
        <f t="shared" si="3"/>
        <v>-3606.5873109373788</v>
      </c>
      <c r="N24" s="25">
        <f t="shared" si="3"/>
        <v>16152.167382542189</v>
      </c>
      <c r="O24" s="25">
        <f t="shared" si="3"/>
        <v>-22340.305046327063</v>
      </c>
      <c r="P24" s="25">
        <f t="shared" si="3"/>
        <v>-32659.509789276199</v>
      </c>
      <c r="Q24" s="25">
        <f t="shared" si="3"/>
        <v>9937.9000686948712</v>
      </c>
      <c r="R24" s="25">
        <f t="shared" si="3"/>
        <v>13097.01148255702</v>
      </c>
      <c r="S24" s="25">
        <f t="shared" si="3"/>
        <v>-11878.135183296487</v>
      </c>
      <c r="T24" s="25">
        <f t="shared" si="3"/>
        <v>-34784.386104730394</v>
      </c>
      <c r="U24" s="25">
        <f t="shared" si="3"/>
        <v>-2640.082032014936</v>
      </c>
      <c r="V24" s="25">
        <f t="shared" si="3"/>
        <v>24026.572119953111</v>
      </c>
      <c r="W24" s="25">
        <f t="shared" si="3"/>
        <v>-6622.7526325293584</v>
      </c>
      <c r="X24" s="25">
        <f t="shared" si="3"/>
        <v>-87230.866117439495</v>
      </c>
      <c r="Y24" s="25">
        <f t="shared" si="3"/>
        <v>-15966.49750197184</v>
      </c>
      <c r="Z24" s="25">
        <f t="shared" si="3"/>
        <v>-94498.986532653333</v>
      </c>
      <c r="AA24" s="25">
        <f t="shared" si="3"/>
        <v>-59493.714079284429</v>
      </c>
      <c r="AB24" s="25">
        <f t="shared" si="3"/>
        <v>-114607.61859237379</v>
      </c>
      <c r="AC24" s="25">
        <f t="shared" si="3"/>
        <v>-9822.6884301231185</v>
      </c>
      <c r="AD24" s="25">
        <f t="shared" si="3"/>
        <v>36593.726374224148</v>
      </c>
      <c r="AE24" s="25">
        <f t="shared" si="3"/>
        <v>-8080.531140891253</v>
      </c>
      <c r="AF24" s="25">
        <f t="shared" si="3"/>
        <v>-52254.005316667404</v>
      </c>
      <c r="AG24" s="25">
        <f t="shared" si="3"/>
        <v>2764.99560287036</v>
      </c>
      <c r="AH24" s="25">
        <f t="shared" si="3"/>
        <v>27957.291393743653</v>
      </c>
      <c r="AI24" s="25">
        <f t="shared" si="3"/>
        <v>-28036.339667041786</v>
      </c>
      <c r="AJ24" s="25">
        <f t="shared" si="3"/>
        <v>-80509.867756569351</v>
      </c>
      <c r="AK24" s="25">
        <f t="shared" si="3"/>
        <v>-34811.93355737254</v>
      </c>
      <c r="AL24" s="25">
        <f t="shared" si="3"/>
        <v>59933.402864787844</v>
      </c>
      <c r="AM24" s="25">
        <f t="shared" si="3"/>
        <v>-20521.845967424801</v>
      </c>
      <c r="AN24" s="25">
        <f t="shared" si="3"/>
        <v>-62434.201323000132</v>
      </c>
      <c r="AO24" s="25">
        <f t="shared" ref="AO24:AP24" si="4">+AO9-AO14</f>
        <v>-4800.529110699601</v>
      </c>
      <c r="AP24" s="25">
        <f t="shared" si="4"/>
        <v>17419.67959794437</v>
      </c>
      <c r="AQ24" s="25">
        <f t="shared" ref="AQ24" si="5">+AQ9-AQ14</f>
        <v>-1992.7562938093324</v>
      </c>
    </row>
    <row r="25" spans="2:43">
      <c r="B25" s="39" t="s">
        <v>61</v>
      </c>
      <c r="C25" s="40" t="s">
        <v>62</v>
      </c>
      <c r="D25" s="22" t="s">
        <v>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</row>
    <row r="26" spans="2:43">
      <c r="B26" s="39" t="s">
        <v>63</v>
      </c>
      <c r="C26" s="27" t="s">
        <v>64</v>
      </c>
      <c r="D26" s="22" t="s">
        <v>31</v>
      </c>
      <c r="E26" s="28">
        <f>'Transacciones Activos y Pasivo '!E9</f>
        <v>17771.761189727935</v>
      </c>
      <c r="F26" s="28">
        <f>'Transacciones Activos y Pasivo '!F9</f>
        <v>22072.360546459524</v>
      </c>
      <c r="G26" s="28">
        <f>'Transacciones Activos y Pasivo '!G9</f>
        <v>19942.958333525763</v>
      </c>
      <c r="H26" s="28">
        <f>'Transacciones Activos y Pasivo '!H9</f>
        <v>16435.749355755484</v>
      </c>
      <c r="I26" s="28">
        <f>'Transacciones Activos y Pasivo '!I9</f>
        <v>21078.966381432543</v>
      </c>
      <c r="J26" s="28">
        <f>'Transacciones Activos y Pasivo '!J9</f>
        <v>16367.084478119596</v>
      </c>
      <c r="K26" s="28">
        <f>'Transacciones Activos y Pasivo '!K9</f>
        <v>12625.038283855176</v>
      </c>
      <c r="L26" s="28">
        <f>'Transacciones Activos y Pasivo '!L9</f>
        <v>16284.972080529053</v>
      </c>
      <c r="M26" s="28">
        <f>'Transacciones Activos y Pasivo '!M9</f>
        <v>20957.75169755099</v>
      </c>
      <c r="N26" s="28">
        <f>'Transacciones Activos y Pasivo '!N9</f>
        <v>13682.832163428104</v>
      </c>
      <c r="O26" s="28">
        <f>'Transacciones Activos y Pasivo '!O9</f>
        <v>18856.062242521999</v>
      </c>
      <c r="P26" s="28">
        <f>'Transacciones Activos y Pasivo '!P9</f>
        <v>26183.846556375</v>
      </c>
      <c r="Q26" s="28">
        <f>'Transacciones Activos y Pasivo '!Q9</f>
        <v>10613.710114934906</v>
      </c>
      <c r="R26" s="28">
        <f>'Transacciones Activos y Pasivo '!R9</f>
        <v>13566.885027485001</v>
      </c>
      <c r="S26" s="28">
        <f>'Transacciones Activos y Pasivo '!S9</f>
        <v>14890.624721840002</v>
      </c>
      <c r="T26" s="28">
        <f>'Transacciones Activos y Pasivo '!T9</f>
        <v>37940.238326561732</v>
      </c>
      <c r="U26" s="28">
        <f>'Transacciones Activos y Pasivo '!U9</f>
        <v>17779.171193932008</v>
      </c>
      <c r="V26" s="28">
        <f>'Transacciones Activos y Pasivo '!V9</f>
        <v>21748.168887757998</v>
      </c>
      <c r="W26" s="28">
        <f>'Transacciones Activos y Pasivo '!W9</f>
        <v>21770.940163176998</v>
      </c>
      <c r="X26" s="28">
        <f>'Transacciones Activos y Pasivo '!X9</f>
        <v>24759.648089591989</v>
      </c>
      <c r="Y26" s="28">
        <f>'Transacciones Activos y Pasivo '!Y9</f>
        <v>23049.00746466899</v>
      </c>
      <c r="Z26" s="28">
        <f>'Transacciones Activos y Pasivo '!Z9</f>
        <v>24632.962017364011</v>
      </c>
      <c r="AA26" s="28">
        <f>'Transacciones Activos y Pasivo '!AA9</f>
        <v>25839.791153597998</v>
      </c>
      <c r="AB26" s="28">
        <f>'Transacciones Activos y Pasivo '!AB9</f>
        <v>15136.274504625002</v>
      </c>
      <c r="AC26" s="28">
        <f>'Transacciones Activos y Pasivo '!AC9</f>
        <v>6198.7827888014981</v>
      </c>
      <c r="AD26" s="28">
        <f>'Transacciones Activos y Pasivo '!AD9</f>
        <v>10413.232301001997</v>
      </c>
      <c r="AE26" s="28">
        <f>'Transacciones Activos y Pasivo '!AE9</f>
        <v>16404.873882623</v>
      </c>
      <c r="AF26" s="28">
        <f>'Transacciones Activos y Pasivo '!AF9</f>
        <v>59140.435256552999</v>
      </c>
      <c r="AG26" s="28">
        <f>'Transacciones Activos y Pasivo '!AG9</f>
        <v>13979.11150690415</v>
      </c>
      <c r="AH26" s="28">
        <f>'Transacciones Activos y Pasivo '!AH9</f>
        <v>28494.261070497232</v>
      </c>
      <c r="AI26" s="28">
        <f>'Transacciones Activos y Pasivo '!AI9</f>
        <v>24150.079284755084</v>
      </c>
      <c r="AJ26" s="28">
        <f>'Transacciones Activos y Pasivo '!AJ9</f>
        <v>55514.613746105046</v>
      </c>
      <c r="AK26" s="28">
        <f>'Transacciones Activos y Pasivo '!AK9</f>
        <v>27073.447145990463</v>
      </c>
      <c r="AL26" s="28">
        <f>'Transacciones Activos y Pasivo '!AL9</f>
        <v>33012.339653714022</v>
      </c>
      <c r="AM26" s="28">
        <f>'Transacciones Activos y Pasivo '!AM9</f>
        <v>30542.425030680592</v>
      </c>
      <c r="AN26" s="28">
        <f>'Transacciones Activos y Pasivo '!AN9</f>
        <v>75277.901154358318</v>
      </c>
      <c r="AO26" s="28">
        <f>'Transacciones Activos y Pasivo '!AO9</f>
        <v>27412.253276669908</v>
      </c>
      <c r="AP26" s="28">
        <f>'Transacciones Activos y Pasivo '!AP9</f>
        <v>40775.898729571025</v>
      </c>
      <c r="AQ26" s="28">
        <f>'Transacciones Activos y Pasivo '!AQ9</f>
        <v>39886.743441036255</v>
      </c>
    </row>
    <row r="27" spans="2:43">
      <c r="B27" s="41" t="s">
        <v>65</v>
      </c>
      <c r="C27" s="29" t="s">
        <v>66</v>
      </c>
      <c r="D27" s="22" t="s">
        <v>31</v>
      </c>
      <c r="E27" s="30">
        <f>'Transacciones Activos y Pasivo '!E10</f>
        <v>17771.761189727935</v>
      </c>
      <c r="F27" s="30">
        <f>'Transacciones Activos y Pasivo '!F10</f>
        <v>22072.360546459524</v>
      </c>
      <c r="G27" s="30">
        <f>'Transacciones Activos y Pasivo '!G10</f>
        <v>19942.958333525763</v>
      </c>
      <c r="H27" s="30">
        <f>'Transacciones Activos y Pasivo '!H10</f>
        <v>16435.749355755484</v>
      </c>
      <c r="I27" s="30">
        <f>'Transacciones Activos y Pasivo '!I10</f>
        <v>21078.966381432543</v>
      </c>
      <c r="J27" s="30">
        <f>'Transacciones Activos y Pasivo '!J10</f>
        <v>16367.084478119596</v>
      </c>
      <c r="K27" s="30">
        <f>'Transacciones Activos y Pasivo '!K10</f>
        <v>12625.038283855176</v>
      </c>
      <c r="L27" s="30">
        <f>'Transacciones Activos y Pasivo '!L10</f>
        <v>16284.972080529053</v>
      </c>
      <c r="M27" s="30">
        <f>'Transacciones Activos y Pasivo '!M10</f>
        <v>20957.75169755099</v>
      </c>
      <c r="N27" s="30">
        <f>'Transacciones Activos y Pasivo '!N10</f>
        <v>13682.832163428104</v>
      </c>
      <c r="O27" s="30">
        <f>'Transacciones Activos y Pasivo '!O10</f>
        <v>18856.062242521999</v>
      </c>
      <c r="P27" s="30">
        <f>'Transacciones Activos y Pasivo '!P10</f>
        <v>26183.846556375</v>
      </c>
      <c r="Q27" s="30">
        <f>'Transacciones Activos y Pasivo '!Q10</f>
        <v>10613.710114934906</v>
      </c>
      <c r="R27" s="30">
        <f>'Transacciones Activos y Pasivo '!R10</f>
        <v>13566.885027485001</v>
      </c>
      <c r="S27" s="30">
        <f>'Transacciones Activos y Pasivo '!S10</f>
        <v>14890.624721840002</v>
      </c>
      <c r="T27" s="30">
        <f>'Transacciones Activos y Pasivo '!T10</f>
        <v>37940.238326561732</v>
      </c>
      <c r="U27" s="30">
        <f>'Transacciones Activos y Pasivo '!U10</f>
        <v>17779.171193932008</v>
      </c>
      <c r="V27" s="30">
        <f>'Transacciones Activos y Pasivo '!V10</f>
        <v>21748.168887757998</v>
      </c>
      <c r="W27" s="30">
        <f>'Transacciones Activos y Pasivo '!W10</f>
        <v>21770.940163176998</v>
      </c>
      <c r="X27" s="30">
        <f>'Transacciones Activos y Pasivo '!X10</f>
        <v>24759.648089591989</v>
      </c>
      <c r="Y27" s="30">
        <f>'Transacciones Activos y Pasivo '!Y10</f>
        <v>23049.00746466899</v>
      </c>
      <c r="Z27" s="30">
        <f>'Transacciones Activos y Pasivo '!Z10</f>
        <v>24632.962017364011</v>
      </c>
      <c r="AA27" s="30">
        <f>'Transacciones Activos y Pasivo '!AA10</f>
        <v>25839.791153597998</v>
      </c>
      <c r="AB27" s="30">
        <f>'Transacciones Activos y Pasivo '!AB10</f>
        <v>15136.274504625002</v>
      </c>
      <c r="AC27" s="30">
        <f>'Transacciones Activos y Pasivo '!AC10</f>
        <v>6198.7827888014981</v>
      </c>
      <c r="AD27" s="30">
        <f>'Transacciones Activos y Pasivo '!AD10</f>
        <v>10413.232301001997</v>
      </c>
      <c r="AE27" s="30">
        <f>'Transacciones Activos y Pasivo '!AE10</f>
        <v>16404.873882623</v>
      </c>
      <c r="AF27" s="30">
        <f>'Transacciones Activos y Pasivo '!AF10</f>
        <v>59140.435256552999</v>
      </c>
      <c r="AG27" s="30">
        <f>'Transacciones Activos y Pasivo '!AG10</f>
        <v>13979.11150690415</v>
      </c>
      <c r="AH27" s="30">
        <f>'Transacciones Activos y Pasivo '!AH10</f>
        <v>28494.261070497232</v>
      </c>
      <c r="AI27" s="30">
        <f>'Transacciones Activos y Pasivo '!AI10</f>
        <v>24150.079284755084</v>
      </c>
      <c r="AJ27" s="30">
        <f>'Transacciones Activos y Pasivo '!AJ10</f>
        <v>55514.613746105046</v>
      </c>
      <c r="AK27" s="30">
        <f>'Transacciones Activos y Pasivo '!AK10</f>
        <v>27073.447145990463</v>
      </c>
      <c r="AL27" s="30">
        <f>'Transacciones Activos y Pasivo '!AL10</f>
        <v>33012.339653714022</v>
      </c>
      <c r="AM27" s="30">
        <f>'Transacciones Activos y Pasivo '!AM10</f>
        <v>30542.425030680592</v>
      </c>
      <c r="AN27" s="30">
        <f>'Transacciones Activos y Pasivo '!AN10</f>
        <v>75277.901154358318</v>
      </c>
      <c r="AO27" s="30">
        <f>'Transacciones Activos y Pasivo '!AO10</f>
        <v>27412.253276669908</v>
      </c>
      <c r="AP27" s="30">
        <f>'Transacciones Activos y Pasivo '!AP10</f>
        <v>40775.898729571025</v>
      </c>
      <c r="AQ27" s="30">
        <f>'Transacciones Activos y Pasivo '!AQ10</f>
        <v>39886.743441036255</v>
      </c>
    </row>
    <row r="28" spans="2:43">
      <c r="B28" s="41" t="s">
        <v>67</v>
      </c>
      <c r="C28" s="29" t="s">
        <v>68</v>
      </c>
      <c r="D28" s="22" t="s">
        <v>31</v>
      </c>
      <c r="E28" s="30">
        <f>'Transacciones Activos y Pasivo '!E15</f>
        <v>0</v>
      </c>
      <c r="F28" s="30">
        <f>'Transacciones Activos y Pasivo '!F15</f>
        <v>0</v>
      </c>
      <c r="G28" s="30">
        <f>'Transacciones Activos y Pasivo '!G15</f>
        <v>0</v>
      </c>
      <c r="H28" s="30">
        <f>'Transacciones Activos y Pasivo '!H15</f>
        <v>0</v>
      </c>
      <c r="I28" s="30">
        <f>'Transacciones Activos y Pasivo '!I15</f>
        <v>0</v>
      </c>
      <c r="J28" s="30">
        <f>'Transacciones Activos y Pasivo '!J15</f>
        <v>0</v>
      </c>
      <c r="K28" s="30">
        <f>'Transacciones Activos y Pasivo '!K15</f>
        <v>0</v>
      </c>
      <c r="L28" s="30">
        <f>'Transacciones Activos y Pasivo '!L15</f>
        <v>0</v>
      </c>
      <c r="M28" s="30">
        <f>'Transacciones Activos y Pasivo '!M15</f>
        <v>0</v>
      </c>
      <c r="N28" s="30">
        <f>'Transacciones Activos y Pasivo '!N15</f>
        <v>0</v>
      </c>
      <c r="O28" s="30">
        <f>'Transacciones Activos y Pasivo '!O15</f>
        <v>0</v>
      </c>
      <c r="P28" s="30">
        <f>'Transacciones Activos y Pasivo '!P15</f>
        <v>0</v>
      </c>
      <c r="Q28" s="30">
        <f>'Transacciones Activos y Pasivo '!Q15</f>
        <v>0</v>
      </c>
      <c r="R28" s="30">
        <f>'Transacciones Activos y Pasivo '!R15</f>
        <v>0</v>
      </c>
      <c r="S28" s="30">
        <f>'Transacciones Activos y Pasivo '!S15</f>
        <v>0</v>
      </c>
      <c r="T28" s="30">
        <f>'Transacciones Activos y Pasivo '!T15</f>
        <v>0</v>
      </c>
      <c r="U28" s="30">
        <f>'Transacciones Activos y Pasivo '!U15</f>
        <v>0</v>
      </c>
      <c r="V28" s="30">
        <f>'Transacciones Activos y Pasivo '!V15</f>
        <v>0</v>
      </c>
      <c r="W28" s="30">
        <f>'Transacciones Activos y Pasivo '!W15</f>
        <v>0</v>
      </c>
      <c r="X28" s="30">
        <f>'Transacciones Activos y Pasivo '!X15</f>
        <v>0</v>
      </c>
      <c r="Y28" s="30">
        <f>'Transacciones Activos y Pasivo '!Y15</f>
        <v>0</v>
      </c>
      <c r="Z28" s="30">
        <f>'Transacciones Activos y Pasivo '!Z15</f>
        <v>0</v>
      </c>
      <c r="AA28" s="30">
        <f>'Transacciones Activos y Pasivo '!AA15</f>
        <v>0</v>
      </c>
      <c r="AB28" s="30">
        <f>'Transacciones Activos y Pasivo '!AB15</f>
        <v>0</v>
      </c>
      <c r="AC28" s="30">
        <f>'Transacciones Activos y Pasivo '!AC15</f>
        <v>0</v>
      </c>
      <c r="AD28" s="30">
        <f>'Transacciones Activos y Pasivo '!AD15</f>
        <v>0</v>
      </c>
      <c r="AE28" s="30">
        <f>'Transacciones Activos y Pasivo '!AE15</f>
        <v>0</v>
      </c>
      <c r="AF28" s="30">
        <f>'Transacciones Activos y Pasivo '!AF15</f>
        <v>0</v>
      </c>
      <c r="AG28" s="30">
        <f>'Transacciones Activos y Pasivo '!AG15</f>
        <v>0</v>
      </c>
      <c r="AH28" s="30">
        <f>'Transacciones Activos y Pasivo '!AH15</f>
        <v>0</v>
      </c>
      <c r="AI28" s="30">
        <f>'Transacciones Activos y Pasivo '!AI15</f>
        <v>0</v>
      </c>
      <c r="AJ28" s="30">
        <f>'Transacciones Activos y Pasivo '!AJ15</f>
        <v>0</v>
      </c>
      <c r="AK28" s="30">
        <f>'Transacciones Activos y Pasivo '!AK15</f>
        <v>0</v>
      </c>
      <c r="AL28" s="30">
        <f>'Transacciones Activos y Pasivo '!AL15</f>
        <v>0</v>
      </c>
      <c r="AM28" s="30">
        <f>'Transacciones Activos y Pasivo '!AM15</f>
        <v>0</v>
      </c>
      <c r="AN28" s="30">
        <f>'Transacciones Activos y Pasivo '!AN15</f>
        <v>0</v>
      </c>
      <c r="AO28" s="30">
        <f>'Transacciones Activos y Pasivo '!AO15</f>
        <v>0</v>
      </c>
      <c r="AP28" s="30">
        <f>'Transacciones Activos y Pasivo '!AP15</f>
        <v>0</v>
      </c>
      <c r="AQ28" s="30">
        <f>'Transacciones Activos y Pasivo '!AQ15</f>
        <v>0</v>
      </c>
    </row>
    <row r="29" spans="2:43">
      <c r="B29" s="41" t="s">
        <v>69</v>
      </c>
      <c r="C29" s="29" t="s">
        <v>70</v>
      </c>
      <c r="D29" s="22" t="s">
        <v>31</v>
      </c>
      <c r="E29" s="30">
        <f>'Transacciones Activos y Pasivo '!E16</f>
        <v>0</v>
      </c>
      <c r="F29" s="30">
        <f>'Transacciones Activos y Pasivo '!F16</f>
        <v>0</v>
      </c>
      <c r="G29" s="30">
        <f>'Transacciones Activos y Pasivo '!G16</f>
        <v>0</v>
      </c>
      <c r="H29" s="30">
        <f>'Transacciones Activos y Pasivo '!H16</f>
        <v>0</v>
      </c>
      <c r="I29" s="30">
        <f>'Transacciones Activos y Pasivo '!I16</f>
        <v>0</v>
      </c>
      <c r="J29" s="30">
        <f>'Transacciones Activos y Pasivo '!J16</f>
        <v>0</v>
      </c>
      <c r="K29" s="30">
        <f>'Transacciones Activos y Pasivo '!K16</f>
        <v>0</v>
      </c>
      <c r="L29" s="30">
        <f>'Transacciones Activos y Pasivo '!L16</f>
        <v>0</v>
      </c>
      <c r="M29" s="30">
        <f>'Transacciones Activos y Pasivo '!M16</f>
        <v>0</v>
      </c>
      <c r="N29" s="30">
        <f>'Transacciones Activos y Pasivo '!N16</f>
        <v>0</v>
      </c>
      <c r="O29" s="30">
        <f>'Transacciones Activos y Pasivo '!O16</f>
        <v>0</v>
      </c>
      <c r="P29" s="30">
        <f>'Transacciones Activos y Pasivo '!P16</f>
        <v>0</v>
      </c>
      <c r="Q29" s="30">
        <f>'Transacciones Activos y Pasivo '!Q16</f>
        <v>0</v>
      </c>
      <c r="R29" s="30">
        <f>'Transacciones Activos y Pasivo '!R16</f>
        <v>0</v>
      </c>
      <c r="S29" s="30">
        <f>'Transacciones Activos y Pasivo '!S16</f>
        <v>0</v>
      </c>
      <c r="T29" s="30">
        <f>'Transacciones Activos y Pasivo '!T16</f>
        <v>0</v>
      </c>
      <c r="U29" s="30">
        <f>'Transacciones Activos y Pasivo '!U16</f>
        <v>0</v>
      </c>
      <c r="V29" s="30">
        <f>'Transacciones Activos y Pasivo '!V16</f>
        <v>0</v>
      </c>
      <c r="W29" s="30">
        <f>'Transacciones Activos y Pasivo '!W16</f>
        <v>0</v>
      </c>
      <c r="X29" s="30">
        <f>'Transacciones Activos y Pasivo '!X16</f>
        <v>0</v>
      </c>
      <c r="Y29" s="30">
        <f>'Transacciones Activos y Pasivo '!Y16</f>
        <v>0</v>
      </c>
      <c r="Z29" s="30">
        <f>'Transacciones Activos y Pasivo '!Z16</f>
        <v>0</v>
      </c>
      <c r="AA29" s="30">
        <f>'Transacciones Activos y Pasivo '!AA16</f>
        <v>0</v>
      </c>
      <c r="AB29" s="30">
        <f>'Transacciones Activos y Pasivo '!AB16</f>
        <v>0</v>
      </c>
      <c r="AC29" s="30">
        <f>'Transacciones Activos y Pasivo '!AC16</f>
        <v>0</v>
      </c>
      <c r="AD29" s="30">
        <f>'Transacciones Activos y Pasivo '!AD16</f>
        <v>0</v>
      </c>
      <c r="AE29" s="30">
        <f>'Transacciones Activos y Pasivo '!AE16</f>
        <v>0</v>
      </c>
      <c r="AF29" s="30">
        <f>'Transacciones Activos y Pasivo '!AF16</f>
        <v>0</v>
      </c>
      <c r="AG29" s="30">
        <f>'Transacciones Activos y Pasivo '!AG16</f>
        <v>0</v>
      </c>
      <c r="AH29" s="30">
        <f>'Transacciones Activos y Pasivo '!AH16</f>
        <v>0</v>
      </c>
      <c r="AI29" s="30">
        <f>'Transacciones Activos y Pasivo '!AI16</f>
        <v>0</v>
      </c>
      <c r="AJ29" s="30">
        <f>'Transacciones Activos y Pasivo '!AJ16</f>
        <v>0</v>
      </c>
      <c r="AK29" s="30">
        <f>'Transacciones Activos y Pasivo '!AK16</f>
        <v>0</v>
      </c>
      <c r="AL29" s="30">
        <f>'Transacciones Activos y Pasivo '!AL16</f>
        <v>0</v>
      </c>
      <c r="AM29" s="30">
        <f>'Transacciones Activos y Pasivo '!AM16</f>
        <v>0</v>
      </c>
      <c r="AN29" s="30">
        <f>'Transacciones Activos y Pasivo '!AN16</f>
        <v>0</v>
      </c>
      <c r="AO29" s="30">
        <f>'Transacciones Activos y Pasivo '!AO16</f>
        <v>0</v>
      </c>
      <c r="AP29" s="30">
        <f>'Transacciones Activos y Pasivo '!AP16</f>
        <v>0</v>
      </c>
      <c r="AQ29" s="30">
        <f>'Transacciones Activos y Pasivo '!AQ16</f>
        <v>0</v>
      </c>
    </row>
    <row r="30" spans="2:43">
      <c r="B30" s="42" t="s">
        <v>71</v>
      </c>
      <c r="C30" s="31" t="s">
        <v>72</v>
      </c>
      <c r="D30" s="32" t="s">
        <v>31</v>
      </c>
      <c r="E30" s="30">
        <f>'Transacciones Activos y Pasivo '!E17</f>
        <v>0</v>
      </c>
      <c r="F30" s="30">
        <f>'Transacciones Activos y Pasivo '!F17</f>
        <v>0</v>
      </c>
      <c r="G30" s="30">
        <f>'Transacciones Activos y Pasivo '!G17</f>
        <v>0</v>
      </c>
      <c r="H30" s="30">
        <f>'Transacciones Activos y Pasivo '!H17</f>
        <v>0</v>
      </c>
      <c r="I30" s="30">
        <f>'Transacciones Activos y Pasivo '!I17</f>
        <v>0</v>
      </c>
      <c r="J30" s="30">
        <f>'Transacciones Activos y Pasivo '!J17</f>
        <v>0</v>
      </c>
      <c r="K30" s="30">
        <f>'Transacciones Activos y Pasivo '!K17</f>
        <v>0</v>
      </c>
      <c r="L30" s="30">
        <f>'Transacciones Activos y Pasivo '!L17</f>
        <v>0</v>
      </c>
      <c r="M30" s="30">
        <f>'Transacciones Activos y Pasivo '!M17</f>
        <v>0</v>
      </c>
      <c r="N30" s="30">
        <f>'Transacciones Activos y Pasivo '!N17</f>
        <v>0</v>
      </c>
      <c r="O30" s="30">
        <f>'Transacciones Activos y Pasivo '!O17</f>
        <v>0</v>
      </c>
      <c r="P30" s="30">
        <f>'Transacciones Activos y Pasivo '!P17</f>
        <v>0</v>
      </c>
      <c r="Q30" s="30">
        <f>'Transacciones Activos y Pasivo '!Q17</f>
        <v>0</v>
      </c>
      <c r="R30" s="30">
        <f>'Transacciones Activos y Pasivo '!R17</f>
        <v>0</v>
      </c>
      <c r="S30" s="30">
        <f>'Transacciones Activos y Pasivo '!S17</f>
        <v>0</v>
      </c>
      <c r="T30" s="30">
        <f>'Transacciones Activos y Pasivo '!T17</f>
        <v>0</v>
      </c>
      <c r="U30" s="30">
        <f>'Transacciones Activos y Pasivo '!U17</f>
        <v>0</v>
      </c>
      <c r="V30" s="30">
        <f>'Transacciones Activos y Pasivo '!V17</f>
        <v>0</v>
      </c>
      <c r="W30" s="30">
        <f>'Transacciones Activos y Pasivo '!W17</f>
        <v>0</v>
      </c>
      <c r="X30" s="30">
        <f>'Transacciones Activos y Pasivo '!X17</f>
        <v>0</v>
      </c>
      <c r="Y30" s="30">
        <f>'Transacciones Activos y Pasivo '!Y17</f>
        <v>0</v>
      </c>
      <c r="Z30" s="30">
        <f>'Transacciones Activos y Pasivo '!Z17</f>
        <v>0</v>
      </c>
      <c r="AA30" s="30">
        <f>'Transacciones Activos y Pasivo '!AA17</f>
        <v>0</v>
      </c>
      <c r="AB30" s="30">
        <f>'Transacciones Activos y Pasivo '!AB17</f>
        <v>0</v>
      </c>
      <c r="AC30" s="30">
        <f>'Transacciones Activos y Pasivo '!AC17</f>
        <v>0</v>
      </c>
      <c r="AD30" s="30">
        <f>'Transacciones Activos y Pasivo '!AD17</f>
        <v>0</v>
      </c>
      <c r="AE30" s="30">
        <f>'Transacciones Activos y Pasivo '!AE17</f>
        <v>0</v>
      </c>
      <c r="AF30" s="30">
        <f>'Transacciones Activos y Pasivo '!AF17</f>
        <v>0</v>
      </c>
      <c r="AG30" s="30">
        <f>'Transacciones Activos y Pasivo '!AG17</f>
        <v>0</v>
      </c>
      <c r="AH30" s="30">
        <f>'Transacciones Activos y Pasivo '!AH17</f>
        <v>0</v>
      </c>
      <c r="AI30" s="30">
        <f>'Transacciones Activos y Pasivo '!AI17</f>
        <v>0</v>
      </c>
      <c r="AJ30" s="30">
        <f>'Transacciones Activos y Pasivo '!AJ17</f>
        <v>0</v>
      </c>
      <c r="AK30" s="30">
        <f>'Transacciones Activos y Pasivo '!AK17</f>
        <v>0</v>
      </c>
      <c r="AL30" s="30">
        <f>'Transacciones Activos y Pasivo '!AL17</f>
        <v>0</v>
      </c>
      <c r="AM30" s="30">
        <f>'Transacciones Activos y Pasivo '!AM17</f>
        <v>0</v>
      </c>
      <c r="AN30" s="30">
        <f>'Transacciones Activos y Pasivo '!AN17</f>
        <v>0</v>
      </c>
      <c r="AO30" s="30">
        <f>'Transacciones Activos y Pasivo '!AO17</f>
        <v>0</v>
      </c>
      <c r="AP30" s="30">
        <f>'Transacciones Activos y Pasivo '!AP17</f>
        <v>0</v>
      </c>
      <c r="AQ30" s="30">
        <f>'Transacciones Activos y Pasivo '!AQ17</f>
        <v>0</v>
      </c>
    </row>
    <row r="31" spans="2:43">
      <c r="B31" s="43" t="s">
        <v>73</v>
      </c>
      <c r="C31" s="44" t="s">
        <v>74</v>
      </c>
      <c r="D31" s="45" t="s">
        <v>31</v>
      </c>
      <c r="E31" s="25">
        <f>+E14+E26</f>
        <v>118441.24006200716</v>
      </c>
      <c r="F31" s="25">
        <f t="shared" ref="F31:AN31" si="6">+F14+F26</f>
        <v>143186.97334871755</v>
      </c>
      <c r="G31" s="25">
        <f t="shared" si="6"/>
        <v>134880.6508571133</v>
      </c>
      <c r="H31" s="25">
        <f t="shared" si="6"/>
        <v>162698.6718523521</v>
      </c>
      <c r="I31" s="25">
        <f t="shared" si="6"/>
        <v>158031.83541394267</v>
      </c>
      <c r="J31" s="25">
        <f t="shared" si="6"/>
        <v>145148.76516151486</v>
      </c>
      <c r="K31" s="25">
        <f t="shared" si="6"/>
        <v>145971.04846080148</v>
      </c>
      <c r="L31" s="25">
        <f t="shared" si="6"/>
        <v>172779.28053288607</v>
      </c>
      <c r="M31" s="25">
        <f t="shared" si="6"/>
        <v>159620.74017618151</v>
      </c>
      <c r="N31" s="25">
        <f t="shared" si="6"/>
        <v>150536.98767935598</v>
      </c>
      <c r="O31" s="25">
        <f t="shared" si="6"/>
        <v>177196.93250916954</v>
      </c>
      <c r="P31" s="25">
        <f t="shared" si="6"/>
        <v>205566.69611209491</v>
      </c>
      <c r="Q31" s="25">
        <f t="shared" si="6"/>
        <v>159448.36089918853</v>
      </c>
      <c r="R31" s="25">
        <f t="shared" si="6"/>
        <v>167663.25255357948</v>
      </c>
      <c r="S31" s="25">
        <f t="shared" si="6"/>
        <v>185013.2015970127</v>
      </c>
      <c r="T31" s="25">
        <f t="shared" si="6"/>
        <v>233861.67011790737</v>
      </c>
      <c r="U31" s="25">
        <f t="shared" si="6"/>
        <v>190065.47346455196</v>
      </c>
      <c r="V31" s="25">
        <f t="shared" si="6"/>
        <v>188653.49357066286</v>
      </c>
      <c r="W31" s="25">
        <f t="shared" si="6"/>
        <v>202757.49822030735</v>
      </c>
      <c r="X31" s="25">
        <f t="shared" si="6"/>
        <v>294339.62359237549</v>
      </c>
      <c r="Y31" s="25">
        <f t="shared" si="6"/>
        <v>210473.25095788628</v>
      </c>
      <c r="Z31" s="25">
        <f t="shared" si="6"/>
        <v>239490.26633529784</v>
      </c>
      <c r="AA31" s="25">
        <f t="shared" si="6"/>
        <v>266037.3604688854</v>
      </c>
      <c r="AB31" s="25">
        <f t="shared" si="6"/>
        <v>317219.35878842679</v>
      </c>
      <c r="AC31" s="25">
        <f t="shared" si="6"/>
        <v>206189.01454787262</v>
      </c>
      <c r="AD31" s="25">
        <f t="shared" si="6"/>
        <v>209165.97072023051</v>
      </c>
      <c r="AE31" s="25">
        <f t="shared" si="6"/>
        <v>252106.13405305124</v>
      </c>
      <c r="AF31" s="25">
        <f t="shared" si="6"/>
        <v>352310.29979129345</v>
      </c>
      <c r="AG31" s="25">
        <f t="shared" si="6"/>
        <v>254284.69862911015</v>
      </c>
      <c r="AH31" s="25">
        <f t="shared" si="6"/>
        <v>269085.75904952583</v>
      </c>
      <c r="AI31" s="25">
        <f t="shared" si="6"/>
        <v>308810.13557880005</v>
      </c>
      <c r="AJ31" s="25">
        <f t="shared" si="6"/>
        <v>400329.72281140048</v>
      </c>
      <c r="AK31" s="25">
        <f t="shared" si="6"/>
        <v>333068.19055544294</v>
      </c>
      <c r="AL31" s="25">
        <f t="shared" si="6"/>
        <v>285095.63791129523</v>
      </c>
      <c r="AM31" s="25">
        <f t="shared" si="6"/>
        <v>334787.2444933154</v>
      </c>
      <c r="AN31" s="25">
        <f t="shared" si="6"/>
        <v>423806.54736375657</v>
      </c>
      <c r="AO31" s="25">
        <f t="shared" ref="AO31:AP31" si="7">+AO14+AO26</f>
        <v>352806.3135030035</v>
      </c>
      <c r="AP31" s="25">
        <f t="shared" si="7"/>
        <v>343011.26031842269</v>
      </c>
      <c r="AQ31" s="25">
        <f t="shared" ref="AQ31" si="8">+AQ14+AQ26</f>
        <v>385051.05090688763</v>
      </c>
    </row>
    <row r="32" spans="2:43">
      <c r="B32" s="43" t="s">
        <v>75</v>
      </c>
      <c r="C32" s="44" t="s">
        <v>76</v>
      </c>
      <c r="D32" s="45" t="s">
        <v>31</v>
      </c>
      <c r="E32" s="25">
        <f>+E9-E14-E26</f>
        <v>86642.855657108157</v>
      </c>
      <c r="F32" s="25">
        <f t="shared" ref="F32:AN32" si="9">+F9-F14-F26</f>
        <v>-19539.148423014536</v>
      </c>
      <c r="G32" s="25">
        <f t="shared" si="9"/>
        <v>-19277.459005280311</v>
      </c>
      <c r="H32" s="25">
        <f t="shared" si="9"/>
        <v>-44594.225410207815</v>
      </c>
      <c r="I32" s="25">
        <f t="shared" si="9"/>
        <v>-36106.130818683363</v>
      </c>
      <c r="J32" s="25">
        <f t="shared" si="9"/>
        <v>-11215.915562906393</v>
      </c>
      <c r="K32" s="25">
        <f t="shared" si="9"/>
        <v>-22523.905196847292</v>
      </c>
      <c r="L32" s="25">
        <f t="shared" si="9"/>
        <v>-32917.379393784911</v>
      </c>
      <c r="M32" s="25">
        <f t="shared" si="9"/>
        <v>-24564.339008488369</v>
      </c>
      <c r="N32" s="25">
        <f t="shared" si="9"/>
        <v>2469.3352191140857</v>
      </c>
      <c r="O32" s="25">
        <f t="shared" si="9"/>
        <v>-41196.367288849062</v>
      </c>
      <c r="P32" s="25">
        <f t="shared" si="9"/>
        <v>-58843.356345651198</v>
      </c>
      <c r="Q32" s="25">
        <f t="shared" si="9"/>
        <v>-675.81004624003435</v>
      </c>
      <c r="R32" s="25">
        <f t="shared" si="9"/>
        <v>-469.87354492798113</v>
      </c>
      <c r="S32" s="25">
        <f t="shared" si="9"/>
        <v>-26768.759905136489</v>
      </c>
      <c r="T32" s="25">
        <f t="shared" si="9"/>
        <v>-72724.624431292119</v>
      </c>
      <c r="U32" s="25">
        <f t="shared" si="9"/>
        <v>-20419.253225946944</v>
      </c>
      <c r="V32" s="25">
        <f t="shared" si="9"/>
        <v>2278.4032321951127</v>
      </c>
      <c r="W32" s="25">
        <f t="shared" si="9"/>
        <v>-28393.692795706356</v>
      </c>
      <c r="X32" s="25">
        <f t="shared" si="9"/>
        <v>-111990.51420703149</v>
      </c>
      <c r="Y32" s="25">
        <f t="shared" si="9"/>
        <v>-39015.50496664083</v>
      </c>
      <c r="Z32" s="25">
        <f t="shared" si="9"/>
        <v>-119131.94855001735</v>
      </c>
      <c r="AA32" s="25">
        <f t="shared" si="9"/>
        <v>-85333.505232882424</v>
      </c>
      <c r="AB32" s="25">
        <f t="shared" si="9"/>
        <v>-129743.8930969988</v>
      </c>
      <c r="AC32" s="25">
        <f t="shared" si="9"/>
        <v>-16021.471218924617</v>
      </c>
      <c r="AD32" s="25">
        <f t="shared" si="9"/>
        <v>26180.494073222151</v>
      </c>
      <c r="AE32" s="25">
        <f t="shared" si="9"/>
        <v>-24485.405023514253</v>
      </c>
      <c r="AF32" s="25">
        <f t="shared" si="9"/>
        <v>-111394.4405732204</v>
      </c>
      <c r="AG32" s="25">
        <f t="shared" si="9"/>
        <v>-11214.11590403379</v>
      </c>
      <c r="AH32" s="25">
        <f t="shared" si="9"/>
        <v>-536.96967675357882</v>
      </c>
      <c r="AI32" s="25">
        <f t="shared" si="9"/>
        <v>-52186.41895179687</v>
      </c>
      <c r="AJ32" s="25">
        <f t="shared" si="9"/>
        <v>-136024.4815026744</v>
      </c>
      <c r="AK32" s="25">
        <f t="shared" si="9"/>
        <v>-61885.380703363</v>
      </c>
      <c r="AL32" s="25">
        <f t="shared" si="9"/>
        <v>26921.063211073822</v>
      </c>
      <c r="AM32" s="25">
        <f t="shared" si="9"/>
        <v>-51064.270998105392</v>
      </c>
      <c r="AN32" s="25">
        <f t="shared" si="9"/>
        <v>-137712.10247735845</v>
      </c>
      <c r="AO32" s="25">
        <f t="shared" ref="AO32:AP32" si="10">+AO9-AO14-AO26</f>
        <v>-32212.782387369509</v>
      </c>
      <c r="AP32" s="25">
        <f t="shared" si="10"/>
        <v>-23356.219131626654</v>
      </c>
      <c r="AQ32" s="25">
        <f t="shared" ref="AQ32" si="11">+AQ9-AQ14-AQ26</f>
        <v>-41879.499734845587</v>
      </c>
    </row>
    <row r="33" spans="2:43">
      <c r="B33" s="46" t="s">
        <v>61</v>
      </c>
      <c r="C33" s="47" t="s">
        <v>77</v>
      </c>
      <c r="D33" s="35" t="s">
        <v>31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</row>
    <row r="34" spans="2:43">
      <c r="B34" s="39" t="s">
        <v>78</v>
      </c>
      <c r="C34" s="27" t="s">
        <v>79</v>
      </c>
      <c r="D34" s="22" t="s">
        <v>31</v>
      </c>
      <c r="E34" s="28">
        <f>'Transacciones Activos y Pasivo '!E22</f>
        <v>9497.4055798940026</v>
      </c>
      <c r="F34" s="28">
        <f>'Transacciones Activos y Pasivo '!F22</f>
        <v>10865.251066256</v>
      </c>
      <c r="G34" s="28">
        <f>'Transacciones Activos y Pasivo '!G22</f>
        <v>-12374.750544644003</v>
      </c>
      <c r="H34" s="28">
        <f>'Transacciones Activos y Pasivo '!H22</f>
        <v>-9251.7170522509987</v>
      </c>
      <c r="I34" s="28">
        <f>'Transacciones Activos y Pasivo '!I22</f>
        <v>7883.125036649004</v>
      </c>
      <c r="J34" s="28">
        <f>'Transacciones Activos y Pasivo '!J22</f>
        <v>1921.1281432129952</v>
      </c>
      <c r="K34" s="28">
        <f>'Transacciones Activos y Pasivo '!K22</f>
        <v>3736.1707488690017</v>
      </c>
      <c r="L34" s="28">
        <f>'Transacciones Activos y Pasivo '!L22</f>
        <v>1050.5739892800011</v>
      </c>
      <c r="M34" s="28">
        <f>'Transacciones Activos y Pasivo '!M22</f>
        <v>21833.53390973499</v>
      </c>
      <c r="N34" s="28">
        <f>'Transacciones Activos y Pasivo '!N22</f>
        <v>54531.163708560001</v>
      </c>
      <c r="O34" s="28">
        <f>'Transacciones Activos y Pasivo '!O22</f>
        <v>-35235.90961006</v>
      </c>
      <c r="P34" s="28">
        <f>'Transacciones Activos y Pasivo '!P22</f>
        <v>-27398.82589357</v>
      </c>
      <c r="Q34" s="28">
        <f>'Transacciones Activos y Pasivo '!Q22</f>
        <v>53930.965505930013</v>
      </c>
      <c r="R34" s="28">
        <f>'Transacciones Activos y Pasivo '!R22</f>
        <v>-26509.28738211</v>
      </c>
      <c r="S34" s="28">
        <f>'Transacciones Activos y Pasivo '!S22</f>
        <v>28735.469746590003</v>
      </c>
      <c r="T34" s="28">
        <f>'Transacciones Activos y Pasivo '!T22</f>
        <v>-15526.598338030011</v>
      </c>
      <c r="U34" s="28">
        <f>'Transacciones Activos y Pasivo '!U22</f>
        <v>7484.8218004500159</v>
      </c>
      <c r="V34" s="28">
        <f>'Transacciones Activos y Pasivo '!V22</f>
        <v>73329.518215109987</v>
      </c>
      <c r="W34" s="28">
        <f>'Transacciones Activos y Pasivo '!W22</f>
        <v>-39304.169012599981</v>
      </c>
      <c r="X34" s="28">
        <f>'Transacciones Activos y Pasivo '!X22</f>
        <v>-13131.285403050015</v>
      </c>
      <c r="Y34" s="28">
        <f>'Transacciones Activos y Pasivo '!Y22</f>
        <v>83300.068400310032</v>
      </c>
      <c r="Z34" s="28">
        <f>'Transacciones Activos y Pasivo '!Z22</f>
        <v>-51787.840763240019</v>
      </c>
      <c r="AA34" s="28">
        <f>'Transacciones Activos y Pasivo '!AA22</f>
        <v>128947.90437961998</v>
      </c>
      <c r="AB34" s="28">
        <f>'Transacciones Activos y Pasivo '!AB22</f>
        <v>-25994.48950248001</v>
      </c>
      <c r="AC34" s="28">
        <f>'Transacciones Activos y Pasivo '!AC22</f>
        <v>104382.32520520002</v>
      </c>
      <c r="AD34" s="28">
        <f>'Transacciones Activos y Pasivo '!AD22</f>
        <v>21281.878498030059</v>
      </c>
      <c r="AE34" s="28">
        <f>'Transacciones Activos y Pasivo '!AE22</f>
        <v>-13792.481414860025</v>
      </c>
      <c r="AF34" s="28">
        <f>'Transacciones Activos y Pasivo '!AF22</f>
        <v>-61577.706658610005</v>
      </c>
      <c r="AG34" s="28">
        <f>'Transacciones Activos y Pasivo '!AG22</f>
        <v>72345.572764850003</v>
      </c>
      <c r="AH34" s="28">
        <f>'Transacciones Activos y Pasivo '!AH22</f>
        <v>89892.599117130012</v>
      </c>
      <c r="AI34" s="28">
        <f>'Transacciones Activos y Pasivo '!AI22</f>
        <v>-31993.880431050009</v>
      </c>
      <c r="AJ34" s="28">
        <f>'Transacciones Activos y Pasivo '!AJ22</f>
        <v>-106389.96635809996</v>
      </c>
      <c r="AK34" s="28">
        <f>'Transacciones Activos y Pasivo '!AK22</f>
        <v>43087.936429509988</v>
      </c>
      <c r="AL34" s="28">
        <f>'Transacciones Activos y Pasivo '!AL22</f>
        <v>41617.928143147044</v>
      </c>
      <c r="AM34" s="28">
        <f>'Transacciones Activos y Pasivo '!AM22</f>
        <v>-7996.2146061150979</v>
      </c>
      <c r="AN34" s="28">
        <f>'Transacciones Activos y Pasivo '!AN22</f>
        <v>-92060.937382168602</v>
      </c>
      <c r="AO34" s="28">
        <f>'Transacciones Activos y Pasivo '!AO22</f>
        <v>-15796.083244619995</v>
      </c>
      <c r="AP34" s="28">
        <f>'Transacciones Activos y Pasivo '!AP22</f>
        <v>1197.1381278999997</v>
      </c>
      <c r="AQ34" s="28">
        <f>'Transacciones Activos y Pasivo '!AQ22</f>
        <v>65852.113940269992</v>
      </c>
    </row>
    <row r="35" spans="2:43">
      <c r="B35" s="41" t="s">
        <v>80</v>
      </c>
      <c r="C35" s="29" t="s">
        <v>81</v>
      </c>
      <c r="D35" s="22" t="s">
        <v>31</v>
      </c>
      <c r="E35" s="30">
        <f>'Transacciones Activos y Pasivo '!E31</f>
        <v>9409.3184870340028</v>
      </c>
      <c r="F35" s="30">
        <f>'Transacciones Activos y Pasivo '!F31</f>
        <v>10741.822252255999</v>
      </c>
      <c r="G35" s="30">
        <f>'Transacciones Activos y Pasivo '!G31</f>
        <v>-12374.750544644003</v>
      </c>
      <c r="H35" s="30">
        <f>'Transacciones Activos y Pasivo '!H31</f>
        <v>-9267.9961711609994</v>
      </c>
      <c r="I35" s="30">
        <f>'Transacciones Activos y Pasivo '!I31</f>
        <v>7794.2060762790043</v>
      </c>
      <c r="J35" s="30">
        <f>'Transacciones Activos y Pasivo '!J31</f>
        <v>1771.8757260929951</v>
      </c>
      <c r="K35" s="30">
        <f>'Transacciones Activos y Pasivo '!K31</f>
        <v>3666.7364593090019</v>
      </c>
      <c r="L35" s="30">
        <f>'Transacciones Activos y Pasivo '!L31</f>
        <v>967.975813380001</v>
      </c>
      <c r="M35" s="30">
        <f>'Transacciones Activos y Pasivo '!M31</f>
        <v>21672.823225774991</v>
      </c>
      <c r="N35" s="30">
        <f>'Transacciones Activos y Pasivo '!N31</f>
        <v>53356.98870003</v>
      </c>
      <c r="O35" s="30">
        <f>'Transacciones Activos y Pasivo '!O31</f>
        <v>-35235.90961006</v>
      </c>
      <c r="P35" s="30">
        <f>'Transacciones Activos y Pasivo '!P31</f>
        <v>-28072.347356189999</v>
      </c>
      <c r="Q35" s="30">
        <f>'Transacciones Activos y Pasivo '!Q31</f>
        <v>53117.344782500011</v>
      </c>
      <c r="R35" s="30">
        <f>'Transacciones Activos y Pasivo '!R31</f>
        <v>-26509.544757110001</v>
      </c>
      <c r="S35" s="30">
        <f>'Transacciones Activos y Pasivo '!S31</f>
        <v>28735.469746590003</v>
      </c>
      <c r="T35" s="30">
        <f>'Transacciones Activos y Pasivo '!T31</f>
        <v>-16215.340786100011</v>
      </c>
      <c r="U35" s="30">
        <f>'Transacciones Activos y Pasivo '!U31</f>
        <v>6853.2577156500156</v>
      </c>
      <c r="V35" s="30">
        <f>'Transacciones Activos y Pasivo '!V31</f>
        <v>73329.518215109987</v>
      </c>
      <c r="W35" s="30">
        <f>'Transacciones Activos y Pasivo '!W31</f>
        <v>-39304.169012599981</v>
      </c>
      <c r="X35" s="30">
        <f>'Transacciones Activos y Pasivo '!X31</f>
        <v>-13857.688832670015</v>
      </c>
      <c r="Y35" s="30">
        <f>'Transacciones Activos y Pasivo '!Y31</f>
        <v>82630.124671950034</v>
      </c>
      <c r="Z35" s="30">
        <f>'Transacciones Activos y Pasivo '!Z31</f>
        <v>-51787.840763240019</v>
      </c>
      <c r="AA35" s="30">
        <f>'Transacciones Activos y Pasivo '!AA31</f>
        <v>128947.90437961998</v>
      </c>
      <c r="AB35" s="30">
        <f>'Transacciones Activos y Pasivo '!AB31</f>
        <v>-26047.472204250011</v>
      </c>
      <c r="AC35" s="30">
        <f>'Transacciones Activos y Pasivo '!AC31</f>
        <v>104382.32520520002</v>
      </c>
      <c r="AD35" s="30">
        <f>'Transacciones Activos y Pasivo '!AD31</f>
        <v>21281.878498030059</v>
      </c>
      <c r="AE35" s="30">
        <f>'Transacciones Activos y Pasivo '!AE31</f>
        <v>-14149.959971850025</v>
      </c>
      <c r="AF35" s="30">
        <f>'Transacciones Activos y Pasivo '!AF31</f>
        <v>-61796.004381110004</v>
      </c>
      <c r="AG35" s="30">
        <f>'Transacciones Activos y Pasivo '!AG31</f>
        <v>72345.572764850003</v>
      </c>
      <c r="AH35" s="30">
        <f>'Transacciones Activos y Pasivo '!AH31</f>
        <v>87135.572993130016</v>
      </c>
      <c r="AI35" s="30">
        <f>'Transacciones Activos y Pasivo '!AI31</f>
        <v>-32011.088184150009</v>
      </c>
      <c r="AJ35" s="30">
        <f>'Transacciones Activos y Pasivo '!AJ31</f>
        <v>-106389.96635809996</v>
      </c>
      <c r="AK35" s="30">
        <f>'Transacciones Activos y Pasivo '!AK31</f>
        <v>43087.936429509988</v>
      </c>
      <c r="AL35" s="30">
        <f>'Transacciones Activos y Pasivo '!AL31</f>
        <v>41408.977190647041</v>
      </c>
      <c r="AM35" s="30">
        <f>'Transacciones Activos y Pasivo '!AM31</f>
        <v>-10727.615705535098</v>
      </c>
      <c r="AN35" s="30">
        <f>'Transacciones Activos y Pasivo '!AN31</f>
        <v>-92129.183902168603</v>
      </c>
      <c r="AO35" s="30">
        <f>'Transacciones Activos y Pasivo '!AO31</f>
        <v>-15796.083244619995</v>
      </c>
      <c r="AP35" s="30">
        <f>'Transacciones Activos y Pasivo '!AP31</f>
        <v>971.62071789999982</v>
      </c>
      <c r="AQ35" s="30">
        <f>'Transacciones Activos y Pasivo '!AQ31</f>
        <v>65852.113940269992</v>
      </c>
    </row>
    <row r="36" spans="2:43">
      <c r="B36" s="41" t="s">
        <v>82</v>
      </c>
      <c r="C36" s="29" t="s">
        <v>83</v>
      </c>
      <c r="D36" s="22" t="s">
        <v>31</v>
      </c>
      <c r="E36" s="30">
        <f>'Transacciones Activos y Pasivo '!E40</f>
        <v>88.087092859999998</v>
      </c>
      <c r="F36" s="30">
        <f>'Transacciones Activos y Pasivo '!F40</f>
        <v>123.428814</v>
      </c>
      <c r="G36" s="30">
        <f>'Transacciones Activos y Pasivo '!G40</f>
        <v>0</v>
      </c>
      <c r="H36" s="30">
        <f>'Transacciones Activos y Pasivo '!H40</f>
        <v>16.279118910000001</v>
      </c>
      <c r="I36" s="30">
        <f>'Transacciones Activos y Pasivo '!I40</f>
        <v>88.918960370000008</v>
      </c>
      <c r="J36" s="30">
        <f>'Transacciones Activos y Pasivo '!J40</f>
        <v>149.25241712000002</v>
      </c>
      <c r="K36" s="30">
        <f>'Transacciones Activos y Pasivo '!K40</f>
        <v>69.434289559999996</v>
      </c>
      <c r="L36" s="30">
        <f>'Transacciones Activos y Pasivo '!L40</f>
        <v>82.598175900000001</v>
      </c>
      <c r="M36" s="30">
        <f>'Transacciones Activos y Pasivo '!M40</f>
        <v>160.71068396000001</v>
      </c>
      <c r="N36" s="30">
        <f>'Transacciones Activos y Pasivo '!N40</f>
        <v>1174.17500853</v>
      </c>
      <c r="O36" s="30">
        <f>'Transacciones Activos y Pasivo '!O40</f>
        <v>0</v>
      </c>
      <c r="P36" s="30">
        <f>'Transacciones Activos y Pasivo '!P40</f>
        <v>673.52146261999997</v>
      </c>
      <c r="Q36" s="30">
        <f>'Transacciones Activos y Pasivo '!Q40</f>
        <v>813.62072343</v>
      </c>
      <c r="R36" s="30">
        <f>'Transacciones Activos y Pasivo '!R40</f>
        <v>0.25737500000000002</v>
      </c>
      <c r="S36" s="30">
        <f>'Transacciones Activos y Pasivo '!S40</f>
        <v>0</v>
      </c>
      <c r="T36" s="30">
        <f>'Transacciones Activos y Pasivo '!T40</f>
        <v>688.74244807000002</v>
      </c>
      <c r="U36" s="30">
        <f>'Transacciones Activos y Pasivo '!U40</f>
        <v>631.56408479999993</v>
      </c>
      <c r="V36" s="30">
        <f>'Transacciones Activos y Pasivo '!V40</f>
        <v>0</v>
      </c>
      <c r="W36" s="30">
        <f>'Transacciones Activos y Pasivo '!W40</f>
        <v>0</v>
      </c>
      <c r="X36" s="30">
        <f>'Transacciones Activos y Pasivo '!X40</f>
        <v>726.40342962</v>
      </c>
      <c r="Y36" s="30">
        <f>'Transacciones Activos y Pasivo '!Y40</f>
        <v>669.94372836000002</v>
      </c>
      <c r="Z36" s="30">
        <f>'Transacciones Activos y Pasivo '!Z40</f>
        <v>0</v>
      </c>
      <c r="AA36" s="30">
        <f>'Transacciones Activos y Pasivo '!AA40</f>
        <v>0</v>
      </c>
      <c r="AB36" s="30">
        <f>'Transacciones Activos y Pasivo '!AB40</f>
        <v>52.982701770000006</v>
      </c>
      <c r="AC36" s="30">
        <f>'Transacciones Activos y Pasivo '!AC40</f>
        <v>0</v>
      </c>
      <c r="AD36" s="30">
        <f>'Transacciones Activos y Pasivo '!AD40</f>
        <v>0</v>
      </c>
      <c r="AE36" s="30">
        <f>'Transacciones Activos y Pasivo '!AE40</f>
        <v>357.47855699000002</v>
      </c>
      <c r="AF36" s="30">
        <f>'Transacciones Activos y Pasivo '!AF40</f>
        <v>218.29772249999999</v>
      </c>
      <c r="AG36" s="30">
        <f>'Transacciones Activos y Pasivo '!AG40</f>
        <v>0</v>
      </c>
      <c r="AH36" s="30">
        <f>'Transacciones Activos y Pasivo '!AH40</f>
        <v>2757.026124</v>
      </c>
      <c r="AI36" s="30">
        <f>'Transacciones Activos y Pasivo '!AI40</f>
        <v>17.207753100000001</v>
      </c>
      <c r="AJ36" s="30">
        <f>'Transacciones Activos y Pasivo '!AJ40</f>
        <v>0</v>
      </c>
      <c r="AK36" s="30">
        <f>'Transacciones Activos y Pasivo '!AK40</f>
        <v>0</v>
      </c>
      <c r="AL36" s="30">
        <f>'Transacciones Activos y Pasivo '!AL40</f>
        <v>208.9509525</v>
      </c>
      <c r="AM36" s="30">
        <f>'Transacciones Activos y Pasivo '!AM40</f>
        <v>2731.4010994200003</v>
      </c>
      <c r="AN36" s="30">
        <f>'Transacciones Activos y Pasivo '!AN40</f>
        <v>68.246520000000004</v>
      </c>
      <c r="AO36" s="30">
        <f>'Transacciones Activos y Pasivo '!AO40</f>
        <v>0</v>
      </c>
      <c r="AP36" s="30">
        <f>'Transacciones Activos y Pasivo '!AP40</f>
        <v>225.51741000000001</v>
      </c>
      <c r="AQ36" s="30">
        <f>'Transacciones Activos y Pasivo '!AQ40</f>
        <v>0</v>
      </c>
    </row>
    <row r="37" spans="2:43">
      <c r="B37" s="39" t="s">
        <v>84</v>
      </c>
      <c r="C37" s="27" t="s">
        <v>85</v>
      </c>
      <c r="D37" s="22" t="s">
        <v>31</v>
      </c>
      <c r="E37" s="28">
        <f>'Transacciones Activos y Pasivo '!E49</f>
        <v>-70741.873115288559</v>
      </c>
      <c r="F37" s="28">
        <f>'Transacciones Activos y Pasivo '!F49</f>
        <v>32158.136733051775</v>
      </c>
      <c r="G37" s="28">
        <f>'Transacciones Activos y Pasivo '!G49</f>
        <v>7896.3187277888346</v>
      </c>
      <c r="H37" s="28">
        <f>'Transacciones Activos y Pasivo '!H49</f>
        <v>28348.698094887339</v>
      </c>
      <c r="I37" s="28">
        <f>'Transacciones Activos y Pasivo '!I49</f>
        <v>47220.185966488374</v>
      </c>
      <c r="J37" s="28">
        <f>'Transacciones Activos y Pasivo '!J49</f>
        <v>25109.153663997924</v>
      </c>
      <c r="K37" s="28">
        <f>'Transacciones Activos y Pasivo '!K49</f>
        <v>18589.198413425926</v>
      </c>
      <c r="L37" s="28">
        <f>'Transacciones Activos y Pasivo '!L49</f>
        <v>26840.957953442761</v>
      </c>
      <c r="M37" s="28">
        <f>'Transacciones Activos y Pasivo '!M49</f>
        <v>50398.015124383899</v>
      </c>
      <c r="N37" s="28">
        <f>'Transacciones Activos y Pasivo '!N49</f>
        <v>53745.572690240078</v>
      </c>
      <c r="O37" s="28">
        <f>'Transacciones Activos y Pasivo '!O49</f>
        <v>1331.6925771165115</v>
      </c>
      <c r="P37" s="28">
        <f>'Transacciones Activos y Pasivo '!P49</f>
        <v>21990.06323034225</v>
      </c>
      <c r="Q37" s="28">
        <f>'Transacciones Activos y Pasivo '!Q49</f>
        <v>59348.184124503336</v>
      </c>
      <c r="R37" s="28">
        <f>'Transacciones Activos y Pasivo '!R49</f>
        <v>-23918.91121525559</v>
      </c>
      <c r="S37" s="28">
        <f>'Transacciones Activos y Pasivo '!S49</f>
        <v>60076.617208100244</v>
      </c>
      <c r="T37" s="28">
        <f>'Transacciones Activos y Pasivo '!T49</f>
        <v>31983.438359915323</v>
      </c>
      <c r="U37" s="28">
        <f>'Transacciones Activos y Pasivo '!U49</f>
        <v>23203.961795227558</v>
      </c>
      <c r="V37" s="28">
        <f>'Transacciones Activos y Pasivo '!V49</f>
        <v>71156.768845211132</v>
      </c>
      <c r="W37" s="28">
        <f>'Transacciones Activos y Pasivo '!W49</f>
        <v>-8793.3170767391384</v>
      </c>
      <c r="X37" s="28">
        <f>'Transacciones Activos y Pasivo '!X49</f>
        <v>97316.982382128685</v>
      </c>
      <c r="Y37" s="28">
        <f>'Transacciones Activos y Pasivo '!Y49</f>
        <v>119546.49188422177</v>
      </c>
      <c r="Z37" s="28">
        <f>'Transacciones Activos y Pasivo '!Z49</f>
        <v>50675.595626480907</v>
      </c>
      <c r="AA37" s="28">
        <f>'Transacciones Activos y Pasivo '!AA49</f>
        <v>220127.93937377643</v>
      </c>
      <c r="AB37" s="28">
        <f>'Transacciones Activos y Pasivo '!AB49</f>
        <v>101867.74325893144</v>
      </c>
      <c r="AC37" s="28">
        <f>'Transacciones Activos y Pasivo '!AC49</f>
        <v>118140.98484987784</v>
      </c>
      <c r="AD37" s="28">
        <f>'Transacciones Activos y Pasivo '!AD49</f>
        <v>-9983.6071718021267</v>
      </c>
      <c r="AE37" s="28">
        <f>'Transacciones Activos y Pasivo '!AE49</f>
        <v>9679.2471859245034</v>
      </c>
      <c r="AF37" s="28">
        <f>'Transacciones Activos y Pasivo '!AF49</f>
        <v>79964.852568547154</v>
      </c>
      <c r="AG37" s="28">
        <f>'Transacciones Activos y Pasivo '!AG49</f>
        <v>78761.94740275963</v>
      </c>
      <c r="AH37" s="28">
        <f>'Transacciones Activos y Pasivo '!AH49</f>
        <v>70419.722423877276</v>
      </c>
      <c r="AI37" s="28">
        <f>'Transacciones Activos y Pasivo '!AI49</f>
        <v>24281.774517847363</v>
      </c>
      <c r="AJ37" s="28">
        <f>'Transacciones Activos y Pasivo '!AJ49</f>
        <v>40280.760064244445</v>
      </c>
      <c r="AK37" s="28">
        <f>'Transacciones Activos y Pasivo '!AK49</f>
        <v>105991.38690683304</v>
      </c>
      <c r="AL37" s="28">
        <f>'Transacciones Activos y Pasivo '!AL49</f>
        <v>7334.35028330778</v>
      </c>
      <c r="AM37" s="28">
        <f>'Transacciones Activos y Pasivo '!AM49</f>
        <v>46476.679636116518</v>
      </c>
      <c r="AN37" s="28">
        <f>'Transacciones Activos y Pasivo '!AN49</f>
        <v>51843.674264809873</v>
      </c>
      <c r="AO37" s="28">
        <f>'Transacciones Activos y Pasivo '!AO49</f>
        <v>14963.737573507649</v>
      </c>
      <c r="AP37" s="28">
        <f>'Transacciones Activos y Pasivo '!AP49</f>
        <v>27654.276278096429</v>
      </c>
      <c r="AQ37" s="28">
        <f>'Transacciones Activos y Pasivo '!AQ49</f>
        <v>107277.46376301488</v>
      </c>
    </row>
    <row r="38" spans="2:43">
      <c r="B38" s="41" t="s">
        <v>86</v>
      </c>
      <c r="C38" s="29" t="s">
        <v>87</v>
      </c>
      <c r="D38" s="22" t="s">
        <v>31</v>
      </c>
      <c r="E38" s="30">
        <f>'Transacciones Activos y Pasivo '!E63</f>
        <v>-12919.229884000575</v>
      </c>
      <c r="F38" s="30">
        <f>'Transacciones Activos y Pasivo '!F63</f>
        <v>-7057.3720651498825</v>
      </c>
      <c r="G38" s="30">
        <f>'Transacciones Activos y Pasivo '!G63</f>
        <v>3381.4396275142171</v>
      </c>
      <c r="H38" s="30">
        <f>'Transacciones Activos y Pasivo '!H63</f>
        <v>17751.16130759001</v>
      </c>
      <c r="I38" s="30">
        <f>'Transacciones Activos y Pasivo '!I63</f>
        <v>12806.640642076354</v>
      </c>
      <c r="J38" s="30">
        <f>'Transacciones Activos y Pasivo '!J63</f>
        <v>27916.744861864587</v>
      </c>
      <c r="K38" s="30">
        <f>'Transacciones Activos y Pasivo '!K63</f>
        <v>-1551.3738155672272</v>
      </c>
      <c r="L38" s="30">
        <f>'Transacciones Activos y Pasivo '!L63</f>
        <v>14637.362615195259</v>
      </c>
      <c r="M38" s="30">
        <f>'Transacciones Activos y Pasivo '!M63</f>
        <v>2027.0930801742138</v>
      </c>
      <c r="N38" s="30">
        <f>'Transacciones Activos y Pasivo '!N63</f>
        <v>33768.325048268409</v>
      </c>
      <c r="O38" s="30">
        <f>'Transacciones Activos y Pasivo '!O63</f>
        <v>13237.062380599986</v>
      </c>
      <c r="P38" s="30">
        <f>'Transacciones Activos y Pasivo '!P63</f>
        <v>25556.623728939339</v>
      </c>
      <c r="Q38" s="30">
        <f>'Transacciones Activos y Pasivo '!Q63</f>
        <v>-16720.273089109491</v>
      </c>
      <c r="R38" s="30">
        <f>'Transacciones Activos y Pasivo '!R63</f>
        <v>-14846.552629109119</v>
      </c>
      <c r="S38" s="30">
        <f>'Transacciones Activos y Pasivo '!S63</f>
        <v>4205.1189993279149</v>
      </c>
      <c r="T38" s="30">
        <f>'Transacciones Activos y Pasivo '!T63</f>
        <v>21823.70516673263</v>
      </c>
      <c r="U38" s="30">
        <f>'Transacciones Activos y Pasivo '!U63</f>
        <v>30258.63265123044</v>
      </c>
      <c r="V38" s="30">
        <f>'Transacciones Activos y Pasivo '!V63</f>
        <v>-21122.343768768886</v>
      </c>
      <c r="W38" s="30">
        <f>'Transacciones Activos y Pasivo '!W63</f>
        <v>-3074.3253511333232</v>
      </c>
      <c r="X38" s="30">
        <f>'Transacciones Activos y Pasivo '!X63</f>
        <v>81670.414351418542</v>
      </c>
      <c r="Y38" s="30">
        <f>'Transacciones Activos y Pasivo '!Y63</f>
        <v>-14816.515778258279</v>
      </c>
      <c r="Z38" s="30">
        <f>'Transacciones Activos y Pasivo '!Z63</f>
        <v>44701.243391107593</v>
      </c>
      <c r="AA38" s="30">
        <f>'Transacciones Activos y Pasivo '!AA63</f>
        <v>5958.7300814415648</v>
      </c>
      <c r="AB38" s="30">
        <f>'Transacciones Activos y Pasivo '!AB63</f>
        <v>42656.389240573306</v>
      </c>
      <c r="AC38" s="30">
        <f>'Transacciones Activos y Pasivo '!AC63</f>
        <v>-25121.279176625761</v>
      </c>
      <c r="AD38" s="30">
        <f>'Transacciones Activos y Pasivo '!AD63</f>
        <v>1543.0429428239067</v>
      </c>
      <c r="AE38" s="30">
        <f>'Transacciones Activos y Pasivo '!AE63</f>
        <v>898.18618008037095</v>
      </c>
      <c r="AF38" s="30">
        <f>'Transacciones Activos y Pasivo '!AF63</f>
        <v>65379.682970875074</v>
      </c>
      <c r="AG38" s="30">
        <f>'Transacciones Activos y Pasivo '!AG63</f>
        <v>-89036.681164781825</v>
      </c>
      <c r="AH38" s="30">
        <f>'Transacciones Activos y Pasivo '!AH63</f>
        <v>66009.289280349694</v>
      </c>
      <c r="AI38" s="30">
        <f>'Transacciones Activos y Pasivo '!AI63</f>
        <v>23190.405304347951</v>
      </c>
      <c r="AJ38" s="30">
        <f>'Transacciones Activos y Pasivo '!AJ63</f>
        <v>43350.090086282406</v>
      </c>
      <c r="AK38" s="30">
        <f>'Transacciones Activos y Pasivo '!AK63</f>
        <v>-9155.1050020305483</v>
      </c>
      <c r="AL38" s="30">
        <f>'Transacciones Activos y Pasivo '!AL63</f>
        <v>12185.016239032095</v>
      </c>
      <c r="AM38" s="30">
        <f>'Transacciones Activos y Pasivo '!AM63</f>
        <v>22768.743127492875</v>
      </c>
      <c r="AN38" s="30">
        <f>'Transacciones Activos y Pasivo '!AN63</f>
        <v>41366.021987604843</v>
      </c>
      <c r="AO38" s="30">
        <f>'Transacciones Activos y Pasivo '!AO63</f>
        <v>2494.1281466117507</v>
      </c>
      <c r="AP38" s="30">
        <f>'Transacciones Activos y Pasivo '!AP63</f>
        <v>40230.295457066029</v>
      </c>
      <c r="AQ38" s="30">
        <f>'Transacciones Activos y Pasivo '!AQ63</f>
        <v>-9856.9528780430337</v>
      </c>
    </row>
    <row r="39" spans="2:43">
      <c r="B39" s="41" t="s">
        <v>88</v>
      </c>
      <c r="C39" s="29" t="s">
        <v>89</v>
      </c>
      <c r="D39" s="22" t="s">
        <v>31</v>
      </c>
      <c r="E39" s="30">
        <f>'Transacciones Activos y Pasivo '!E71</f>
        <v>-57822.643231287977</v>
      </c>
      <c r="F39" s="30">
        <f>'Transacciones Activos y Pasivo '!F71</f>
        <v>39215.508798201656</v>
      </c>
      <c r="G39" s="30">
        <f>'Transacciones Activos y Pasivo '!G71</f>
        <v>4514.8791002746175</v>
      </c>
      <c r="H39" s="30">
        <f>'Transacciones Activos y Pasivo '!H71</f>
        <v>10597.536787297327</v>
      </c>
      <c r="I39" s="30">
        <f>'Transacciones Activos y Pasivo '!I71</f>
        <v>34413.545324412022</v>
      </c>
      <c r="J39" s="30">
        <f>'Transacciones Activos y Pasivo '!J71</f>
        <v>-2807.5911978666645</v>
      </c>
      <c r="K39" s="30">
        <f>'Transacciones Activos y Pasivo '!K71</f>
        <v>20140.572228993151</v>
      </c>
      <c r="L39" s="30">
        <f>'Transacciones Activos y Pasivo '!L71</f>
        <v>12203.595338247502</v>
      </c>
      <c r="M39" s="30">
        <f>'Transacciones Activos y Pasivo '!M71</f>
        <v>48370.922044209685</v>
      </c>
      <c r="N39" s="30">
        <f>'Transacciones Activos y Pasivo '!N71</f>
        <v>19977.247641971673</v>
      </c>
      <c r="O39" s="30">
        <f>'Transacciones Activos y Pasivo '!O71</f>
        <v>-11905.369803483474</v>
      </c>
      <c r="P39" s="30">
        <f>'Transacciones Activos y Pasivo '!P71</f>
        <v>-3566.5604985970908</v>
      </c>
      <c r="Q39" s="30">
        <f>'Transacciones Activos y Pasivo '!Q71</f>
        <v>76068.457213612826</v>
      </c>
      <c r="R39" s="30">
        <f>'Transacciones Activos y Pasivo '!R71</f>
        <v>-9072.3585861464726</v>
      </c>
      <c r="S39" s="30">
        <f>'Transacciones Activos y Pasivo '!S71</f>
        <v>55871.498208772333</v>
      </c>
      <c r="T39" s="30">
        <f>'Transacciones Activos y Pasivo '!T71</f>
        <v>10159.73319318269</v>
      </c>
      <c r="U39" s="30">
        <f>'Transacciones Activos y Pasivo '!U71</f>
        <v>-7054.6708560028837</v>
      </c>
      <c r="V39" s="30">
        <f>'Transacciones Activos y Pasivo '!V71</f>
        <v>92279.112613980018</v>
      </c>
      <c r="W39" s="30">
        <f>'Transacciones Activos y Pasivo '!W71</f>
        <v>-5718.9917256058161</v>
      </c>
      <c r="X39" s="30">
        <f>'Transacciones Activos y Pasivo '!X71</f>
        <v>15646.568030710143</v>
      </c>
      <c r="Y39" s="30">
        <f>'Transacciones Activos y Pasivo '!Y71</f>
        <v>134363.00766248006</v>
      </c>
      <c r="Z39" s="30">
        <f>'Transacciones Activos y Pasivo '!Z71</f>
        <v>5974.3522353733169</v>
      </c>
      <c r="AA39" s="30">
        <f>'Transacciones Activos y Pasivo '!AA71</f>
        <v>214169.20929233485</v>
      </c>
      <c r="AB39" s="30">
        <f>'Transacciones Activos y Pasivo '!AB71</f>
        <v>59211.354018358135</v>
      </c>
      <c r="AC39" s="30">
        <f>'Transacciones Activos y Pasivo '!AC71</f>
        <v>143262.2640265036</v>
      </c>
      <c r="AD39" s="30">
        <f>'Transacciones Activos y Pasivo '!AD71</f>
        <v>-11526.650114626034</v>
      </c>
      <c r="AE39" s="30">
        <f>'Transacciones Activos y Pasivo '!AE71</f>
        <v>8781.0610058441325</v>
      </c>
      <c r="AF39" s="30">
        <f>'Transacciones Activos y Pasivo '!AF71</f>
        <v>14585.169597672088</v>
      </c>
      <c r="AG39" s="30">
        <f>'Transacciones Activos y Pasivo '!AG71</f>
        <v>167798.62856754145</v>
      </c>
      <c r="AH39" s="30">
        <f>'Transacciones Activos y Pasivo '!AH71</f>
        <v>4410.4331435275872</v>
      </c>
      <c r="AI39" s="30">
        <f>'Transacciones Activos y Pasivo '!AI71</f>
        <v>1091.3692134994133</v>
      </c>
      <c r="AJ39" s="30">
        <f>'Transacciones Activos y Pasivo '!AJ71</f>
        <v>-3069.3300220379579</v>
      </c>
      <c r="AK39" s="30">
        <f>'Transacciones Activos y Pasivo '!AK71</f>
        <v>115146.49190886359</v>
      </c>
      <c r="AL39" s="30">
        <f>'Transacciones Activos y Pasivo '!AL71</f>
        <v>-4850.6659557243147</v>
      </c>
      <c r="AM39" s="30">
        <f>'Transacciones Activos y Pasivo '!AM71</f>
        <v>23707.936508623647</v>
      </c>
      <c r="AN39" s="30">
        <f>'Transacciones Activos y Pasivo '!AN71</f>
        <v>10477.65227720503</v>
      </c>
      <c r="AO39" s="30">
        <f>'Transacciones Activos y Pasivo '!AO71</f>
        <v>12469.609426895899</v>
      </c>
      <c r="AP39" s="30">
        <f>'Transacciones Activos y Pasivo '!AP71</f>
        <v>-12576.0191789696</v>
      </c>
      <c r="AQ39" s="30">
        <f>'Transacciones Activos y Pasivo '!AQ71</f>
        <v>117134.41664105791</v>
      </c>
    </row>
    <row r="40" spans="2:43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</row>
    <row r="41" spans="2:43">
      <c r="B41" s="39" t="s">
        <v>61</v>
      </c>
      <c r="C41" s="27" t="s">
        <v>92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</row>
    <row r="42" spans="2:43">
      <c r="B42" s="41" t="s">
        <v>93</v>
      </c>
      <c r="C42" s="29" t="s">
        <v>94</v>
      </c>
      <c r="D42" s="22" t="s">
        <v>31</v>
      </c>
      <c r="E42" s="30">
        <f>+E14-E17</f>
        <v>100464.04399116362</v>
      </c>
      <c r="F42" s="30">
        <f t="shared" ref="F42:AN42" si="12">+F14-F17</f>
        <v>120900.18730868916</v>
      </c>
      <c r="G42" s="30">
        <f t="shared" si="12"/>
        <v>114707.96975558293</v>
      </c>
      <c r="H42" s="30">
        <f t="shared" si="12"/>
        <v>145989.68093537076</v>
      </c>
      <c r="I42" s="30">
        <f t="shared" si="12"/>
        <v>136726.39171369353</v>
      </c>
      <c r="J42" s="30">
        <f t="shared" si="12"/>
        <v>128608.57451975324</v>
      </c>
      <c r="K42" s="30">
        <f t="shared" si="12"/>
        <v>133142.20753717583</v>
      </c>
      <c r="L42" s="30">
        <f t="shared" si="12"/>
        <v>156292.49456048285</v>
      </c>
      <c r="M42" s="30">
        <f t="shared" si="12"/>
        <v>138502.94428549576</v>
      </c>
      <c r="N42" s="30">
        <f t="shared" si="12"/>
        <v>136670.41243226451</v>
      </c>
      <c r="O42" s="30">
        <f t="shared" si="12"/>
        <v>158127.29130843142</v>
      </c>
      <c r="P42" s="30">
        <f t="shared" si="12"/>
        <v>179124.9021808964</v>
      </c>
      <c r="Q42" s="30">
        <f t="shared" si="12"/>
        <v>148649.7976756586</v>
      </c>
      <c r="R42" s="30">
        <f t="shared" si="12"/>
        <v>153886.13986436449</v>
      </c>
      <c r="S42" s="30">
        <f t="shared" si="12"/>
        <v>169870.86508536569</v>
      </c>
      <c r="T42" s="30">
        <f t="shared" si="12"/>
        <v>195526.92747849473</v>
      </c>
      <c r="U42" s="30">
        <f t="shared" si="12"/>
        <v>172058.56698955994</v>
      </c>
      <c r="V42" s="30">
        <f t="shared" si="12"/>
        <v>166630.38288298488</v>
      </c>
      <c r="W42" s="30">
        <f t="shared" si="12"/>
        <v>180689.67846800035</v>
      </c>
      <c r="X42" s="30">
        <f t="shared" si="12"/>
        <v>269227.15619826352</v>
      </c>
      <c r="Y42" s="30">
        <f t="shared" si="12"/>
        <v>187149.59323771732</v>
      </c>
      <c r="Z42" s="30">
        <f t="shared" si="12"/>
        <v>214559.51655738382</v>
      </c>
      <c r="AA42" s="30">
        <f t="shared" si="12"/>
        <v>239915.3032651174</v>
      </c>
      <c r="AB42" s="30">
        <f t="shared" si="12"/>
        <v>301725.79113338178</v>
      </c>
      <c r="AC42" s="30">
        <f t="shared" si="12"/>
        <v>199116.98196493596</v>
      </c>
      <c r="AD42" s="30">
        <f t="shared" si="12"/>
        <v>198266.14437163022</v>
      </c>
      <c r="AE42" s="30">
        <f t="shared" si="12"/>
        <v>234948.81412136822</v>
      </c>
      <c r="AF42" s="30">
        <f t="shared" si="12"/>
        <v>292381.49823329784</v>
      </c>
      <c r="AG42" s="30">
        <f t="shared" si="12"/>
        <v>239481.73383881681</v>
      </c>
      <c r="AH42" s="30">
        <f t="shared" si="12"/>
        <v>239934.15607173165</v>
      </c>
      <c r="AI42" s="30">
        <f t="shared" si="12"/>
        <v>283955.50072690577</v>
      </c>
      <c r="AJ42" s="30">
        <f t="shared" si="12"/>
        <v>343740.72626993858</v>
      </c>
      <c r="AK42" s="30">
        <f t="shared" si="12"/>
        <v>305676.13179646007</v>
      </c>
      <c r="AL42" s="30">
        <f t="shared" si="12"/>
        <v>251710.62453838362</v>
      </c>
      <c r="AM42" s="30">
        <f t="shared" si="12"/>
        <v>303851.96608417045</v>
      </c>
      <c r="AN42" s="30">
        <f t="shared" si="12"/>
        <v>348017.26083482883</v>
      </c>
      <c r="AO42" s="30">
        <f t="shared" ref="AO42:AP42" si="13">+AO14-AO17</f>
        <v>325069.10510264832</v>
      </c>
      <c r="AP42" s="30">
        <f t="shared" si="13"/>
        <v>301820.59225209273</v>
      </c>
      <c r="AQ42" s="30">
        <f t="shared" ref="AQ42" si="14">+AQ14-AQ17</f>
        <v>344775.39189835778</v>
      </c>
    </row>
    <row r="43" spans="2:43">
      <c r="B43" s="41" t="s">
        <v>95</v>
      </c>
      <c r="C43" s="29" t="s">
        <v>96</v>
      </c>
      <c r="D43" s="22" t="s">
        <v>31</v>
      </c>
      <c r="E43" s="30">
        <f>+E26+E17</f>
        <v>17977.196070843529</v>
      </c>
      <c r="F43" s="30">
        <f t="shared" ref="F43:AN43" si="15">+F26+F17</f>
        <v>22286.786040028393</v>
      </c>
      <c r="G43" s="30">
        <f t="shared" si="15"/>
        <v>20172.68110153035</v>
      </c>
      <c r="H43" s="30">
        <f t="shared" si="15"/>
        <v>16708.990916981325</v>
      </c>
      <c r="I43" s="30">
        <f t="shared" si="15"/>
        <v>21305.443700249114</v>
      </c>
      <c r="J43" s="30">
        <f t="shared" si="15"/>
        <v>16540.190641761637</v>
      </c>
      <c r="K43" s="30">
        <f t="shared" si="15"/>
        <v>12828.840923625641</v>
      </c>
      <c r="L43" s="30">
        <f t="shared" si="15"/>
        <v>16486.785972403217</v>
      </c>
      <c r="M43" s="30">
        <f t="shared" si="15"/>
        <v>21117.795890685746</v>
      </c>
      <c r="N43" s="30">
        <f t="shared" si="15"/>
        <v>13866.575247091489</v>
      </c>
      <c r="O43" s="30">
        <f t="shared" si="15"/>
        <v>19069.64120073813</v>
      </c>
      <c r="P43" s="30">
        <f t="shared" si="15"/>
        <v>26441.793931198499</v>
      </c>
      <c r="Q43" s="30">
        <f t="shared" si="15"/>
        <v>10798.563223529905</v>
      </c>
      <c r="R43" s="30">
        <f t="shared" si="15"/>
        <v>13777.112689215001</v>
      </c>
      <c r="S43" s="30">
        <f t="shared" si="15"/>
        <v>15142.336511647001</v>
      </c>
      <c r="T43" s="30">
        <f t="shared" si="15"/>
        <v>38334.742639412638</v>
      </c>
      <c r="U43" s="30">
        <f t="shared" si="15"/>
        <v>18006.906474992007</v>
      </c>
      <c r="V43" s="30">
        <f t="shared" si="15"/>
        <v>22023.110687678</v>
      </c>
      <c r="W43" s="30">
        <f t="shared" si="15"/>
        <v>22067.819752306998</v>
      </c>
      <c r="X43" s="30">
        <f t="shared" si="15"/>
        <v>25112.467394111987</v>
      </c>
      <c r="Y43" s="30">
        <f t="shared" si="15"/>
        <v>23323.657720168991</v>
      </c>
      <c r="Z43" s="30">
        <f t="shared" si="15"/>
        <v>24930.74977791401</v>
      </c>
      <c r="AA43" s="30">
        <f t="shared" si="15"/>
        <v>26122.057203767999</v>
      </c>
      <c r="AB43" s="30">
        <f t="shared" si="15"/>
        <v>15493.567655045003</v>
      </c>
      <c r="AC43" s="30">
        <f t="shared" si="15"/>
        <v>7072.0325829366666</v>
      </c>
      <c r="AD43" s="30">
        <f t="shared" si="15"/>
        <v>10899.8263486003</v>
      </c>
      <c r="AE43" s="30">
        <f t="shared" si="15"/>
        <v>17157.319931683</v>
      </c>
      <c r="AF43" s="30">
        <f t="shared" si="15"/>
        <v>59928.801557995634</v>
      </c>
      <c r="AG43" s="30">
        <f t="shared" si="15"/>
        <v>14802.964790293341</v>
      </c>
      <c r="AH43" s="30">
        <f t="shared" si="15"/>
        <v>29151.602977794191</v>
      </c>
      <c r="AI43" s="30">
        <f t="shared" si="15"/>
        <v>24854.63485189425</v>
      </c>
      <c r="AJ43" s="30">
        <f t="shared" si="15"/>
        <v>56588.996541461878</v>
      </c>
      <c r="AK43" s="30">
        <f t="shared" si="15"/>
        <v>27392.058758982879</v>
      </c>
      <c r="AL43" s="30">
        <f t="shared" si="15"/>
        <v>33385.013372911606</v>
      </c>
      <c r="AM43" s="30">
        <f t="shared" si="15"/>
        <v>30935.278409144965</v>
      </c>
      <c r="AN43" s="30">
        <f t="shared" si="15"/>
        <v>75789.286528927798</v>
      </c>
      <c r="AO43" s="30">
        <f t="shared" ref="AO43:AP43" si="16">+AO26+AO17</f>
        <v>27737.208400355208</v>
      </c>
      <c r="AP43" s="30">
        <f t="shared" si="16"/>
        <v>41190.668066329978</v>
      </c>
      <c r="AQ43" s="30">
        <f t="shared" ref="AQ43" si="17">+AQ26+AQ17</f>
        <v>40275.659008529852</v>
      </c>
    </row>
    <row r="44" spans="2:43">
      <c r="B44" s="41" t="s">
        <v>97</v>
      </c>
      <c r="C44" s="29" t="s">
        <v>98</v>
      </c>
      <c r="D44" s="22" t="s">
        <v>31</v>
      </c>
      <c r="E44" s="30">
        <f>+'Transacciones Activos y Pasivo '!E9</f>
        <v>17771.761189727935</v>
      </c>
      <c r="F44" s="30">
        <f>+'Transacciones Activos y Pasivo '!F9</f>
        <v>22072.360546459524</v>
      </c>
      <c r="G44" s="30">
        <f>+'Transacciones Activos y Pasivo '!G9</f>
        <v>19942.958333525763</v>
      </c>
      <c r="H44" s="30">
        <f>+'Transacciones Activos y Pasivo '!H9</f>
        <v>16435.749355755484</v>
      </c>
      <c r="I44" s="30">
        <f>+'Transacciones Activos y Pasivo '!I9</f>
        <v>21078.966381432543</v>
      </c>
      <c r="J44" s="30">
        <f>+'Transacciones Activos y Pasivo '!J9</f>
        <v>16367.084478119596</v>
      </c>
      <c r="K44" s="30">
        <f>+'Transacciones Activos y Pasivo '!K9</f>
        <v>12625.038283855176</v>
      </c>
      <c r="L44" s="30">
        <f>+'Transacciones Activos y Pasivo '!L9</f>
        <v>16284.972080529053</v>
      </c>
      <c r="M44" s="30">
        <f>+'Transacciones Activos y Pasivo '!M9</f>
        <v>20957.75169755099</v>
      </c>
      <c r="N44" s="30">
        <f>+'Transacciones Activos y Pasivo '!N9</f>
        <v>13682.832163428104</v>
      </c>
      <c r="O44" s="30">
        <f>+'Transacciones Activos y Pasivo '!O9</f>
        <v>18856.062242521999</v>
      </c>
      <c r="P44" s="30">
        <f>+'Transacciones Activos y Pasivo '!P9</f>
        <v>26183.846556375</v>
      </c>
      <c r="Q44" s="30">
        <f>+'Transacciones Activos y Pasivo '!Q9</f>
        <v>10613.710114934906</v>
      </c>
      <c r="R44" s="30">
        <f>+'Transacciones Activos y Pasivo '!R9</f>
        <v>13566.885027485001</v>
      </c>
      <c r="S44" s="30">
        <f>+'Transacciones Activos y Pasivo '!S9</f>
        <v>14890.624721840002</v>
      </c>
      <c r="T44" s="30">
        <f>+'Transacciones Activos y Pasivo '!T9</f>
        <v>37940.238326561732</v>
      </c>
      <c r="U44" s="30">
        <f>+'Transacciones Activos y Pasivo '!U9</f>
        <v>17779.171193932008</v>
      </c>
      <c r="V44" s="30">
        <f>+'Transacciones Activos y Pasivo '!V9</f>
        <v>21748.168887757998</v>
      </c>
      <c r="W44" s="30">
        <f>+'Transacciones Activos y Pasivo '!W9</f>
        <v>21770.940163176998</v>
      </c>
      <c r="X44" s="30">
        <f>+'Transacciones Activos y Pasivo '!X9</f>
        <v>24759.648089591989</v>
      </c>
      <c r="Y44" s="30">
        <f>+'Transacciones Activos y Pasivo '!Y9</f>
        <v>23049.00746466899</v>
      </c>
      <c r="Z44" s="30">
        <f>+'Transacciones Activos y Pasivo '!Z9</f>
        <v>24632.962017364011</v>
      </c>
      <c r="AA44" s="30">
        <f>+'Transacciones Activos y Pasivo '!AA9</f>
        <v>25839.791153597998</v>
      </c>
      <c r="AB44" s="30">
        <f>+'Transacciones Activos y Pasivo '!AB9</f>
        <v>15136.274504625002</v>
      </c>
      <c r="AC44" s="30">
        <f>+'Transacciones Activos y Pasivo '!AC9</f>
        <v>6198.7827888014981</v>
      </c>
      <c r="AD44" s="30">
        <f>+'Transacciones Activos y Pasivo '!AD9</f>
        <v>10413.232301001997</v>
      </c>
      <c r="AE44" s="30">
        <f>+'Transacciones Activos y Pasivo '!AE9</f>
        <v>16404.873882623</v>
      </c>
      <c r="AF44" s="30">
        <f>+'Transacciones Activos y Pasivo '!AF9</f>
        <v>59140.435256552999</v>
      </c>
      <c r="AG44" s="30">
        <f>+'Transacciones Activos y Pasivo '!AG9</f>
        <v>13979.11150690415</v>
      </c>
      <c r="AH44" s="30">
        <f>+'Transacciones Activos y Pasivo '!AH9</f>
        <v>28494.261070497232</v>
      </c>
      <c r="AI44" s="30">
        <f>+'Transacciones Activos y Pasivo '!AI9</f>
        <v>24150.079284755084</v>
      </c>
      <c r="AJ44" s="30">
        <f>+'Transacciones Activos y Pasivo '!AJ9</f>
        <v>55514.613746105046</v>
      </c>
      <c r="AK44" s="30">
        <f>+'Transacciones Activos y Pasivo '!AK9</f>
        <v>27073.447145990463</v>
      </c>
      <c r="AL44" s="30">
        <f>+'Transacciones Activos y Pasivo '!AL9</f>
        <v>33012.339653714022</v>
      </c>
      <c r="AM44" s="30">
        <f>+'Transacciones Activos y Pasivo '!AM9</f>
        <v>30542.425030680592</v>
      </c>
      <c r="AN44" s="30">
        <f>+'Transacciones Activos y Pasivo '!AN9</f>
        <v>75277.901154358318</v>
      </c>
      <c r="AO44" s="30">
        <f>+'Transacciones Activos y Pasivo '!AO9</f>
        <v>27412.253276669908</v>
      </c>
      <c r="AP44" s="30">
        <f>+'Transacciones Activos y Pasivo '!AP9</f>
        <v>40775.898729571025</v>
      </c>
      <c r="AQ44" s="30">
        <f>+'Transacciones Activos y Pasivo '!AQ9</f>
        <v>39886.743441036255</v>
      </c>
    </row>
    <row r="45" spans="2:43">
      <c r="B45" s="41" t="s">
        <v>99</v>
      </c>
      <c r="C45" s="29" t="s">
        <v>100</v>
      </c>
      <c r="D45" s="22" t="s">
        <v>31</v>
      </c>
      <c r="E45" s="30">
        <f>+E32+E18</f>
        <v>101205.0395892879</v>
      </c>
      <c r="F45" s="30">
        <f t="shared" ref="F45:AN45" si="18">+F32+F18</f>
        <v>622.86475309864181</v>
      </c>
      <c r="G45" s="30">
        <f t="shared" si="18"/>
        <v>-401.54909959837096</v>
      </c>
      <c r="H45" s="30">
        <f t="shared" si="18"/>
        <v>-23796.539850410405</v>
      </c>
      <c r="I45" s="30">
        <f t="shared" si="18"/>
        <v>-15467.20667239622</v>
      </c>
      <c r="J45" s="30">
        <f t="shared" si="18"/>
        <v>9946.096834921289</v>
      </c>
      <c r="K45" s="30">
        <f t="shared" si="18"/>
        <v>1197.2430407560169</v>
      </c>
      <c r="L45" s="30">
        <f t="shared" si="18"/>
        <v>-9934.3303156258262</v>
      </c>
      <c r="M45" s="30">
        <f t="shared" si="18"/>
        <v>-291.98121425707723</v>
      </c>
      <c r="N45" s="30">
        <f t="shared" si="18"/>
        <v>24666.994860208019</v>
      </c>
      <c r="O45" s="30">
        <f t="shared" si="18"/>
        <v>-13762.767323003362</v>
      </c>
      <c r="P45" s="30">
        <f t="shared" si="18"/>
        <v>-35727.65651181883</v>
      </c>
      <c r="Q45" s="30">
        <f t="shared" si="18"/>
        <v>28802.596338599695</v>
      </c>
      <c r="R45" s="30">
        <f t="shared" si="18"/>
        <v>23154.46626842293</v>
      </c>
      <c r="S45" s="30">
        <f t="shared" si="18"/>
        <v>6345.7238130763872</v>
      </c>
      <c r="T45" s="30">
        <f t="shared" si="18"/>
        <v>-49153.33270524539</v>
      </c>
      <c r="U45" s="30">
        <f t="shared" si="18"/>
        <v>15331.550999522406</v>
      </c>
      <c r="V45" s="30">
        <f t="shared" si="18"/>
        <v>26293.738058862633</v>
      </c>
      <c r="W45" s="30">
        <f t="shared" si="18"/>
        <v>10060.455483560818</v>
      </c>
      <c r="X45" s="30">
        <f t="shared" si="18"/>
        <v>-84757.721621047443</v>
      </c>
      <c r="Y45" s="30">
        <f t="shared" si="18"/>
        <v>279.70406006280245</v>
      </c>
      <c r="Z45" s="30">
        <f t="shared" si="18"/>
        <v>-90364.28991908094</v>
      </c>
      <c r="AA45" s="30">
        <f t="shared" si="18"/>
        <v>-38402.427812864516</v>
      </c>
      <c r="AB45" s="30">
        <f t="shared" si="18"/>
        <v>-100185.04660353922</v>
      </c>
      <c r="AC45" s="30">
        <f t="shared" si="18"/>
        <v>38379.424521846362</v>
      </c>
      <c r="AD45" s="30">
        <f t="shared" si="18"/>
        <v>56052.192003111704</v>
      </c>
      <c r="AE45" s="30">
        <f t="shared" si="18"/>
        <v>30999.107736158006</v>
      </c>
      <c r="AF45" s="30">
        <f t="shared" si="18"/>
        <v>-82528.897156244493</v>
      </c>
      <c r="AG45" s="30">
        <f t="shared" si="18"/>
        <v>47392.636643908045</v>
      </c>
      <c r="AH45" s="30">
        <f t="shared" si="18"/>
        <v>26703.685666248672</v>
      </c>
      <c r="AI45" s="30">
        <f t="shared" si="18"/>
        <v>7649.2306806077249</v>
      </c>
      <c r="AJ45" s="30">
        <f t="shared" si="18"/>
        <v>-102975.32955643168</v>
      </c>
      <c r="AK45" s="30">
        <f t="shared" si="18"/>
        <v>3639.4439910728834</v>
      </c>
      <c r="AL45" s="30">
        <f t="shared" si="18"/>
        <v>62847.886366356346</v>
      </c>
      <c r="AM45" s="30">
        <f t="shared" si="18"/>
        <v>27115.672165183481</v>
      </c>
      <c r="AN45" s="30">
        <f t="shared" si="18"/>
        <v>-103384.3455937603</v>
      </c>
      <c r="AO45" s="30">
        <f t="shared" ref="AO45:AP45" si="19">+AO32+AO18</f>
        <v>51426.787393076891</v>
      </c>
      <c r="AP45" s="30">
        <f t="shared" si="19"/>
        <v>12130.617779667205</v>
      </c>
      <c r="AQ45" s="30">
        <f t="shared" ref="AQ45" si="20">+AQ32+AQ18</f>
        <v>46144.187475004663</v>
      </c>
    </row>
    <row r="46" spans="2:43">
      <c r="B46" s="23" t="s">
        <v>101</v>
      </c>
      <c r="C46" s="48" t="s">
        <v>102</v>
      </c>
      <c r="D46" s="24" t="s">
        <v>31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</row>
    <row r="47" spans="2:43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</row>
    <row r="48" spans="2:43"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</row>
    <row r="49" spans="2:68">
      <c r="B49" s="41" t="s">
        <v>90</v>
      </c>
      <c r="C49" s="29" t="s">
        <v>91</v>
      </c>
      <c r="D49" s="22" t="s">
        <v>31</v>
      </c>
      <c r="E49" s="30">
        <f t="shared" ref="E49:AN49" si="21">+E34-E37-E32</f>
        <v>-6403.5769619256025</v>
      </c>
      <c r="F49" s="30">
        <f t="shared" si="21"/>
        <v>-1753.7372437812373</v>
      </c>
      <c r="G49" s="30">
        <f t="shared" si="21"/>
        <v>-993.61026715252592</v>
      </c>
      <c r="H49" s="30">
        <f t="shared" si="21"/>
        <v>6993.8102630694775</v>
      </c>
      <c r="I49" s="30">
        <f t="shared" si="21"/>
        <v>-3230.9301111560053</v>
      </c>
      <c r="J49" s="30">
        <f t="shared" si="21"/>
        <v>-11972.109957878536</v>
      </c>
      <c r="K49" s="30">
        <f t="shared" si="21"/>
        <v>7670.8775322903675</v>
      </c>
      <c r="L49" s="30">
        <f t="shared" si="21"/>
        <v>7126.9954296221513</v>
      </c>
      <c r="M49" s="30">
        <f t="shared" si="21"/>
        <v>-4000.1422061605408</v>
      </c>
      <c r="N49" s="30">
        <f t="shared" si="21"/>
        <v>-1683.7442007941627</v>
      </c>
      <c r="O49" s="30">
        <f t="shared" si="21"/>
        <v>4628.7651016725504</v>
      </c>
      <c r="P49" s="30">
        <f t="shared" si="21"/>
        <v>9454.4672217389525</v>
      </c>
      <c r="Q49" s="30">
        <f t="shared" si="21"/>
        <v>-4741.4085723332882</v>
      </c>
      <c r="R49" s="30">
        <f t="shared" si="21"/>
        <v>-2120.5026219264291</v>
      </c>
      <c r="S49" s="30">
        <f t="shared" si="21"/>
        <v>-4572.3875563737529</v>
      </c>
      <c r="T49" s="30">
        <f t="shared" si="21"/>
        <v>25214.587733346787</v>
      </c>
      <c r="U49" s="30">
        <f t="shared" si="21"/>
        <v>4700.1132311694018</v>
      </c>
      <c r="V49" s="30">
        <f t="shared" si="21"/>
        <v>-105.65386229625801</v>
      </c>
      <c r="W49" s="30">
        <f t="shared" si="21"/>
        <v>-2117.1591401544865</v>
      </c>
      <c r="X49" s="30">
        <f t="shared" si="21"/>
        <v>1542.2464218527894</v>
      </c>
      <c r="Y49" s="30">
        <f t="shared" si="21"/>
        <v>2769.0814827290887</v>
      </c>
      <c r="Z49" s="30">
        <f t="shared" si="21"/>
        <v>16668.512160296421</v>
      </c>
      <c r="AA49" s="30">
        <f t="shared" si="21"/>
        <v>-5846.5297612740251</v>
      </c>
      <c r="AB49" s="30">
        <f t="shared" si="21"/>
        <v>1881.6603355873522</v>
      </c>
      <c r="AC49" s="30">
        <f t="shared" si="21"/>
        <v>2262.811574246789</v>
      </c>
      <c r="AD49" s="30">
        <f t="shared" si="21"/>
        <v>5084.9915966100343</v>
      </c>
      <c r="AE49" s="30">
        <f t="shared" si="21"/>
        <v>1013.6764227297244</v>
      </c>
      <c r="AF49" s="30">
        <f t="shared" si="21"/>
        <v>-30148.118653936748</v>
      </c>
      <c r="AG49" s="30">
        <f t="shared" si="21"/>
        <v>4797.7412661241633</v>
      </c>
      <c r="AH49" s="30">
        <f t="shared" si="21"/>
        <v>20009.846370006315</v>
      </c>
      <c r="AI49" s="30">
        <f t="shared" si="21"/>
        <v>-4089.2359971004989</v>
      </c>
      <c r="AJ49" s="30">
        <f t="shared" si="21"/>
        <v>-10646.244919669989</v>
      </c>
      <c r="AK49" s="30">
        <f t="shared" si="21"/>
        <v>-1018.069773960051</v>
      </c>
      <c r="AL49" s="30">
        <f t="shared" si="21"/>
        <v>7362.514648765442</v>
      </c>
      <c r="AM49" s="30">
        <f t="shared" si="21"/>
        <v>-3408.6232441262255</v>
      </c>
      <c r="AN49" s="30">
        <f t="shared" si="21"/>
        <v>-6192.5091696200252</v>
      </c>
      <c r="AO49" s="30">
        <f t="shared" ref="AO49:AP49" si="22">+AO34-AO37-AO32</f>
        <v>1452.9615692418665</v>
      </c>
      <c r="AP49" s="30">
        <f t="shared" si="22"/>
        <v>-3100.9190185697735</v>
      </c>
      <c r="AQ49" s="30">
        <f t="shared" ref="AQ49" si="23">+AQ34-AQ37-AQ32</f>
        <v>454.14991210070002</v>
      </c>
    </row>
    <row r="53" spans="2:68">
      <c r="AJ53" s="91"/>
      <c r="AL53" s="91"/>
      <c r="AN53" s="91"/>
      <c r="AR53" s="91"/>
      <c r="AS53" s="91"/>
      <c r="AU53" s="91"/>
      <c r="AV53" s="91"/>
      <c r="AY53" s="91"/>
      <c r="AZ53" s="91"/>
      <c r="BA53" s="91"/>
      <c r="BE53" s="91"/>
      <c r="BF53" s="91"/>
      <c r="BH53" s="91"/>
      <c r="BI53" s="91"/>
      <c r="BL53" s="91"/>
      <c r="BM53" s="91"/>
      <c r="BN53" s="91"/>
      <c r="BO53" s="91"/>
      <c r="BP53" s="91"/>
    </row>
  </sheetData>
  <mergeCells count="15">
    <mergeCell ref="AO6:AQ6"/>
    <mergeCell ref="E2:AN2"/>
    <mergeCell ref="E3:AN3"/>
    <mergeCell ref="E4:AN5"/>
    <mergeCell ref="B8:D8"/>
    <mergeCell ref="B5:C6"/>
    <mergeCell ref="E6:H6"/>
    <mergeCell ref="I6:L6"/>
    <mergeCell ref="Y6:AB6"/>
    <mergeCell ref="AC6:AF6"/>
    <mergeCell ref="AG6:AJ6"/>
    <mergeCell ref="AK6:AN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89"/>
  <sheetViews>
    <sheetView zoomScaleNormal="100" workbookViewId="0">
      <pane xSplit="4" topLeftCell="AK1" activePane="topRight" state="frozen"/>
      <selection pane="topRight" sqref="A1:XFD1048576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2" width="11.42578125" style="53" customWidth="1"/>
    <col min="13" max="13" width="14" style="53" customWidth="1"/>
    <col min="14" max="23" width="11.42578125" style="53" customWidth="1"/>
    <col min="24" max="40" width="11.42578125" customWidth="1"/>
  </cols>
  <sheetData>
    <row r="1" spans="2:43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3" ht="15.75">
      <c r="B2" s="54" t="s">
        <v>26</v>
      </c>
      <c r="C2" s="55"/>
      <c r="D2" s="27"/>
      <c r="E2" s="105" t="s">
        <v>505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3"/>
      <c r="AP2" s="93"/>
      <c r="AQ2" s="93"/>
    </row>
    <row r="3" spans="2:43" ht="15.75">
      <c r="B3" s="54" t="s">
        <v>103</v>
      </c>
      <c r="C3" s="56"/>
      <c r="D3" s="22"/>
      <c r="E3" s="105" t="s">
        <v>504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3"/>
      <c r="AP3" s="93"/>
      <c r="AQ3" s="93"/>
    </row>
    <row r="4" spans="2:43" ht="15" customHeight="1">
      <c r="B4" s="19"/>
      <c r="C4" s="20"/>
      <c r="D4" s="21"/>
      <c r="E4" s="106" t="s">
        <v>497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3"/>
      <c r="AP4" s="93"/>
      <c r="AQ4" s="93"/>
    </row>
    <row r="5" spans="2:43" ht="15" customHeight="1">
      <c r="B5" s="59" t="s">
        <v>104</v>
      </c>
      <c r="C5" s="60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3"/>
      <c r="AP5" s="93"/>
      <c r="AQ5" s="93"/>
    </row>
    <row r="6" spans="2:43" ht="14.45" customHeight="1">
      <c r="B6" s="59"/>
      <c r="C6" s="60"/>
      <c r="D6" s="22"/>
      <c r="E6" s="103">
        <v>2015</v>
      </c>
      <c r="F6" s="104"/>
      <c r="G6" s="104"/>
      <c r="H6" s="113"/>
      <c r="I6" s="103">
        <v>2016</v>
      </c>
      <c r="J6" s="104"/>
      <c r="K6" s="104"/>
      <c r="L6" s="113"/>
      <c r="M6" s="103">
        <v>2017</v>
      </c>
      <c r="N6" s="104"/>
      <c r="O6" s="104"/>
      <c r="P6" s="113"/>
      <c r="Q6" s="103">
        <v>2018</v>
      </c>
      <c r="R6" s="104"/>
      <c r="S6" s="104"/>
      <c r="T6" s="113"/>
      <c r="U6" s="103">
        <v>2019</v>
      </c>
      <c r="V6" s="104"/>
      <c r="W6" s="104"/>
      <c r="X6" s="113"/>
      <c r="Y6" s="103">
        <v>2020</v>
      </c>
      <c r="Z6" s="104"/>
      <c r="AA6" s="104"/>
      <c r="AB6" s="113"/>
      <c r="AC6" s="103">
        <v>2021</v>
      </c>
      <c r="AD6" s="104"/>
      <c r="AE6" s="104"/>
      <c r="AF6" s="113"/>
      <c r="AG6" s="103">
        <v>2022</v>
      </c>
      <c r="AH6" s="104"/>
      <c r="AI6" s="104"/>
      <c r="AJ6" s="113"/>
      <c r="AK6" s="103">
        <v>2023</v>
      </c>
      <c r="AL6" s="104"/>
      <c r="AM6" s="104"/>
      <c r="AN6" s="113"/>
      <c r="AO6" s="114">
        <v>2024</v>
      </c>
      <c r="AP6" s="114"/>
      <c r="AQ6" s="114"/>
    </row>
    <row r="7" spans="2:43">
      <c r="B7" s="61"/>
      <c r="C7" s="62"/>
      <c r="D7" s="22"/>
      <c r="E7" s="92" t="s">
        <v>499</v>
      </c>
      <c r="F7" s="92" t="s">
        <v>500</v>
      </c>
      <c r="G7" s="92" t="s">
        <v>501</v>
      </c>
      <c r="H7" s="92" t="s">
        <v>502</v>
      </c>
      <c r="I7" s="92" t="s">
        <v>499</v>
      </c>
      <c r="J7" s="92" t="s">
        <v>500</v>
      </c>
      <c r="K7" s="92" t="s">
        <v>501</v>
      </c>
      <c r="L7" s="92" t="s">
        <v>502</v>
      </c>
      <c r="M7" s="92" t="s">
        <v>499</v>
      </c>
      <c r="N7" s="92" t="s">
        <v>500</v>
      </c>
      <c r="O7" s="92" t="s">
        <v>501</v>
      </c>
      <c r="P7" s="92" t="s">
        <v>502</v>
      </c>
      <c r="Q7" s="92" t="s">
        <v>499</v>
      </c>
      <c r="R7" s="92" t="s">
        <v>500</v>
      </c>
      <c r="S7" s="92" t="s">
        <v>501</v>
      </c>
      <c r="T7" s="92" t="s">
        <v>502</v>
      </c>
      <c r="U7" s="92" t="s">
        <v>499</v>
      </c>
      <c r="V7" s="92" t="s">
        <v>500</v>
      </c>
      <c r="W7" s="92" t="s">
        <v>501</v>
      </c>
      <c r="X7" s="92" t="s">
        <v>502</v>
      </c>
      <c r="Y7" s="92" t="s">
        <v>499</v>
      </c>
      <c r="Z7" s="92" t="s">
        <v>500</v>
      </c>
      <c r="AA7" s="92" t="s">
        <v>501</v>
      </c>
      <c r="AB7" s="92" t="s">
        <v>502</v>
      </c>
      <c r="AC7" s="92" t="s">
        <v>499</v>
      </c>
      <c r="AD7" s="92" t="s">
        <v>500</v>
      </c>
      <c r="AE7" s="92" t="s">
        <v>501</v>
      </c>
      <c r="AF7" s="92" t="s">
        <v>502</v>
      </c>
      <c r="AG7" s="92" t="s">
        <v>499</v>
      </c>
      <c r="AH7" s="92" t="s">
        <v>500</v>
      </c>
      <c r="AI7" s="92" t="s">
        <v>501</v>
      </c>
      <c r="AJ7" s="92" t="s">
        <v>502</v>
      </c>
      <c r="AK7" s="92" t="s">
        <v>499</v>
      </c>
      <c r="AL7" s="92" t="s">
        <v>500</v>
      </c>
      <c r="AM7" s="92" t="s">
        <v>501</v>
      </c>
      <c r="AN7" s="92" t="s">
        <v>502</v>
      </c>
      <c r="AO7" s="92" t="s">
        <v>499</v>
      </c>
      <c r="AP7" s="92" t="s">
        <v>500</v>
      </c>
      <c r="AQ7" s="92" t="s">
        <v>501</v>
      </c>
    </row>
    <row r="8" spans="2:43">
      <c r="B8" s="63" t="s">
        <v>105</v>
      </c>
      <c r="C8" s="64" t="s">
        <v>106</v>
      </c>
      <c r="D8" s="64" t="s">
        <v>31</v>
      </c>
      <c r="E8" s="65">
        <v>205084.09571911531</v>
      </c>
      <c r="F8" s="65">
        <v>123647.82492570301</v>
      </c>
      <c r="G8" s="65">
        <v>115603.19185183298</v>
      </c>
      <c r="H8" s="65">
        <v>118104.44644214428</v>
      </c>
      <c r="I8" s="65">
        <v>121925.7045952593</v>
      </c>
      <c r="J8" s="65">
        <v>133932.84959860847</v>
      </c>
      <c r="K8" s="65">
        <v>123447.14326395417</v>
      </c>
      <c r="L8" s="65">
        <v>139861.90113910116</v>
      </c>
      <c r="M8" s="65">
        <v>135056.40116769314</v>
      </c>
      <c r="N8" s="65">
        <v>153006.32289847007</v>
      </c>
      <c r="O8" s="65">
        <v>136000.56522032048</v>
      </c>
      <c r="P8" s="65">
        <v>146723.33976644371</v>
      </c>
      <c r="Q8" s="65">
        <v>158772.55085294848</v>
      </c>
      <c r="R8" s="65">
        <v>167193.37900865151</v>
      </c>
      <c r="S8" s="65">
        <v>158244.44169187621</v>
      </c>
      <c r="T8" s="65">
        <v>161137.04568661525</v>
      </c>
      <c r="U8" s="65">
        <v>169646.22023860502</v>
      </c>
      <c r="V8" s="65">
        <v>190931.89680285798</v>
      </c>
      <c r="W8" s="65">
        <v>174363.80542460099</v>
      </c>
      <c r="X8" s="65">
        <v>182349.109385344</v>
      </c>
      <c r="Y8" s="65">
        <v>171457.74599124547</v>
      </c>
      <c r="Z8" s="65">
        <v>120358.31778528049</v>
      </c>
      <c r="AA8" s="65">
        <v>180703.85523600297</v>
      </c>
      <c r="AB8" s="65">
        <v>187475.46569142799</v>
      </c>
      <c r="AC8" s="65">
        <v>190167.543328948</v>
      </c>
      <c r="AD8" s="65">
        <v>235346.46479345267</v>
      </c>
      <c r="AE8" s="65">
        <v>227620.72902953697</v>
      </c>
      <c r="AF8" s="65">
        <v>240915.85921807305</v>
      </c>
      <c r="AG8" s="65">
        <v>243070.58272507635</v>
      </c>
      <c r="AH8" s="65">
        <v>268548.78937277227</v>
      </c>
      <c r="AI8" s="65">
        <v>256623.71662700316</v>
      </c>
      <c r="AJ8" s="65">
        <v>264305.24130872608</v>
      </c>
      <c r="AK8" s="65">
        <v>271182.80985207995</v>
      </c>
      <c r="AL8" s="65">
        <v>312016.70112236904</v>
      </c>
      <c r="AM8" s="65">
        <v>283722.97349521</v>
      </c>
      <c r="AN8" s="65">
        <v>286094.44488639815</v>
      </c>
      <c r="AO8" s="65">
        <v>320593.53111563402</v>
      </c>
      <c r="AP8" s="65">
        <v>319655.04118679604</v>
      </c>
      <c r="AQ8" s="65">
        <v>343171.55117204203</v>
      </c>
    </row>
    <row r="9" spans="2:43">
      <c r="B9" s="39" t="s">
        <v>32</v>
      </c>
      <c r="C9" s="27" t="s">
        <v>107</v>
      </c>
      <c r="D9" s="27" t="s">
        <v>31</v>
      </c>
      <c r="E9" s="66">
        <v>100400.97043859001</v>
      </c>
      <c r="F9" s="66">
        <v>108561.31334435001</v>
      </c>
      <c r="G9" s="66">
        <v>101880.12614149999</v>
      </c>
      <c r="H9" s="66">
        <v>104965.20507437998</v>
      </c>
      <c r="I9" s="66">
        <v>110800.73261310002</v>
      </c>
      <c r="J9" s="66">
        <v>115692.62788267998</v>
      </c>
      <c r="K9" s="66">
        <v>109379.69738550999</v>
      </c>
      <c r="L9" s="66">
        <v>118898.85378544001</v>
      </c>
      <c r="M9" s="66">
        <v>119678.82227365999</v>
      </c>
      <c r="N9" s="66">
        <v>133933.26644917004</v>
      </c>
      <c r="O9" s="66">
        <v>117744.33535732998</v>
      </c>
      <c r="P9" s="66">
        <v>128398.30102839001</v>
      </c>
      <c r="Q9" s="66">
        <v>138549.96169460998</v>
      </c>
      <c r="R9" s="66">
        <v>143146.56300405</v>
      </c>
      <c r="S9" s="66">
        <v>135803.90198681998</v>
      </c>
      <c r="T9" s="66">
        <v>139053.65182655002</v>
      </c>
      <c r="U9" s="66">
        <v>145888.82868266001</v>
      </c>
      <c r="V9" s="66">
        <v>161103.15031482998</v>
      </c>
      <c r="W9" s="66">
        <v>149035.24584593999</v>
      </c>
      <c r="X9" s="66">
        <v>156918.22760578999</v>
      </c>
      <c r="Y9" s="66">
        <v>147566.09974107999</v>
      </c>
      <c r="Z9" s="66">
        <v>102869.19335506001</v>
      </c>
      <c r="AA9" s="66">
        <v>144665.60830502998</v>
      </c>
      <c r="AB9" s="66">
        <v>162067.21086389999</v>
      </c>
      <c r="AC9" s="66">
        <v>168733.38371816001</v>
      </c>
      <c r="AD9" s="66">
        <v>204676.82397165999</v>
      </c>
      <c r="AE9" s="66">
        <v>199675.63372505998</v>
      </c>
      <c r="AF9" s="66">
        <v>209271.81278840004</v>
      </c>
      <c r="AG9" s="66">
        <v>203412.11390938002</v>
      </c>
      <c r="AH9" s="66">
        <v>237484.68712471993</v>
      </c>
      <c r="AI9" s="66">
        <v>217214.96072017081</v>
      </c>
      <c r="AJ9" s="66">
        <v>215488.70367268007</v>
      </c>
      <c r="AK9" s="66">
        <v>229409.09563402997</v>
      </c>
      <c r="AL9" s="66">
        <v>265017.36736342998</v>
      </c>
      <c r="AM9" s="66">
        <v>243607.07933086</v>
      </c>
      <c r="AN9" s="66">
        <v>242162.00930134003</v>
      </c>
      <c r="AO9" s="66">
        <v>259298.44708917005</v>
      </c>
      <c r="AP9" s="66">
        <v>284335.67064809002</v>
      </c>
      <c r="AQ9" s="66">
        <v>265773.15438826004</v>
      </c>
    </row>
    <row r="10" spans="2:43">
      <c r="B10" s="39" t="s">
        <v>108</v>
      </c>
      <c r="C10" s="67" t="s">
        <v>109</v>
      </c>
      <c r="D10" s="67" t="s">
        <v>31</v>
      </c>
      <c r="E10" s="57">
        <v>28836.373900710001</v>
      </c>
      <c r="F10" s="57">
        <v>36054.972221060001</v>
      </c>
      <c r="G10" s="57">
        <v>27649.101792290003</v>
      </c>
      <c r="H10" s="57">
        <v>25936.319835460003</v>
      </c>
      <c r="I10" s="57">
        <v>34279.485631989999</v>
      </c>
      <c r="J10" s="57">
        <v>37043.638379049997</v>
      </c>
      <c r="K10" s="57">
        <v>30190.767140969998</v>
      </c>
      <c r="L10" s="57">
        <v>33010.137341089998</v>
      </c>
      <c r="M10" s="57">
        <v>35079.720376670004</v>
      </c>
      <c r="N10" s="57">
        <v>50424.632424760006</v>
      </c>
      <c r="O10" s="57">
        <v>32675.601620900001</v>
      </c>
      <c r="P10" s="57">
        <v>34857.680993419999</v>
      </c>
      <c r="Q10" s="57">
        <v>45719.781410870004</v>
      </c>
      <c r="R10" s="57">
        <v>47137.589137810006</v>
      </c>
      <c r="S10" s="57">
        <v>38323.084666930008</v>
      </c>
      <c r="T10" s="57">
        <v>37309.248046859997</v>
      </c>
      <c r="U10" s="57">
        <v>43641.82961601</v>
      </c>
      <c r="V10" s="57">
        <v>57679.698608539999</v>
      </c>
      <c r="W10" s="57">
        <v>45069.322317240003</v>
      </c>
      <c r="X10" s="57">
        <v>45378.697847489995</v>
      </c>
      <c r="Y10" s="57">
        <v>48162.375652150004</v>
      </c>
      <c r="Z10" s="57">
        <v>38170.911762060001</v>
      </c>
      <c r="AA10" s="57">
        <v>50266.635092409997</v>
      </c>
      <c r="AB10" s="57">
        <v>50435.703212389999</v>
      </c>
      <c r="AC10" s="57">
        <v>56158.088857769995</v>
      </c>
      <c r="AD10" s="57">
        <v>80558.305192929998</v>
      </c>
      <c r="AE10" s="57">
        <v>67211.981838150008</v>
      </c>
      <c r="AF10" s="57">
        <v>59021.299131290005</v>
      </c>
      <c r="AG10" s="57">
        <v>58718.593750689994</v>
      </c>
      <c r="AH10" s="57">
        <v>87919.68956951001</v>
      </c>
      <c r="AI10" s="57">
        <v>65402.895104140887</v>
      </c>
      <c r="AJ10" s="57">
        <v>64055.428581929998</v>
      </c>
      <c r="AK10" s="57">
        <v>72788.125768719998</v>
      </c>
      <c r="AL10" s="57">
        <v>108294.73855973998</v>
      </c>
      <c r="AM10" s="57">
        <v>84902.462781949987</v>
      </c>
      <c r="AN10" s="57">
        <v>73672.263302210005</v>
      </c>
      <c r="AO10" s="57">
        <v>88395.369935760013</v>
      </c>
      <c r="AP10" s="57">
        <v>106944.67360057999</v>
      </c>
      <c r="AQ10" s="57">
        <v>85731.781028419995</v>
      </c>
    </row>
    <row r="11" spans="2:43">
      <c r="B11" s="41" t="s">
        <v>110</v>
      </c>
      <c r="C11" s="68" t="s">
        <v>111</v>
      </c>
      <c r="D11" s="68" t="s">
        <v>31</v>
      </c>
      <c r="E11" s="57">
        <v>9995.1939076600011</v>
      </c>
      <c r="F11" s="57">
        <v>9070.4309382200008</v>
      </c>
      <c r="G11" s="57">
        <v>8189.2562696300001</v>
      </c>
      <c r="H11" s="57">
        <v>8293.5575223300002</v>
      </c>
      <c r="I11" s="57">
        <v>11347.00856971</v>
      </c>
      <c r="J11" s="57">
        <v>10048.14994924</v>
      </c>
      <c r="K11" s="57">
        <v>9088.1158918900001</v>
      </c>
      <c r="L11" s="57">
        <v>9709.8120345600018</v>
      </c>
      <c r="M11" s="57">
        <v>12067.513361919999</v>
      </c>
      <c r="N11" s="57">
        <v>10944.707121169999</v>
      </c>
      <c r="O11" s="57">
        <v>10267.80959114</v>
      </c>
      <c r="P11" s="57">
        <v>10272.98030623</v>
      </c>
      <c r="Q11" s="57">
        <v>14045.739536660001</v>
      </c>
      <c r="R11" s="57">
        <v>13140.815619050001</v>
      </c>
      <c r="S11" s="57">
        <v>12119.340007860001</v>
      </c>
      <c r="T11" s="57">
        <v>12119.21805772</v>
      </c>
      <c r="U11" s="57">
        <v>15812.440604539999</v>
      </c>
      <c r="V11" s="57">
        <v>15321.124509089997</v>
      </c>
      <c r="W11" s="57">
        <v>13806.538965429998</v>
      </c>
      <c r="X11" s="57">
        <v>14507.691259079998</v>
      </c>
      <c r="Y11" s="57">
        <v>17346.279113700002</v>
      </c>
      <c r="Z11" s="57">
        <v>13348.243083279998</v>
      </c>
      <c r="AA11" s="57">
        <v>13951.583453309999</v>
      </c>
      <c r="AB11" s="57">
        <v>14100.75024415</v>
      </c>
      <c r="AC11" s="57">
        <v>18500.75975764</v>
      </c>
      <c r="AD11" s="57">
        <v>17138.205269919999</v>
      </c>
      <c r="AE11" s="57">
        <v>16411.813658810002</v>
      </c>
      <c r="AF11" s="57">
        <v>16974.849137930003</v>
      </c>
      <c r="AG11" s="57">
        <v>22702.54097745</v>
      </c>
      <c r="AH11" s="57">
        <v>22821.323014309997</v>
      </c>
      <c r="AI11" s="57">
        <v>20547.28742918</v>
      </c>
      <c r="AJ11" s="57">
        <v>21128.643076429998</v>
      </c>
      <c r="AK11" s="57">
        <v>27732.874731980002</v>
      </c>
      <c r="AL11" s="57">
        <v>26737.373404270002</v>
      </c>
      <c r="AM11" s="57">
        <v>23174.920186759999</v>
      </c>
      <c r="AN11" s="57">
        <v>25505.042943249999</v>
      </c>
      <c r="AO11" s="57">
        <v>31447.234020130003</v>
      </c>
      <c r="AP11" s="57">
        <v>30892.855483529998</v>
      </c>
      <c r="AQ11" s="57">
        <v>26664.960353549999</v>
      </c>
    </row>
    <row r="12" spans="2:43">
      <c r="B12" s="41" t="s">
        <v>112</v>
      </c>
      <c r="C12" s="68" t="s">
        <v>113</v>
      </c>
      <c r="D12" s="68" t="s">
        <v>31</v>
      </c>
      <c r="E12" s="57">
        <v>14057.246888019999</v>
      </c>
      <c r="F12" s="57">
        <v>21308.131747569998</v>
      </c>
      <c r="G12" s="57">
        <v>13727.201323060002</v>
      </c>
      <c r="H12" s="57">
        <v>12546.586703840001</v>
      </c>
      <c r="I12" s="57">
        <v>14945.830744250001</v>
      </c>
      <c r="J12" s="57">
        <v>20911.599633400001</v>
      </c>
      <c r="K12" s="57">
        <v>15819.52397416</v>
      </c>
      <c r="L12" s="57">
        <v>17629.839502139999</v>
      </c>
      <c r="M12" s="57">
        <v>17125.271840020003</v>
      </c>
      <c r="N12" s="57">
        <v>32127.858656850003</v>
      </c>
      <c r="O12" s="57">
        <v>15238.950877579999</v>
      </c>
      <c r="P12" s="57">
        <v>18529.138974919995</v>
      </c>
      <c r="Q12" s="57">
        <v>25413.269884720001</v>
      </c>
      <c r="R12" s="57">
        <v>25333.394355969998</v>
      </c>
      <c r="S12" s="57">
        <v>19465.574453820002</v>
      </c>
      <c r="T12" s="57">
        <v>17837.0972588</v>
      </c>
      <c r="U12" s="57">
        <v>18202.121125509999</v>
      </c>
      <c r="V12" s="57">
        <v>31873.87002486</v>
      </c>
      <c r="W12" s="57">
        <v>23197.779708850001</v>
      </c>
      <c r="X12" s="57">
        <v>22879.175435340003</v>
      </c>
      <c r="Y12" s="57">
        <v>21884.310314279999</v>
      </c>
      <c r="Z12" s="57">
        <v>17117.488798130002</v>
      </c>
      <c r="AA12" s="57">
        <v>27661.723785030001</v>
      </c>
      <c r="AB12" s="57">
        <v>23754.018089130001</v>
      </c>
      <c r="AC12" s="57">
        <v>29350.231535179999</v>
      </c>
      <c r="AD12" s="57">
        <v>52734.765745090001</v>
      </c>
      <c r="AE12" s="57">
        <v>38374.769642680003</v>
      </c>
      <c r="AF12" s="57">
        <v>30366.316864130004</v>
      </c>
      <c r="AG12" s="57">
        <v>24875.220884719998</v>
      </c>
      <c r="AH12" s="57">
        <v>52197.351122730004</v>
      </c>
      <c r="AI12" s="57">
        <v>32285.44448405088</v>
      </c>
      <c r="AJ12" s="57">
        <v>31452.15676754</v>
      </c>
      <c r="AK12" s="57">
        <v>31753.258854920005</v>
      </c>
      <c r="AL12" s="57">
        <v>64912.966159360003</v>
      </c>
      <c r="AM12" s="57">
        <v>49012.073784380002</v>
      </c>
      <c r="AN12" s="57">
        <v>34315.220073860008</v>
      </c>
      <c r="AO12" s="57">
        <v>38962.255280830002</v>
      </c>
      <c r="AP12" s="57">
        <v>58561.804740339998</v>
      </c>
      <c r="AQ12" s="57">
        <v>40386.481259269996</v>
      </c>
    </row>
    <row r="13" spans="2:43">
      <c r="B13" s="41" t="s">
        <v>114</v>
      </c>
      <c r="C13" s="68" t="s">
        <v>115</v>
      </c>
      <c r="D13" s="68" t="s">
        <v>31</v>
      </c>
      <c r="E13" s="57">
        <v>4783.9331050300007</v>
      </c>
      <c r="F13" s="57">
        <v>5676.4095352700006</v>
      </c>
      <c r="G13" s="57">
        <v>5732.6441995999994</v>
      </c>
      <c r="H13" s="57">
        <v>5096.1756092900005</v>
      </c>
      <c r="I13" s="57">
        <v>7986.6463180300007</v>
      </c>
      <c r="J13" s="57">
        <v>6083.8887964099995</v>
      </c>
      <c r="K13" s="57">
        <v>5283.1272749199998</v>
      </c>
      <c r="L13" s="57">
        <v>5670.4858043900003</v>
      </c>
      <c r="M13" s="57">
        <v>5886.9351747300007</v>
      </c>
      <c r="N13" s="57">
        <v>7352.0666467399988</v>
      </c>
      <c r="O13" s="57">
        <v>7168.8411521800008</v>
      </c>
      <c r="P13" s="57">
        <v>6055.5617122699996</v>
      </c>
      <c r="Q13" s="57">
        <v>6260.7719894900001</v>
      </c>
      <c r="R13" s="57">
        <v>8663.3791627899991</v>
      </c>
      <c r="S13" s="57">
        <v>6738.1702052500004</v>
      </c>
      <c r="T13" s="57">
        <v>7352.9327303399996</v>
      </c>
      <c r="U13" s="57">
        <v>9627.2678859600001</v>
      </c>
      <c r="V13" s="57">
        <v>10484.704074589999</v>
      </c>
      <c r="W13" s="57">
        <v>8065.0036429599986</v>
      </c>
      <c r="X13" s="57">
        <v>7991.8311530699993</v>
      </c>
      <c r="Y13" s="57">
        <v>8931.7862241699986</v>
      </c>
      <c r="Z13" s="57">
        <v>7705.1798806500001</v>
      </c>
      <c r="AA13" s="57">
        <v>8653.3278540700012</v>
      </c>
      <c r="AB13" s="57">
        <v>12580.93487911</v>
      </c>
      <c r="AC13" s="57">
        <v>8307.0975649499997</v>
      </c>
      <c r="AD13" s="57">
        <v>10685.33417792</v>
      </c>
      <c r="AE13" s="57">
        <v>12425.398536659999</v>
      </c>
      <c r="AF13" s="57">
        <v>11680.13312923</v>
      </c>
      <c r="AG13" s="57">
        <v>11140.831888519999</v>
      </c>
      <c r="AH13" s="57">
        <v>12901.015432470002</v>
      </c>
      <c r="AI13" s="57">
        <v>12570.163190910002</v>
      </c>
      <c r="AJ13" s="57">
        <v>11474.62873796</v>
      </c>
      <c r="AK13" s="57">
        <v>13301.992181819998</v>
      </c>
      <c r="AL13" s="57">
        <v>16644.398996110001</v>
      </c>
      <c r="AM13" s="57">
        <v>12715.468810809998</v>
      </c>
      <c r="AN13" s="57">
        <v>13852.000285099999</v>
      </c>
      <c r="AO13" s="57">
        <v>17985.8806348</v>
      </c>
      <c r="AP13" s="57">
        <v>17490.013376710001</v>
      </c>
      <c r="AQ13" s="57">
        <v>18680.339415599999</v>
      </c>
    </row>
    <row r="14" spans="2:43">
      <c r="B14" s="39" t="s">
        <v>116</v>
      </c>
      <c r="C14" s="67" t="s">
        <v>117</v>
      </c>
      <c r="D14" s="67" t="s">
        <v>31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</row>
    <row r="15" spans="2:43">
      <c r="B15" s="39" t="s">
        <v>118</v>
      </c>
      <c r="C15" s="67" t="s">
        <v>119</v>
      </c>
      <c r="D15" s="67" t="s">
        <v>31</v>
      </c>
      <c r="E15" s="57">
        <v>1140.4979850899999</v>
      </c>
      <c r="F15" s="57">
        <v>1845.3708156499999</v>
      </c>
      <c r="G15" s="57">
        <v>1070.2826544299999</v>
      </c>
      <c r="H15" s="57">
        <v>1561.51889968</v>
      </c>
      <c r="I15" s="57">
        <v>1139.9668081899999</v>
      </c>
      <c r="J15" s="57">
        <v>1901.9698267399999</v>
      </c>
      <c r="K15" s="57">
        <v>1130.3777950600002</v>
      </c>
      <c r="L15" s="57">
        <v>1631.2850031499997</v>
      </c>
      <c r="M15" s="57">
        <v>1360.42299067</v>
      </c>
      <c r="N15" s="57">
        <v>2147.85457374</v>
      </c>
      <c r="O15" s="57">
        <v>1237.10938878</v>
      </c>
      <c r="P15" s="57">
        <v>1988.69032866</v>
      </c>
      <c r="Q15" s="57">
        <v>1518.16443011</v>
      </c>
      <c r="R15" s="57">
        <v>2414.4505465400002</v>
      </c>
      <c r="S15" s="57">
        <v>1605.8175419999998</v>
      </c>
      <c r="T15" s="57">
        <v>2124.3997026300003</v>
      </c>
      <c r="U15" s="57">
        <v>1853.0880323800002</v>
      </c>
      <c r="V15" s="57">
        <v>2736.3476836100003</v>
      </c>
      <c r="W15" s="57">
        <v>1764.0583547599999</v>
      </c>
      <c r="X15" s="57">
        <v>2424.8052281499999</v>
      </c>
      <c r="Y15" s="57">
        <v>1790.6566991800003</v>
      </c>
      <c r="Z15" s="57">
        <v>685.20672753999997</v>
      </c>
      <c r="AA15" s="57">
        <v>2730.75199342</v>
      </c>
      <c r="AB15" s="57">
        <v>2700.53156339</v>
      </c>
      <c r="AC15" s="57">
        <v>2479.5682973100002</v>
      </c>
      <c r="AD15" s="57">
        <v>4464.5642508199999</v>
      </c>
      <c r="AE15" s="57">
        <v>3056.5183839199999</v>
      </c>
      <c r="AF15" s="57">
        <v>3875.2560767199998</v>
      </c>
      <c r="AG15" s="57">
        <v>2971.4423712000003</v>
      </c>
      <c r="AH15" s="57">
        <v>4840.029458089999</v>
      </c>
      <c r="AI15" s="57">
        <v>2792.1431124600003</v>
      </c>
      <c r="AJ15" s="57">
        <v>3839.5987833700001</v>
      </c>
      <c r="AK15" s="57">
        <v>3128.87644353</v>
      </c>
      <c r="AL15" s="57">
        <v>4966.4321114099994</v>
      </c>
      <c r="AM15" s="57">
        <v>2783.7132586099997</v>
      </c>
      <c r="AN15" s="57">
        <v>4788.1668100700008</v>
      </c>
      <c r="AO15" s="57">
        <v>3470.91382716</v>
      </c>
      <c r="AP15" s="57">
        <v>5672.5955588400011</v>
      </c>
      <c r="AQ15" s="57">
        <v>2911.71621697</v>
      </c>
    </row>
    <row r="16" spans="2:43">
      <c r="B16" s="41" t="s">
        <v>120</v>
      </c>
      <c r="C16" s="68" t="s">
        <v>121</v>
      </c>
      <c r="D16" s="68" t="s">
        <v>31</v>
      </c>
      <c r="E16" s="57">
        <v>731.42196865000005</v>
      </c>
      <c r="F16" s="57">
        <v>226.26787794000001</v>
      </c>
      <c r="G16" s="57">
        <v>629.57311407999998</v>
      </c>
      <c r="H16" s="57">
        <v>167.56350624999999</v>
      </c>
      <c r="I16" s="57">
        <v>778.04270757000006</v>
      </c>
      <c r="J16" s="57">
        <v>220.39578599000001</v>
      </c>
      <c r="K16" s="57">
        <v>687.33110787999999</v>
      </c>
      <c r="L16" s="57">
        <v>185.51585066999999</v>
      </c>
      <c r="M16" s="57">
        <v>908.78458403000002</v>
      </c>
      <c r="N16" s="57">
        <v>250.51620936999998</v>
      </c>
      <c r="O16" s="57">
        <v>790.80381882000006</v>
      </c>
      <c r="P16" s="57">
        <v>216.19922069999998</v>
      </c>
      <c r="Q16" s="57">
        <v>1053.29372229</v>
      </c>
      <c r="R16" s="57">
        <v>299.21021584000005</v>
      </c>
      <c r="S16" s="57">
        <v>966.37045985999998</v>
      </c>
      <c r="T16" s="57">
        <v>207.98738905000002</v>
      </c>
      <c r="U16" s="57">
        <v>1236.2737705500001</v>
      </c>
      <c r="V16" s="57">
        <v>337.21660757000001</v>
      </c>
      <c r="W16" s="57">
        <v>1102.7195981899999</v>
      </c>
      <c r="X16" s="57">
        <v>227.96947374999999</v>
      </c>
      <c r="Y16" s="57">
        <v>1312.3547747900002</v>
      </c>
      <c r="Z16" s="57">
        <v>96.785832589999998</v>
      </c>
      <c r="AA16" s="57">
        <v>1036.41755291</v>
      </c>
      <c r="AB16" s="57">
        <v>411.23883177000005</v>
      </c>
      <c r="AC16" s="57">
        <v>1585.3289854600002</v>
      </c>
      <c r="AD16" s="57">
        <v>652.53220782999995</v>
      </c>
      <c r="AE16" s="57">
        <v>1531.5971951399999</v>
      </c>
      <c r="AF16" s="57">
        <v>401.17025035</v>
      </c>
      <c r="AG16" s="57">
        <v>1932.6528150500001</v>
      </c>
      <c r="AH16" s="57">
        <v>497.94460019999997</v>
      </c>
      <c r="AI16" s="57">
        <v>1651.6443735800001</v>
      </c>
      <c r="AJ16" s="57">
        <v>355.19814885000005</v>
      </c>
      <c r="AK16" s="57">
        <v>2180.7852474299998</v>
      </c>
      <c r="AL16" s="57">
        <v>521.96760784000003</v>
      </c>
      <c r="AM16" s="57">
        <v>1762.2561673499999</v>
      </c>
      <c r="AN16" s="57">
        <v>640.11481086999993</v>
      </c>
      <c r="AO16" s="57">
        <v>2407.7695844</v>
      </c>
      <c r="AP16" s="57">
        <v>611.80552706000003</v>
      </c>
      <c r="AQ16" s="57">
        <v>1948.86386737</v>
      </c>
    </row>
    <row r="17" spans="2:43">
      <c r="B17" s="41" t="s">
        <v>122</v>
      </c>
      <c r="C17" s="68" t="s">
        <v>123</v>
      </c>
      <c r="D17" s="68" t="s">
        <v>31</v>
      </c>
      <c r="E17" s="57">
        <v>301.34311127000001</v>
      </c>
      <c r="F17" s="57">
        <v>1536.5275899800001</v>
      </c>
      <c r="G17" s="57">
        <v>349.49587807999995</v>
      </c>
      <c r="H17" s="57">
        <v>1257.7022005599999</v>
      </c>
      <c r="I17" s="57">
        <v>291.79544490000001</v>
      </c>
      <c r="J17" s="57">
        <v>1573.7676938299999</v>
      </c>
      <c r="K17" s="57">
        <v>338.79715664000003</v>
      </c>
      <c r="L17" s="57">
        <v>1339.6998156699999</v>
      </c>
      <c r="M17" s="57">
        <v>333.36104320000004</v>
      </c>
      <c r="N17" s="57">
        <v>1793.0170429700001</v>
      </c>
      <c r="O17" s="57">
        <v>336.09514254999999</v>
      </c>
      <c r="P17" s="57">
        <v>1650.6621235799998</v>
      </c>
      <c r="Q17" s="57">
        <v>350.45611153999994</v>
      </c>
      <c r="R17" s="57">
        <v>1997.2959742800003</v>
      </c>
      <c r="S17" s="57">
        <v>492.63853649000004</v>
      </c>
      <c r="T17" s="57">
        <v>1770.2172724300001</v>
      </c>
      <c r="U17" s="57">
        <v>463.98682846999998</v>
      </c>
      <c r="V17" s="57">
        <v>2225.7868214200003</v>
      </c>
      <c r="W17" s="57">
        <v>493.62773179999999</v>
      </c>
      <c r="X17" s="57">
        <v>1976.0288591799999</v>
      </c>
      <c r="Y17" s="57">
        <v>357.57063812000001</v>
      </c>
      <c r="Z17" s="57">
        <v>551.45983910999996</v>
      </c>
      <c r="AA17" s="57">
        <v>1555.42483788</v>
      </c>
      <c r="AB17" s="57">
        <v>2063.4875697699999</v>
      </c>
      <c r="AC17" s="57">
        <v>695.02900254999997</v>
      </c>
      <c r="AD17" s="57">
        <v>3547.4483517399999</v>
      </c>
      <c r="AE17" s="57">
        <v>1095.9236476900001</v>
      </c>
      <c r="AF17" s="57">
        <v>3058.7219132299997</v>
      </c>
      <c r="AG17" s="57">
        <v>710.04899786999999</v>
      </c>
      <c r="AH17" s="57">
        <v>3996.28690211</v>
      </c>
      <c r="AI17" s="57">
        <v>714.73243067999999</v>
      </c>
      <c r="AJ17" s="57">
        <v>3195.8713145099996</v>
      </c>
      <c r="AK17" s="57">
        <v>658.09030791999999</v>
      </c>
      <c r="AL17" s="57">
        <v>4189.3780262199998</v>
      </c>
      <c r="AM17" s="57">
        <v>731.76303873000006</v>
      </c>
      <c r="AN17" s="57">
        <v>3824.6641699100001</v>
      </c>
      <c r="AO17" s="57">
        <v>722.12755047999997</v>
      </c>
      <c r="AP17" s="57">
        <v>4702.6070290600001</v>
      </c>
      <c r="AQ17" s="57">
        <v>698.89958647000003</v>
      </c>
    </row>
    <row r="18" spans="2:43">
      <c r="B18" s="41" t="s">
        <v>124</v>
      </c>
      <c r="C18" s="68" t="s">
        <v>125</v>
      </c>
      <c r="D18" s="68" t="s">
        <v>31</v>
      </c>
      <c r="E18" s="57">
        <v>107.73290517</v>
      </c>
      <c r="F18" s="57">
        <v>82.615672469999993</v>
      </c>
      <c r="G18" s="57">
        <v>91.21366227</v>
      </c>
      <c r="H18" s="57">
        <v>136.25319286999999</v>
      </c>
      <c r="I18" s="57">
        <v>70.128655719999998</v>
      </c>
      <c r="J18" s="57">
        <v>107.80634692</v>
      </c>
      <c r="K18" s="57">
        <v>104.24953053999999</v>
      </c>
      <c r="L18" s="57">
        <v>106.06933681000001</v>
      </c>
      <c r="M18" s="57">
        <v>118.27736343999999</v>
      </c>
      <c r="N18" s="57">
        <v>104.3213214</v>
      </c>
      <c r="O18" s="57">
        <v>110.21042741000001</v>
      </c>
      <c r="P18" s="57">
        <v>121.82898437999999</v>
      </c>
      <c r="Q18" s="57">
        <v>114.41459628000001</v>
      </c>
      <c r="R18" s="57">
        <v>117.94435642000001</v>
      </c>
      <c r="S18" s="57">
        <v>146.80854565000001</v>
      </c>
      <c r="T18" s="57">
        <v>146.19504114999998</v>
      </c>
      <c r="U18" s="57">
        <v>152.82743335999999</v>
      </c>
      <c r="V18" s="57">
        <v>173.34425462000002</v>
      </c>
      <c r="W18" s="57">
        <v>167.71102476999999</v>
      </c>
      <c r="X18" s="57">
        <v>220.80689522</v>
      </c>
      <c r="Y18" s="57">
        <v>120.73128627</v>
      </c>
      <c r="Z18" s="57">
        <v>36.96105584</v>
      </c>
      <c r="AA18" s="57">
        <v>138.90960262999999</v>
      </c>
      <c r="AB18" s="57">
        <v>225.80516184999999</v>
      </c>
      <c r="AC18" s="57">
        <v>199.21030930000001</v>
      </c>
      <c r="AD18" s="57">
        <v>264.58369125000002</v>
      </c>
      <c r="AE18" s="57">
        <v>428.99754108999997</v>
      </c>
      <c r="AF18" s="57">
        <v>415.36391314000002</v>
      </c>
      <c r="AG18" s="57">
        <v>328.74055828000002</v>
      </c>
      <c r="AH18" s="57">
        <v>345.79795578000005</v>
      </c>
      <c r="AI18" s="57">
        <v>425.76630820000003</v>
      </c>
      <c r="AJ18" s="57">
        <v>288.52932000999999</v>
      </c>
      <c r="AK18" s="57">
        <v>290.00088818</v>
      </c>
      <c r="AL18" s="57">
        <v>255.08647735</v>
      </c>
      <c r="AM18" s="57">
        <v>289.69405253000002</v>
      </c>
      <c r="AN18" s="57">
        <v>323.38782929000001</v>
      </c>
      <c r="AO18" s="57">
        <v>341.01669227999997</v>
      </c>
      <c r="AP18" s="57">
        <v>358.18300271999999</v>
      </c>
      <c r="AQ18" s="57">
        <v>263.95276312999999</v>
      </c>
    </row>
    <row r="19" spans="2:43">
      <c r="B19" s="41" t="s">
        <v>126</v>
      </c>
      <c r="C19" s="68" t="s">
        <v>127</v>
      </c>
      <c r="D19" s="68" t="s">
        <v>31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</row>
    <row r="20" spans="2:43">
      <c r="B20" s="41" t="s">
        <v>128</v>
      </c>
      <c r="C20" s="68" t="s">
        <v>129</v>
      </c>
      <c r="D20" s="68" t="s">
        <v>31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  <c r="AQ20" s="57">
        <v>0</v>
      </c>
    </row>
    <row r="21" spans="2:43">
      <c r="B21" s="39" t="s">
        <v>130</v>
      </c>
      <c r="C21" s="67" t="s">
        <v>131</v>
      </c>
      <c r="D21" s="67" t="s">
        <v>31</v>
      </c>
      <c r="E21" s="57">
        <v>62121.613143750008</v>
      </c>
      <c r="F21" s="57">
        <v>61830.53758732001</v>
      </c>
      <c r="G21" s="57">
        <v>63438.529654729995</v>
      </c>
      <c r="H21" s="57">
        <v>67459.791338939991</v>
      </c>
      <c r="I21" s="57">
        <v>66417.206492679994</v>
      </c>
      <c r="J21" s="57">
        <v>67015.809959659993</v>
      </c>
      <c r="K21" s="57">
        <v>68168.28774688</v>
      </c>
      <c r="L21" s="57">
        <v>73344.587133649999</v>
      </c>
      <c r="M21" s="57">
        <v>73626.971609319997</v>
      </c>
      <c r="N21" s="57">
        <v>70812.481421470002</v>
      </c>
      <c r="O21" s="57">
        <v>74005.597187160005</v>
      </c>
      <c r="P21" s="57">
        <v>79936.769033060002</v>
      </c>
      <c r="Q21" s="57">
        <v>80821.437343509999</v>
      </c>
      <c r="R21" s="57">
        <v>82448.83911470999</v>
      </c>
      <c r="S21" s="57">
        <v>83899.086817720003</v>
      </c>
      <c r="T21" s="57">
        <v>87274.877557390006</v>
      </c>
      <c r="U21" s="57">
        <v>89029.933086830002</v>
      </c>
      <c r="V21" s="57">
        <v>89144.047609720001</v>
      </c>
      <c r="W21" s="57">
        <v>90214.661027630005</v>
      </c>
      <c r="X21" s="57">
        <v>96411.154131399991</v>
      </c>
      <c r="Y21" s="57">
        <v>86591.900893889993</v>
      </c>
      <c r="Z21" s="57">
        <v>57570.922545990004</v>
      </c>
      <c r="AA21" s="57">
        <v>82140.516897209993</v>
      </c>
      <c r="AB21" s="57">
        <v>96640.760311980004</v>
      </c>
      <c r="AC21" s="57">
        <v>98215.178406770006</v>
      </c>
      <c r="AD21" s="57">
        <v>106468.85174742999</v>
      </c>
      <c r="AE21" s="57">
        <v>114677.45274609001</v>
      </c>
      <c r="AF21" s="57">
        <v>128910.61127237001</v>
      </c>
      <c r="AG21" s="57">
        <v>124842.08886379001</v>
      </c>
      <c r="AH21" s="57">
        <v>127417.32731004999</v>
      </c>
      <c r="AI21" s="57">
        <v>131065.64242841999</v>
      </c>
      <c r="AJ21" s="57">
        <v>130352.46407704</v>
      </c>
      <c r="AK21" s="57">
        <v>136662.30865299999</v>
      </c>
      <c r="AL21" s="57">
        <v>134126.77236469998</v>
      </c>
      <c r="AM21" s="57">
        <v>137347.86412739998</v>
      </c>
      <c r="AN21" s="57">
        <v>144663.63161601999</v>
      </c>
      <c r="AO21" s="57">
        <v>148091.50769383</v>
      </c>
      <c r="AP21" s="57">
        <v>150334.99881631997</v>
      </c>
      <c r="AQ21" s="57">
        <v>153549.98295530002</v>
      </c>
    </row>
    <row r="22" spans="2:43">
      <c r="B22" s="41" t="s">
        <v>132</v>
      </c>
      <c r="C22" s="68" t="s">
        <v>133</v>
      </c>
      <c r="D22" s="68" t="s">
        <v>31</v>
      </c>
      <c r="E22" s="57">
        <v>38727.784673620001</v>
      </c>
      <c r="F22" s="57">
        <v>38753.245572829997</v>
      </c>
      <c r="G22" s="57">
        <v>40323.48949059</v>
      </c>
      <c r="H22" s="57">
        <v>41362.06496543</v>
      </c>
      <c r="I22" s="57">
        <v>41716.473417870002</v>
      </c>
      <c r="J22" s="57">
        <v>42796.92837981</v>
      </c>
      <c r="K22" s="57">
        <v>43449.889841960001</v>
      </c>
      <c r="L22" s="57">
        <v>44573.933727900003</v>
      </c>
      <c r="M22" s="57">
        <v>44393.908898139998</v>
      </c>
      <c r="N22" s="57">
        <v>44897.077673399996</v>
      </c>
      <c r="O22" s="57">
        <v>45879.344828000001</v>
      </c>
      <c r="P22" s="57">
        <v>48514.916648500002</v>
      </c>
      <c r="Q22" s="57">
        <v>50181.419487079998</v>
      </c>
      <c r="R22" s="57">
        <v>52822.743705519999</v>
      </c>
      <c r="S22" s="57">
        <v>53144.188495220005</v>
      </c>
      <c r="T22" s="57">
        <v>54315.477632940005</v>
      </c>
      <c r="U22" s="57">
        <v>56165.292449469998</v>
      </c>
      <c r="V22" s="57">
        <v>57603.853724389992</v>
      </c>
      <c r="W22" s="57">
        <v>58500.015017850004</v>
      </c>
      <c r="X22" s="57">
        <v>59720.020551320005</v>
      </c>
      <c r="Y22" s="57">
        <v>55470.531304949996</v>
      </c>
      <c r="Z22" s="57">
        <v>39367.423377550003</v>
      </c>
      <c r="AA22" s="57">
        <v>53330.242918639997</v>
      </c>
      <c r="AB22" s="57">
        <v>61919.822478280003</v>
      </c>
      <c r="AC22" s="57">
        <v>62313.011159419999</v>
      </c>
      <c r="AD22" s="57">
        <v>70662.439162649986</v>
      </c>
      <c r="AE22" s="57">
        <v>74548.487751879991</v>
      </c>
      <c r="AF22" s="57">
        <v>83963.86189746001</v>
      </c>
      <c r="AG22" s="57">
        <v>81583.093600120003</v>
      </c>
      <c r="AH22" s="57">
        <v>84713.680486910001</v>
      </c>
      <c r="AI22" s="57">
        <v>88089.41459873</v>
      </c>
      <c r="AJ22" s="57">
        <v>85090.91949837</v>
      </c>
      <c r="AK22" s="57">
        <v>91527.021961410006</v>
      </c>
      <c r="AL22" s="57">
        <v>89033.007929750005</v>
      </c>
      <c r="AM22" s="57">
        <v>92267.905949909997</v>
      </c>
      <c r="AN22" s="57">
        <v>94676.464844510003</v>
      </c>
      <c r="AO22" s="57">
        <v>99484.814905899999</v>
      </c>
      <c r="AP22" s="57">
        <v>101732.68692998</v>
      </c>
      <c r="AQ22" s="57">
        <v>104120.2439514</v>
      </c>
    </row>
    <row r="23" spans="2:43">
      <c r="B23" s="41" t="s">
        <v>134</v>
      </c>
      <c r="C23" s="69" t="s">
        <v>135</v>
      </c>
      <c r="D23" s="69" t="s">
        <v>31</v>
      </c>
      <c r="E23" s="57">
        <v>35929.061044009999</v>
      </c>
      <c r="F23" s="57">
        <v>35750.422766780001</v>
      </c>
      <c r="G23" s="57">
        <v>37130.81720528</v>
      </c>
      <c r="H23" s="57">
        <v>38228.491605610005</v>
      </c>
      <c r="I23" s="57">
        <v>38515.124483809996</v>
      </c>
      <c r="J23" s="57">
        <v>39589.652387779999</v>
      </c>
      <c r="K23" s="57">
        <v>40097.416419900001</v>
      </c>
      <c r="L23" s="57">
        <v>41009.88038699</v>
      </c>
      <c r="M23" s="57">
        <v>41142.110358329999</v>
      </c>
      <c r="N23" s="57">
        <v>41539.831434159998</v>
      </c>
      <c r="O23" s="57">
        <v>42343.629352820004</v>
      </c>
      <c r="P23" s="57">
        <v>44603.286646519999</v>
      </c>
      <c r="Q23" s="57">
        <v>46704.195089999994</v>
      </c>
      <c r="R23" s="57">
        <v>48657.467467800001</v>
      </c>
      <c r="S23" s="57">
        <v>49051.30745298</v>
      </c>
      <c r="T23" s="57">
        <v>50311.856472279993</v>
      </c>
      <c r="U23" s="57">
        <v>52005.794146290005</v>
      </c>
      <c r="V23" s="57">
        <v>53331.840610539992</v>
      </c>
      <c r="W23" s="57">
        <v>53976.231524980001</v>
      </c>
      <c r="X23" s="57">
        <v>55010.16419997</v>
      </c>
      <c r="Y23" s="57">
        <v>51417.136736740002</v>
      </c>
      <c r="Z23" s="57">
        <v>37259.129975970005</v>
      </c>
      <c r="AA23" s="57">
        <v>49240.925125679998</v>
      </c>
      <c r="AB23" s="57">
        <v>56490.26191957001</v>
      </c>
      <c r="AC23" s="57">
        <v>56946.667360719999</v>
      </c>
      <c r="AD23" s="57">
        <v>63913.892614729994</v>
      </c>
      <c r="AE23" s="57">
        <v>66218.846632359986</v>
      </c>
      <c r="AF23" s="57">
        <v>74127.486965420016</v>
      </c>
      <c r="AG23" s="57">
        <v>75187.616545690005</v>
      </c>
      <c r="AH23" s="57">
        <v>77739.117959850002</v>
      </c>
      <c r="AI23" s="57">
        <v>80434.34694162001</v>
      </c>
      <c r="AJ23" s="57">
        <v>77427.363809620001</v>
      </c>
      <c r="AK23" s="57">
        <v>84248.497596200003</v>
      </c>
      <c r="AL23" s="57">
        <v>81672.310963900003</v>
      </c>
      <c r="AM23" s="57">
        <v>84473.582930050005</v>
      </c>
      <c r="AN23" s="57">
        <v>86299.285944739997</v>
      </c>
      <c r="AO23" s="57">
        <v>91752.84636173</v>
      </c>
      <c r="AP23" s="57">
        <v>92892.712285760004</v>
      </c>
      <c r="AQ23" s="57">
        <v>95445.83966011001</v>
      </c>
    </row>
    <row r="24" spans="2:43">
      <c r="B24" s="41" t="s">
        <v>136</v>
      </c>
      <c r="C24" s="69" t="s">
        <v>137</v>
      </c>
      <c r="D24" s="69" t="s">
        <v>31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>
        <v>0</v>
      </c>
      <c r="AG24" s="57">
        <v>0</v>
      </c>
      <c r="AH24" s="57">
        <v>0</v>
      </c>
      <c r="AI24" s="57"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v>0</v>
      </c>
      <c r="AO24" s="57">
        <v>0</v>
      </c>
      <c r="AP24" s="57">
        <v>0</v>
      </c>
      <c r="AQ24" s="57">
        <v>0</v>
      </c>
    </row>
    <row r="25" spans="2:43">
      <c r="B25" s="41" t="s">
        <v>138</v>
      </c>
      <c r="C25" s="69" t="s">
        <v>139</v>
      </c>
      <c r="D25" s="69" t="s">
        <v>31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</row>
    <row r="26" spans="2:43">
      <c r="B26" s="41" t="s">
        <v>140</v>
      </c>
      <c r="C26" s="69" t="s">
        <v>141</v>
      </c>
      <c r="D26" s="69" t="s">
        <v>31</v>
      </c>
      <c r="E26" s="57">
        <v>2798.72362961</v>
      </c>
      <c r="F26" s="57">
        <v>3002.8228060499996</v>
      </c>
      <c r="G26" s="57">
        <v>3192.67228531</v>
      </c>
      <c r="H26" s="57">
        <v>3133.5733598199995</v>
      </c>
      <c r="I26" s="57">
        <v>3201.3489340599999</v>
      </c>
      <c r="J26" s="57">
        <v>3207.27599203</v>
      </c>
      <c r="K26" s="57">
        <v>3352.4734220600003</v>
      </c>
      <c r="L26" s="57">
        <v>3564.0533409099999</v>
      </c>
      <c r="M26" s="57">
        <v>3251.79853981</v>
      </c>
      <c r="N26" s="57">
        <v>3357.2462392399998</v>
      </c>
      <c r="O26" s="57">
        <v>3535.7154751799999</v>
      </c>
      <c r="P26" s="57">
        <v>3911.6300019800001</v>
      </c>
      <c r="Q26" s="57">
        <v>3477.22439708</v>
      </c>
      <c r="R26" s="57">
        <v>4165.2762377199997</v>
      </c>
      <c r="S26" s="57">
        <v>4092.8810422400002</v>
      </c>
      <c r="T26" s="57">
        <v>4003.62116066</v>
      </c>
      <c r="U26" s="57">
        <v>4159.4983031800002</v>
      </c>
      <c r="V26" s="57">
        <v>4272.0131138500001</v>
      </c>
      <c r="W26" s="57">
        <v>4523.7834928700004</v>
      </c>
      <c r="X26" s="57">
        <v>4709.8563513500003</v>
      </c>
      <c r="Y26" s="57">
        <v>4053.3945682100002</v>
      </c>
      <c r="Z26" s="57">
        <v>2108.2934015800001</v>
      </c>
      <c r="AA26" s="57">
        <v>4089.3177929599997</v>
      </c>
      <c r="AB26" s="57">
        <v>5429.5605587099999</v>
      </c>
      <c r="AC26" s="57">
        <v>5366.3437986999998</v>
      </c>
      <c r="AD26" s="57">
        <v>6748.5465479200002</v>
      </c>
      <c r="AE26" s="57">
        <v>8329.6411195200017</v>
      </c>
      <c r="AF26" s="57">
        <v>9836.3749320400002</v>
      </c>
      <c r="AG26" s="57">
        <v>6395.47705443</v>
      </c>
      <c r="AH26" s="57">
        <v>6974.5625270600003</v>
      </c>
      <c r="AI26" s="57">
        <v>7655.0676571099993</v>
      </c>
      <c r="AJ26" s="57">
        <v>7663.5556887500006</v>
      </c>
      <c r="AK26" s="57">
        <v>7278.5243652099998</v>
      </c>
      <c r="AL26" s="57">
        <v>7360.6969658500002</v>
      </c>
      <c r="AM26" s="57">
        <v>7794.3230198600004</v>
      </c>
      <c r="AN26" s="57">
        <v>8377.1788997700005</v>
      </c>
      <c r="AO26" s="57">
        <v>7731.9685441700003</v>
      </c>
      <c r="AP26" s="57">
        <v>8839.9746442199994</v>
      </c>
      <c r="AQ26" s="57">
        <v>8674.4042912900004</v>
      </c>
    </row>
    <row r="27" spans="2:43">
      <c r="B27" s="41" t="s">
        <v>142</v>
      </c>
      <c r="C27" s="68" t="s">
        <v>143</v>
      </c>
      <c r="D27" s="68" t="s">
        <v>31</v>
      </c>
      <c r="E27" s="57">
        <v>17638.83236235</v>
      </c>
      <c r="F27" s="57">
        <v>17730.69791409</v>
      </c>
      <c r="G27" s="57">
        <v>17877.957559930001</v>
      </c>
      <c r="H27" s="57">
        <v>19710.154209330001</v>
      </c>
      <c r="I27" s="57">
        <v>18126.806244129999</v>
      </c>
      <c r="J27" s="57">
        <v>18185.631027299998</v>
      </c>
      <c r="K27" s="57">
        <v>18757.04386659</v>
      </c>
      <c r="L27" s="57">
        <v>21404.300348930003</v>
      </c>
      <c r="M27" s="57">
        <v>22101.14396971</v>
      </c>
      <c r="N27" s="57">
        <v>19705.22440703</v>
      </c>
      <c r="O27" s="57">
        <v>22113.884342230001</v>
      </c>
      <c r="P27" s="57">
        <v>23179.007906070001</v>
      </c>
      <c r="Q27" s="57">
        <v>22834.138144820001</v>
      </c>
      <c r="R27" s="57">
        <v>22426.862350790001</v>
      </c>
      <c r="S27" s="57">
        <v>23880.310737190004</v>
      </c>
      <c r="T27" s="57">
        <v>24589.30443792</v>
      </c>
      <c r="U27" s="57">
        <v>24058.934636599999</v>
      </c>
      <c r="V27" s="57">
        <v>23701.762269249997</v>
      </c>
      <c r="W27" s="57">
        <v>24312.427234969997</v>
      </c>
      <c r="X27" s="57">
        <v>26975.651201600002</v>
      </c>
      <c r="Y27" s="57">
        <v>23238.905716970003</v>
      </c>
      <c r="Z27" s="57">
        <v>13796.217080240001</v>
      </c>
      <c r="AA27" s="57">
        <v>21465.19248342</v>
      </c>
      <c r="AB27" s="57">
        <v>25827.697073349998</v>
      </c>
      <c r="AC27" s="57">
        <v>25831.725026130007</v>
      </c>
      <c r="AD27" s="57">
        <v>26136.726531569999</v>
      </c>
      <c r="AE27" s="57">
        <v>30430.989785220001</v>
      </c>
      <c r="AF27" s="57">
        <v>33323.075143139999</v>
      </c>
      <c r="AG27" s="57">
        <v>31445.768661809998</v>
      </c>
      <c r="AH27" s="57">
        <v>31922.344249319998</v>
      </c>
      <c r="AI27" s="57">
        <v>32619.573133470003</v>
      </c>
      <c r="AJ27" s="57">
        <v>33152.257833469994</v>
      </c>
      <c r="AK27" s="57">
        <v>32441.525611740002</v>
      </c>
      <c r="AL27" s="57">
        <v>32054.851392119999</v>
      </c>
      <c r="AM27" s="57">
        <v>33083.518546530002</v>
      </c>
      <c r="AN27" s="57">
        <v>37351.541552660005</v>
      </c>
      <c r="AO27" s="57">
        <v>34389.724072910001</v>
      </c>
      <c r="AP27" s="57">
        <v>35362.353422870001</v>
      </c>
      <c r="AQ27" s="57">
        <v>36333.786272170008</v>
      </c>
    </row>
    <row r="28" spans="2:43">
      <c r="B28" s="41" t="s">
        <v>144</v>
      </c>
      <c r="C28" s="68" t="s">
        <v>145</v>
      </c>
      <c r="D28" s="68" t="s">
        <v>31</v>
      </c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>
        <v>0</v>
      </c>
      <c r="AP28" s="57">
        <v>0</v>
      </c>
      <c r="AQ28" s="57">
        <v>0</v>
      </c>
    </row>
    <row r="29" spans="2:43">
      <c r="B29" s="41" t="s">
        <v>146</v>
      </c>
      <c r="C29" s="68" t="s">
        <v>147</v>
      </c>
      <c r="D29" s="68" t="s">
        <v>31</v>
      </c>
      <c r="E29" s="57">
        <v>2967.3583453299998</v>
      </c>
      <c r="F29" s="57">
        <v>3350.4082623400009</v>
      </c>
      <c r="G29" s="57">
        <v>3301.5881899900005</v>
      </c>
      <c r="H29" s="57">
        <v>3281.9495218599995</v>
      </c>
      <c r="I29" s="57">
        <v>3225.8007428299998</v>
      </c>
      <c r="J29" s="57">
        <v>3530.3488377699996</v>
      </c>
      <c r="K29" s="57">
        <v>3524.9246784100001</v>
      </c>
      <c r="L29" s="57">
        <v>3281.22589006</v>
      </c>
      <c r="M29" s="57">
        <v>3466.8668785100008</v>
      </c>
      <c r="N29" s="57">
        <v>3621.8431929199996</v>
      </c>
      <c r="O29" s="57">
        <v>3553.7035224199999</v>
      </c>
      <c r="P29" s="57">
        <v>4239.8656123000001</v>
      </c>
      <c r="Q29" s="57">
        <v>3965.9543476500003</v>
      </c>
      <c r="R29" s="57">
        <v>4287.0717499800012</v>
      </c>
      <c r="S29" s="57">
        <v>4329.01826996</v>
      </c>
      <c r="T29" s="57">
        <v>4235.2983825299989</v>
      </c>
      <c r="U29" s="57">
        <v>4116.5900425599993</v>
      </c>
      <c r="V29" s="57">
        <v>4419.6575284999999</v>
      </c>
      <c r="W29" s="57">
        <v>4174.5541159500008</v>
      </c>
      <c r="X29" s="57">
        <v>4255.3755917300005</v>
      </c>
      <c r="Y29" s="57">
        <v>4367.5090314299996</v>
      </c>
      <c r="Z29" s="57">
        <v>3567.1303035100004</v>
      </c>
      <c r="AA29" s="57">
        <v>4466.3118294899996</v>
      </c>
      <c r="AB29" s="57">
        <v>4485.6589864699999</v>
      </c>
      <c r="AC29" s="57">
        <v>4554.4202543800002</v>
      </c>
      <c r="AD29" s="57">
        <v>5189.0183418100005</v>
      </c>
      <c r="AE29" s="57">
        <v>5337.12816905</v>
      </c>
      <c r="AF29" s="57">
        <v>4890.2376916200001</v>
      </c>
      <c r="AG29" s="57">
        <v>5153.3273448099999</v>
      </c>
      <c r="AH29" s="57">
        <v>5724.4471538699991</v>
      </c>
      <c r="AI29" s="57">
        <v>5559.21017089</v>
      </c>
      <c r="AJ29" s="57">
        <v>5128.2280394899999</v>
      </c>
      <c r="AK29" s="57">
        <v>5496.4831057899992</v>
      </c>
      <c r="AL29" s="57">
        <v>6136.2747468499992</v>
      </c>
      <c r="AM29" s="57">
        <v>6359.7210601300012</v>
      </c>
      <c r="AN29" s="57">
        <v>5857.4569772400009</v>
      </c>
      <c r="AO29" s="57">
        <v>6054.3076523500004</v>
      </c>
      <c r="AP29" s="57">
        <v>6882.7013835999996</v>
      </c>
      <c r="AQ29" s="57">
        <v>6697.4094804599999</v>
      </c>
    </row>
    <row r="30" spans="2:43">
      <c r="B30" s="41" t="s">
        <v>148</v>
      </c>
      <c r="C30" s="68" t="s">
        <v>149</v>
      </c>
      <c r="D30" s="68" t="s">
        <v>31</v>
      </c>
      <c r="E30" s="57">
        <v>2787.6377624500001</v>
      </c>
      <c r="F30" s="57">
        <v>1996.1858380600002</v>
      </c>
      <c r="G30" s="57">
        <v>1935.49441422</v>
      </c>
      <c r="H30" s="57">
        <v>3105.6226423199996</v>
      </c>
      <c r="I30" s="57">
        <v>3348.1260878499997</v>
      </c>
      <c r="J30" s="57">
        <v>2502.9017147799996</v>
      </c>
      <c r="K30" s="57">
        <v>2436.42935992</v>
      </c>
      <c r="L30" s="57">
        <v>4085.1271667599999</v>
      </c>
      <c r="M30" s="57">
        <v>3665.0518629600001</v>
      </c>
      <c r="N30" s="57">
        <v>2588.33614812</v>
      </c>
      <c r="O30" s="57">
        <v>2458.6644945100002</v>
      </c>
      <c r="P30" s="57">
        <v>4002.9788661899997</v>
      </c>
      <c r="Q30" s="57">
        <v>3839.9253639599997</v>
      </c>
      <c r="R30" s="57">
        <v>2912.1613084199998</v>
      </c>
      <c r="S30" s="57">
        <v>2545.5693153500001</v>
      </c>
      <c r="T30" s="57">
        <v>4134.7971040000011</v>
      </c>
      <c r="U30" s="57">
        <v>4689.1159582</v>
      </c>
      <c r="V30" s="57">
        <v>3418.77408758</v>
      </c>
      <c r="W30" s="57">
        <v>3227.6646588600001</v>
      </c>
      <c r="X30" s="57">
        <v>5460.1067867499996</v>
      </c>
      <c r="Y30" s="57">
        <v>3514.9548405400001</v>
      </c>
      <c r="Z30" s="57">
        <v>840.15178469000011</v>
      </c>
      <c r="AA30" s="57">
        <v>2878.7696656600001</v>
      </c>
      <c r="AB30" s="57">
        <v>4407.5817738799997</v>
      </c>
      <c r="AC30" s="57">
        <v>5516.0219668400005</v>
      </c>
      <c r="AD30" s="57">
        <v>4480.6677113999995</v>
      </c>
      <c r="AE30" s="57">
        <v>4360.8470399400003</v>
      </c>
      <c r="AF30" s="57">
        <v>6733.4365401499999</v>
      </c>
      <c r="AG30" s="57">
        <v>6659.8992570500004</v>
      </c>
      <c r="AH30" s="57">
        <v>5056.8554199499995</v>
      </c>
      <c r="AI30" s="57">
        <v>4797.44452533</v>
      </c>
      <c r="AJ30" s="57">
        <v>6981.0587057100001</v>
      </c>
      <c r="AK30" s="57">
        <v>7197.2779740599999</v>
      </c>
      <c r="AL30" s="57">
        <v>6902.6382959799994</v>
      </c>
      <c r="AM30" s="57">
        <v>5636.7185708300003</v>
      </c>
      <c r="AN30" s="57">
        <v>6778.1682416099993</v>
      </c>
      <c r="AO30" s="57">
        <v>8162.6610626700012</v>
      </c>
      <c r="AP30" s="57">
        <v>6357.2570798699999</v>
      </c>
      <c r="AQ30" s="57">
        <v>6398.543251269999</v>
      </c>
    </row>
    <row r="31" spans="2:43">
      <c r="B31" s="41" t="s">
        <v>150</v>
      </c>
      <c r="C31" s="69" t="s">
        <v>151</v>
      </c>
      <c r="D31" s="69" t="s">
        <v>31</v>
      </c>
      <c r="E31" s="57">
        <v>2467.9982045200004</v>
      </c>
      <c r="F31" s="57">
        <v>1571.64534996</v>
      </c>
      <c r="G31" s="57">
        <v>1697.2204431499999</v>
      </c>
      <c r="H31" s="57">
        <v>2811.0270583699998</v>
      </c>
      <c r="I31" s="57">
        <v>2991.3136180500001</v>
      </c>
      <c r="J31" s="57">
        <v>2101.8998199299999</v>
      </c>
      <c r="K31" s="57">
        <v>2120.1568438499999</v>
      </c>
      <c r="L31" s="57">
        <v>3621.8891135399999</v>
      </c>
      <c r="M31" s="57">
        <v>3294.8563271800003</v>
      </c>
      <c r="N31" s="57">
        <v>2231.5200790499998</v>
      </c>
      <c r="O31" s="57">
        <v>2129.0497960299999</v>
      </c>
      <c r="P31" s="57">
        <v>3497.3967696099999</v>
      </c>
      <c r="Q31" s="57">
        <v>3519.1860601900003</v>
      </c>
      <c r="R31" s="57">
        <v>2540.51527627</v>
      </c>
      <c r="S31" s="57">
        <v>2222.27009408</v>
      </c>
      <c r="T31" s="57">
        <v>3694.9810542300002</v>
      </c>
      <c r="U31" s="57">
        <v>4185.1110159400005</v>
      </c>
      <c r="V31" s="57">
        <v>2786.4144455899996</v>
      </c>
      <c r="W31" s="57">
        <v>2835.5515360100003</v>
      </c>
      <c r="X31" s="57">
        <v>5041.6974990300005</v>
      </c>
      <c r="Y31" s="57">
        <v>3069.5070502899998</v>
      </c>
      <c r="Z31" s="57">
        <v>563.40568342000006</v>
      </c>
      <c r="AA31" s="57">
        <v>2548.1929077300001</v>
      </c>
      <c r="AB31" s="57">
        <v>3890.3557023999997</v>
      </c>
      <c r="AC31" s="57">
        <v>5076.4052208699995</v>
      </c>
      <c r="AD31" s="57">
        <v>3812.1630934699997</v>
      </c>
      <c r="AE31" s="57">
        <v>3868.0484340000003</v>
      </c>
      <c r="AF31" s="57">
        <v>5422.4576159099997</v>
      </c>
      <c r="AG31" s="57">
        <v>5917.6615809899995</v>
      </c>
      <c r="AH31" s="57">
        <v>4246.6352193000002</v>
      </c>
      <c r="AI31" s="57">
        <v>4152.8383323099997</v>
      </c>
      <c r="AJ31" s="57">
        <v>5764.3548701099999</v>
      </c>
      <c r="AK31" s="57">
        <v>6220.0826735199998</v>
      </c>
      <c r="AL31" s="57">
        <v>4920.1270952599998</v>
      </c>
      <c r="AM31" s="57">
        <v>5074.1515816499996</v>
      </c>
      <c r="AN31" s="57">
        <v>5880.0657072899994</v>
      </c>
      <c r="AO31" s="57">
        <v>7311.488990150001</v>
      </c>
      <c r="AP31" s="57">
        <v>5513.4271323299999</v>
      </c>
      <c r="AQ31" s="57">
        <v>5416.3510746399998</v>
      </c>
    </row>
    <row r="32" spans="2:43">
      <c r="B32" s="41" t="s">
        <v>152</v>
      </c>
      <c r="C32" s="69" t="s">
        <v>153</v>
      </c>
      <c r="D32" s="69" t="s">
        <v>31</v>
      </c>
      <c r="E32" s="57">
        <v>319.63955793000002</v>
      </c>
      <c r="F32" s="57">
        <v>424.54048809999995</v>
      </c>
      <c r="G32" s="57">
        <v>238.27397107000002</v>
      </c>
      <c r="H32" s="57">
        <v>294.59558394999999</v>
      </c>
      <c r="I32" s="57">
        <v>356.81246979999997</v>
      </c>
      <c r="J32" s="57">
        <v>401.00189485000004</v>
      </c>
      <c r="K32" s="57">
        <v>316.27251606999999</v>
      </c>
      <c r="L32" s="57">
        <v>463.23805321999998</v>
      </c>
      <c r="M32" s="57">
        <v>370.19553578</v>
      </c>
      <c r="N32" s="57">
        <v>356.81606907000003</v>
      </c>
      <c r="O32" s="57">
        <v>329.61469848000002</v>
      </c>
      <c r="P32" s="57">
        <v>505.58209657999998</v>
      </c>
      <c r="Q32" s="57">
        <v>320.73930376999999</v>
      </c>
      <c r="R32" s="57">
        <v>371.64603215</v>
      </c>
      <c r="S32" s="57">
        <v>323.29922126999998</v>
      </c>
      <c r="T32" s="57">
        <v>439.81604977000001</v>
      </c>
      <c r="U32" s="57">
        <v>504.00494226000001</v>
      </c>
      <c r="V32" s="57">
        <v>632.35964199</v>
      </c>
      <c r="W32" s="57">
        <v>392.11312284999997</v>
      </c>
      <c r="X32" s="57">
        <v>418.40928772000007</v>
      </c>
      <c r="Y32" s="57">
        <v>445.44779025000003</v>
      </c>
      <c r="Z32" s="57">
        <v>276.74610127000005</v>
      </c>
      <c r="AA32" s="57">
        <v>330.57675792999999</v>
      </c>
      <c r="AB32" s="57">
        <v>517.22607147999997</v>
      </c>
      <c r="AC32" s="57">
        <v>439.61674597000001</v>
      </c>
      <c r="AD32" s="57">
        <v>668.50461792999999</v>
      </c>
      <c r="AE32" s="57">
        <v>492.79860594000002</v>
      </c>
      <c r="AF32" s="57">
        <v>1310.97892424</v>
      </c>
      <c r="AG32" s="57">
        <v>742.23767606000001</v>
      </c>
      <c r="AH32" s="57">
        <v>810.22020064999992</v>
      </c>
      <c r="AI32" s="57">
        <v>644.60619301999998</v>
      </c>
      <c r="AJ32" s="57">
        <v>1216.7038356</v>
      </c>
      <c r="AK32" s="57">
        <v>977.19530053999995</v>
      </c>
      <c r="AL32" s="57">
        <v>1982.51120072</v>
      </c>
      <c r="AM32" s="57">
        <v>562.56698918000006</v>
      </c>
      <c r="AN32" s="57">
        <v>898.10253432000002</v>
      </c>
      <c r="AO32" s="57">
        <v>851.17207252000003</v>
      </c>
      <c r="AP32" s="57">
        <v>843.82994753999992</v>
      </c>
      <c r="AQ32" s="57">
        <v>982.19217662999995</v>
      </c>
    </row>
    <row r="33" spans="2:43">
      <c r="B33" s="41" t="s">
        <v>154</v>
      </c>
      <c r="C33" s="68" t="s">
        <v>155</v>
      </c>
      <c r="D33" s="68" t="s">
        <v>31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0</v>
      </c>
      <c r="AH33" s="57">
        <v>0</v>
      </c>
      <c r="AI33" s="57"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v>0</v>
      </c>
      <c r="AO33" s="57">
        <v>0</v>
      </c>
      <c r="AP33" s="57">
        <v>0</v>
      </c>
      <c r="AQ33" s="57">
        <v>0</v>
      </c>
    </row>
    <row r="34" spans="2:43">
      <c r="B34" s="39" t="s">
        <v>156</v>
      </c>
      <c r="C34" s="67" t="s">
        <v>157</v>
      </c>
      <c r="D34" s="67" t="s">
        <v>31</v>
      </c>
      <c r="E34" s="57">
        <v>6745.0729301299998</v>
      </c>
      <c r="F34" s="57">
        <v>7305.5825751699995</v>
      </c>
      <c r="G34" s="57">
        <v>8237.745221019999</v>
      </c>
      <c r="H34" s="57">
        <v>8606.9858642799991</v>
      </c>
      <c r="I34" s="57">
        <v>7412.0055174999998</v>
      </c>
      <c r="J34" s="57">
        <v>8246.0336653899976</v>
      </c>
      <c r="K34" s="57">
        <v>8366.6792495999998</v>
      </c>
      <c r="L34" s="57">
        <v>9267.4061589599987</v>
      </c>
      <c r="M34" s="57">
        <v>7959.63081556</v>
      </c>
      <c r="N34" s="57">
        <v>8959.1172095700003</v>
      </c>
      <c r="O34" s="57">
        <v>8250.6717416299998</v>
      </c>
      <c r="P34" s="57">
        <v>9961.45738437</v>
      </c>
      <c r="Q34" s="57">
        <v>8709.6270324300003</v>
      </c>
      <c r="R34" s="57">
        <v>9378.3135740300004</v>
      </c>
      <c r="S34" s="57">
        <v>10475.0337519</v>
      </c>
      <c r="T34" s="57">
        <v>10705.818224619999</v>
      </c>
      <c r="U34" s="57">
        <v>9518.6925288500006</v>
      </c>
      <c r="V34" s="57">
        <v>9646.7352836199989</v>
      </c>
      <c r="W34" s="57">
        <v>10088.726069190001</v>
      </c>
      <c r="X34" s="57">
        <v>10721.01198531</v>
      </c>
      <c r="Y34" s="57">
        <v>9142.1613187999992</v>
      </c>
      <c r="Z34" s="57">
        <v>5108.2060355100002</v>
      </c>
      <c r="AA34" s="57">
        <v>7937.84969267</v>
      </c>
      <c r="AB34" s="57">
        <v>10451.898186630002</v>
      </c>
      <c r="AC34" s="57">
        <v>9950.6285035099991</v>
      </c>
      <c r="AD34" s="57">
        <v>11131.213408450001</v>
      </c>
      <c r="AE34" s="57">
        <v>12557.845167939999</v>
      </c>
      <c r="AF34" s="57">
        <v>15137.442093689999</v>
      </c>
      <c r="AG34" s="57">
        <v>14535.844260649999</v>
      </c>
      <c r="AH34" s="57">
        <v>14829.999708629999</v>
      </c>
      <c r="AI34" s="57">
        <v>15391.446059929998</v>
      </c>
      <c r="AJ34" s="57">
        <v>14560.823353000002</v>
      </c>
      <c r="AK34" s="57">
        <v>13731.218882380002</v>
      </c>
      <c r="AL34" s="57">
        <v>14372.432872560003</v>
      </c>
      <c r="AM34" s="57">
        <v>16061.77434656</v>
      </c>
      <c r="AN34" s="57">
        <v>16505.043685129996</v>
      </c>
      <c r="AO34" s="57">
        <v>15352.706558039999</v>
      </c>
      <c r="AP34" s="57">
        <v>17030.71543937</v>
      </c>
      <c r="AQ34" s="57">
        <v>18973.1424635</v>
      </c>
    </row>
    <row r="35" spans="2:43">
      <c r="B35" s="41" t="s">
        <v>158</v>
      </c>
      <c r="C35" s="68" t="s">
        <v>159</v>
      </c>
      <c r="D35" s="68" t="s">
        <v>31</v>
      </c>
      <c r="E35" s="57">
        <v>5174.0637879400001</v>
      </c>
      <c r="F35" s="57">
        <v>5916.5304192100002</v>
      </c>
      <c r="G35" s="57">
        <v>6668.0149110799994</v>
      </c>
      <c r="H35" s="57">
        <v>7452.7795921200004</v>
      </c>
      <c r="I35" s="57">
        <v>5763.2819658899998</v>
      </c>
      <c r="J35" s="57">
        <v>6753.3934441499996</v>
      </c>
      <c r="K35" s="57">
        <v>6748.3227465</v>
      </c>
      <c r="L35" s="57">
        <v>8021.1195813999993</v>
      </c>
      <c r="M35" s="57">
        <v>6198.0409342200001</v>
      </c>
      <c r="N35" s="57">
        <v>7295.802908220001</v>
      </c>
      <c r="O35" s="57">
        <v>6551.9630571899997</v>
      </c>
      <c r="P35" s="57">
        <v>8656.9664499400005</v>
      </c>
      <c r="Q35" s="57">
        <v>6855.2256100599998</v>
      </c>
      <c r="R35" s="57">
        <v>7516.3750561800007</v>
      </c>
      <c r="S35" s="57">
        <v>8519.9259956599999</v>
      </c>
      <c r="T35" s="57">
        <v>9204.3725468100001</v>
      </c>
      <c r="U35" s="57">
        <v>7390.1916645799993</v>
      </c>
      <c r="V35" s="57">
        <v>7671.4271946999997</v>
      </c>
      <c r="W35" s="57">
        <v>8163.6201198399995</v>
      </c>
      <c r="X35" s="57">
        <v>9253.1640349999998</v>
      </c>
      <c r="Y35" s="57">
        <v>7200.75829901</v>
      </c>
      <c r="Z35" s="57">
        <v>4977.7719776599997</v>
      </c>
      <c r="AA35" s="57">
        <v>7613.2718304299997</v>
      </c>
      <c r="AB35" s="57">
        <v>9838.3253372600011</v>
      </c>
      <c r="AC35" s="57">
        <v>8911.5374902600015</v>
      </c>
      <c r="AD35" s="57">
        <v>9726.6768859100011</v>
      </c>
      <c r="AE35" s="57">
        <v>10635.03009086</v>
      </c>
      <c r="AF35" s="57">
        <v>13364.208772350001</v>
      </c>
      <c r="AG35" s="57">
        <v>12296.91855265</v>
      </c>
      <c r="AH35" s="57">
        <v>12595.360586999999</v>
      </c>
      <c r="AI35" s="57">
        <v>13083.220517080001</v>
      </c>
      <c r="AJ35" s="57">
        <v>12659.30070808</v>
      </c>
      <c r="AK35" s="57">
        <v>11143.690686440001</v>
      </c>
      <c r="AL35" s="57">
        <v>11887.496024060001</v>
      </c>
      <c r="AM35" s="57">
        <v>13360.66918386</v>
      </c>
      <c r="AN35" s="57">
        <v>14403.201666649999</v>
      </c>
      <c r="AO35" s="57">
        <v>12388.52456921</v>
      </c>
      <c r="AP35" s="57">
        <v>14280.179570979999</v>
      </c>
      <c r="AQ35" s="57">
        <v>16227.55899254</v>
      </c>
    </row>
    <row r="36" spans="2:43">
      <c r="B36" s="41" t="s">
        <v>160</v>
      </c>
      <c r="C36" s="68" t="s">
        <v>161</v>
      </c>
      <c r="D36" s="68" t="s">
        <v>31</v>
      </c>
      <c r="E36" s="57">
        <v>4.2263746700000002</v>
      </c>
      <c r="F36" s="57">
        <v>3.4384149599999998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>
        <v>0</v>
      </c>
      <c r="AP36" s="57">
        <v>0</v>
      </c>
      <c r="AQ36" s="57">
        <v>0</v>
      </c>
    </row>
    <row r="37" spans="2:43">
      <c r="B37" s="41" t="s">
        <v>162</v>
      </c>
      <c r="C37" s="68" t="s">
        <v>163</v>
      </c>
      <c r="D37" s="68" t="s">
        <v>31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v>0</v>
      </c>
      <c r="AO37" s="57">
        <v>0</v>
      </c>
      <c r="AP37" s="57">
        <v>0</v>
      </c>
      <c r="AQ37" s="57">
        <v>0</v>
      </c>
    </row>
    <row r="38" spans="2:43">
      <c r="B38" s="41" t="s">
        <v>164</v>
      </c>
      <c r="C38" s="68" t="s">
        <v>165</v>
      </c>
      <c r="D38" s="68" t="s">
        <v>31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>
        <v>0</v>
      </c>
      <c r="AP38" s="57">
        <v>0</v>
      </c>
      <c r="AQ38" s="57">
        <v>0</v>
      </c>
    </row>
    <row r="39" spans="2:43">
      <c r="B39" s="41" t="s">
        <v>166</v>
      </c>
      <c r="C39" s="68" t="s">
        <v>167</v>
      </c>
      <c r="D39" s="68" t="s">
        <v>31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</row>
    <row r="40" spans="2:43">
      <c r="B40" s="41" t="s">
        <v>168</v>
      </c>
      <c r="C40" s="68" t="s">
        <v>169</v>
      </c>
      <c r="D40" s="68" t="s">
        <v>31</v>
      </c>
      <c r="E40" s="57">
        <v>1566.7827675200001</v>
      </c>
      <c r="F40" s="57">
        <v>1385.6137409999999</v>
      </c>
      <c r="G40" s="57">
        <v>1569.7303099400001</v>
      </c>
      <c r="H40" s="57">
        <v>1154.20627216</v>
      </c>
      <c r="I40" s="57">
        <v>1648.72355161</v>
      </c>
      <c r="J40" s="57">
        <v>1492.6402212399998</v>
      </c>
      <c r="K40" s="57">
        <v>1618.3565030999998</v>
      </c>
      <c r="L40" s="57">
        <v>1246.2865775600001</v>
      </c>
      <c r="M40" s="57">
        <v>1761.5898813399999</v>
      </c>
      <c r="N40" s="57">
        <v>1663.3143013499998</v>
      </c>
      <c r="O40" s="57">
        <v>1698.7086844400001</v>
      </c>
      <c r="P40" s="57">
        <v>1304.4909344300002</v>
      </c>
      <c r="Q40" s="57">
        <v>1854.4014223700001</v>
      </c>
      <c r="R40" s="57">
        <v>1861.9385178500002</v>
      </c>
      <c r="S40" s="57">
        <v>1955.1077562400001</v>
      </c>
      <c r="T40" s="57">
        <v>1501.44567781</v>
      </c>
      <c r="U40" s="57">
        <v>2128.50086427</v>
      </c>
      <c r="V40" s="57">
        <v>1975.30808892</v>
      </c>
      <c r="W40" s="57">
        <v>1925.1059493500002</v>
      </c>
      <c r="X40" s="57">
        <v>1467.8479503099998</v>
      </c>
      <c r="Y40" s="57">
        <v>1941.4030197900001</v>
      </c>
      <c r="Z40" s="57">
        <v>130.43405785000002</v>
      </c>
      <c r="AA40" s="57">
        <v>324.57786224000006</v>
      </c>
      <c r="AB40" s="57">
        <v>613.57284936999997</v>
      </c>
      <c r="AC40" s="57">
        <v>1039.0910132500001</v>
      </c>
      <c r="AD40" s="57">
        <v>1404.5365225400001</v>
      </c>
      <c r="AE40" s="57">
        <v>1922.8150770799998</v>
      </c>
      <c r="AF40" s="57">
        <v>1773.23332134</v>
      </c>
      <c r="AG40" s="57">
        <v>2238.9257079999998</v>
      </c>
      <c r="AH40" s="57">
        <v>2234.6391216299999</v>
      </c>
      <c r="AI40" s="57">
        <v>2308.2255428500002</v>
      </c>
      <c r="AJ40" s="57">
        <v>1901.5226449199999</v>
      </c>
      <c r="AK40" s="57">
        <v>2587.5281959399999</v>
      </c>
      <c r="AL40" s="57">
        <v>2484.9368484999995</v>
      </c>
      <c r="AM40" s="57">
        <v>2701.1051627000002</v>
      </c>
      <c r="AN40" s="57">
        <v>2101.8420184799998</v>
      </c>
      <c r="AO40" s="57">
        <v>2964.1819888299997</v>
      </c>
      <c r="AP40" s="57">
        <v>2750.5358683899999</v>
      </c>
      <c r="AQ40" s="57">
        <v>2745.5834709599999</v>
      </c>
    </row>
    <row r="41" spans="2:43">
      <c r="B41" s="70" t="s">
        <v>170</v>
      </c>
      <c r="C41" s="71" t="s">
        <v>171</v>
      </c>
      <c r="D41" s="71" t="s">
        <v>31</v>
      </c>
      <c r="E41" s="57">
        <v>1557.4124789100003</v>
      </c>
      <c r="F41" s="57">
        <v>1524.8501451500031</v>
      </c>
      <c r="G41" s="57">
        <v>1484.4668190300063</v>
      </c>
      <c r="H41" s="57">
        <v>1400.5891360199903</v>
      </c>
      <c r="I41" s="57">
        <v>1552.0681627400052</v>
      </c>
      <c r="J41" s="57">
        <v>1485.1760518400019</v>
      </c>
      <c r="K41" s="57">
        <v>1523.5854529999992</v>
      </c>
      <c r="L41" s="57">
        <v>1645.4381485900037</v>
      </c>
      <c r="M41" s="57">
        <v>1652.0764814399843</v>
      </c>
      <c r="N41" s="57">
        <v>1589.1808196300069</v>
      </c>
      <c r="O41" s="57">
        <v>1575.3554188599908</v>
      </c>
      <c r="P41" s="57">
        <v>1653.703288879992</v>
      </c>
      <c r="Q41" s="57">
        <v>1780.9514776899953</v>
      </c>
      <c r="R41" s="57">
        <v>1767.3706309600104</v>
      </c>
      <c r="S41" s="57">
        <v>1500.8792082699779</v>
      </c>
      <c r="T41" s="57">
        <v>1639.3082950500002</v>
      </c>
      <c r="U41" s="57">
        <v>1845.2854185899932</v>
      </c>
      <c r="V41" s="57">
        <v>1896.3211293399972</v>
      </c>
      <c r="W41" s="57">
        <v>1898.4780771199805</v>
      </c>
      <c r="X41" s="57">
        <v>1982.5584134400062</v>
      </c>
      <c r="Y41" s="57">
        <v>1879.005177059983</v>
      </c>
      <c r="Z41" s="57">
        <v>1333.9462839599978</v>
      </c>
      <c r="AA41" s="57">
        <v>1589.8546293199981</v>
      </c>
      <c r="AB41" s="57">
        <v>1838.3175895099928</v>
      </c>
      <c r="AC41" s="57">
        <v>1929.9196527999986</v>
      </c>
      <c r="AD41" s="57">
        <v>2053.8893720299761</v>
      </c>
      <c r="AE41" s="57">
        <v>2171.8355889599879</v>
      </c>
      <c r="AF41" s="57">
        <v>2327.2042143300132</v>
      </c>
      <c r="AG41" s="57">
        <v>2344.1446630500095</v>
      </c>
      <c r="AH41" s="57">
        <v>2477.64107843994</v>
      </c>
      <c r="AI41" s="57">
        <v>2562.8340152199435</v>
      </c>
      <c r="AJ41" s="57">
        <v>2680.3888773400622</v>
      </c>
      <c r="AK41" s="57">
        <v>3098.5658863999829</v>
      </c>
      <c r="AL41" s="57">
        <v>3256.9914550199974</v>
      </c>
      <c r="AM41" s="57">
        <v>2511.2648163400377</v>
      </c>
      <c r="AN41" s="57">
        <v>2532.9038879100099</v>
      </c>
      <c r="AO41" s="57">
        <v>3987.9490743800625</v>
      </c>
      <c r="AP41" s="57">
        <v>4352.6872329800372</v>
      </c>
      <c r="AQ41" s="57">
        <v>4606.5317240700042</v>
      </c>
    </row>
    <row r="42" spans="2:43">
      <c r="B42" s="39" t="s">
        <v>34</v>
      </c>
      <c r="C42" s="27" t="s">
        <v>172</v>
      </c>
      <c r="D42" s="27" t="s">
        <v>31</v>
      </c>
      <c r="E42" s="66">
        <v>2281.2990113999995</v>
      </c>
      <c r="F42" s="66">
        <v>2322.3210921899995</v>
      </c>
      <c r="G42" s="66">
        <v>2732.8956793600005</v>
      </c>
      <c r="H42" s="66">
        <v>3138.4553364500002</v>
      </c>
      <c r="I42" s="66">
        <v>2918.2500725</v>
      </c>
      <c r="J42" s="66">
        <v>3207.9583735799997</v>
      </c>
      <c r="K42" s="66">
        <v>3315.10126687</v>
      </c>
      <c r="L42" s="66">
        <v>3309.6955399100002</v>
      </c>
      <c r="M42" s="66">
        <v>3514.3933662199997</v>
      </c>
      <c r="N42" s="66">
        <v>3887.0034592400002</v>
      </c>
      <c r="O42" s="66">
        <v>4381.7648428499997</v>
      </c>
      <c r="P42" s="66">
        <v>4824.0141395800001</v>
      </c>
      <c r="Q42" s="66">
        <v>4921.19928678</v>
      </c>
      <c r="R42" s="66">
        <v>4906.7210589200004</v>
      </c>
      <c r="S42" s="66">
        <v>5206.3027787237033</v>
      </c>
      <c r="T42" s="66">
        <v>5178.999842147904</v>
      </c>
      <c r="U42" s="66">
        <v>6431.0024671199999</v>
      </c>
      <c r="V42" s="66">
        <v>6762.9092900699998</v>
      </c>
      <c r="W42" s="66">
        <v>6875.9903636499994</v>
      </c>
      <c r="X42" s="66">
        <v>7274.8612313200001</v>
      </c>
      <c r="Y42" s="66">
        <v>6136.5271176924989</v>
      </c>
      <c r="Z42" s="66">
        <v>5081.878541032499</v>
      </c>
      <c r="AA42" s="66">
        <v>6171.0304769999993</v>
      </c>
      <c r="AB42" s="66">
        <v>6716.02666804</v>
      </c>
      <c r="AC42" s="66">
        <v>6433.7572468499984</v>
      </c>
      <c r="AD42" s="66">
        <v>7283.5123400266766</v>
      </c>
      <c r="AE42" s="66">
        <v>8109.642202010009</v>
      </c>
      <c r="AF42" s="66">
        <v>7943.2306569000093</v>
      </c>
      <c r="AG42" s="66">
        <v>10500.05215645</v>
      </c>
      <c r="AH42" s="66">
        <v>7462.2545619599987</v>
      </c>
      <c r="AI42" s="66">
        <v>10104.379397250003</v>
      </c>
      <c r="AJ42" s="66">
        <v>8806.3913182100005</v>
      </c>
      <c r="AK42" s="66">
        <v>11003.750213560001</v>
      </c>
      <c r="AL42" s="66">
        <v>11092.084591070001</v>
      </c>
      <c r="AM42" s="66">
        <v>11581.49111313</v>
      </c>
      <c r="AN42" s="66">
        <v>8186.0160876800001</v>
      </c>
      <c r="AO42" s="66">
        <v>13175.07395989</v>
      </c>
      <c r="AP42" s="66">
        <v>13877.634680640002</v>
      </c>
      <c r="AQ42" s="66">
        <v>12762.656223480002</v>
      </c>
    </row>
    <row r="43" spans="2:43">
      <c r="B43" s="39" t="s">
        <v>173</v>
      </c>
      <c r="C43" s="67" t="s">
        <v>174</v>
      </c>
      <c r="D43" s="67" t="s">
        <v>31</v>
      </c>
      <c r="E43" s="57">
        <v>2281.2990113999995</v>
      </c>
      <c r="F43" s="57">
        <v>2322.3210921899995</v>
      </c>
      <c r="G43" s="57">
        <v>2732.8956793600005</v>
      </c>
      <c r="H43" s="57">
        <v>3138.4553364500002</v>
      </c>
      <c r="I43" s="57">
        <v>2918.2500725</v>
      </c>
      <c r="J43" s="57">
        <v>3207.9583735799997</v>
      </c>
      <c r="K43" s="57">
        <v>3315.10126687</v>
      </c>
      <c r="L43" s="57">
        <v>3309.6955399100002</v>
      </c>
      <c r="M43" s="57">
        <v>3514.3933662199997</v>
      </c>
      <c r="N43" s="57">
        <v>3887.0034592400002</v>
      </c>
      <c r="O43" s="57">
        <v>4381.7648428499997</v>
      </c>
      <c r="P43" s="57">
        <v>4824.0141395800001</v>
      </c>
      <c r="Q43" s="57">
        <v>4921.19928678</v>
      </c>
      <c r="R43" s="57">
        <v>4906.7210589200004</v>
      </c>
      <c r="S43" s="57">
        <v>5206.3027787237033</v>
      </c>
      <c r="T43" s="57">
        <v>5178.999842147904</v>
      </c>
      <c r="U43" s="57">
        <v>6431.0024671199999</v>
      </c>
      <c r="V43" s="57">
        <v>6762.9092900699998</v>
      </c>
      <c r="W43" s="57">
        <v>6875.9903636499994</v>
      </c>
      <c r="X43" s="57">
        <v>7274.8612313200001</v>
      </c>
      <c r="Y43" s="57">
        <v>6136.5271176924989</v>
      </c>
      <c r="Z43" s="57">
        <v>5081.878541032499</v>
      </c>
      <c r="AA43" s="57">
        <v>6171.0304769999993</v>
      </c>
      <c r="AB43" s="57">
        <v>6716.02666804</v>
      </c>
      <c r="AC43" s="57">
        <v>6433.7572468499984</v>
      </c>
      <c r="AD43" s="57">
        <v>7283.5123400266766</v>
      </c>
      <c r="AE43" s="57">
        <v>8109.642202010009</v>
      </c>
      <c r="AF43" s="57">
        <v>7943.2306569000093</v>
      </c>
      <c r="AG43" s="57">
        <v>10500.05215645</v>
      </c>
      <c r="AH43" s="57">
        <v>7462.2545619599987</v>
      </c>
      <c r="AI43" s="57">
        <v>10104.379397250003</v>
      </c>
      <c r="AJ43" s="57">
        <v>8806.3913182100005</v>
      </c>
      <c r="AK43" s="57">
        <v>11003.750213560001</v>
      </c>
      <c r="AL43" s="57">
        <v>11092.084591070001</v>
      </c>
      <c r="AM43" s="57">
        <v>11581.49111313</v>
      </c>
      <c r="AN43" s="57">
        <v>8186.0160876800001</v>
      </c>
      <c r="AO43" s="57">
        <v>13175.07395989</v>
      </c>
      <c r="AP43" s="57">
        <v>13877.634680640002</v>
      </c>
      <c r="AQ43" s="57">
        <v>12762.656223480002</v>
      </c>
    </row>
    <row r="44" spans="2:43">
      <c r="B44" s="41" t="s">
        <v>175</v>
      </c>
      <c r="C44" s="68" t="s">
        <v>176</v>
      </c>
      <c r="D44" s="68" t="s">
        <v>31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>
      <c r="B45" s="41" t="s">
        <v>177</v>
      </c>
      <c r="C45" s="68" t="s">
        <v>178</v>
      </c>
      <c r="D45" s="68" t="s">
        <v>31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2:43">
      <c r="B46" s="41" t="s">
        <v>179</v>
      </c>
      <c r="C46" s="68" t="s">
        <v>180</v>
      </c>
      <c r="D46" s="68" t="s">
        <v>31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2:43">
      <c r="B47" s="41" t="s">
        <v>181</v>
      </c>
      <c r="C47" s="68" t="s">
        <v>182</v>
      </c>
      <c r="D47" s="68" t="s">
        <v>31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>
      <c r="B48" s="39" t="s">
        <v>183</v>
      </c>
      <c r="C48" s="67" t="s">
        <v>184</v>
      </c>
      <c r="D48" s="67" t="s">
        <v>31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2:43">
      <c r="B49" s="41" t="s">
        <v>185</v>
      </c>
      <c r="C49" s="68" t="s">
        <v>176</v>
      </c>
      <c r="D49" s="68" t="s">
        <v>31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spans="2:43">
      <c r="B50" s="41" t="s">
        <v>186</v>
      </c>
      <c r="C50" s="68" t="s">
        <v>178</v>
      </c>
      <c r="D50" s="68" t="s">
        <v>31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2:43">
      <c r="B51" s="42" t="s">
        <v>187</v>
      </c>
      <c r="C51" s="72" t="s">
        <v>188</v>
      </c>
      <c r="D51" s="72" t="s">
        <v>31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</row>
    <row r="52" spans="2:43">
      <c r="B52" s="39" t="s">
        <v>36</v>
      </c>
      <c r="C52" s="27" t="s">
        <v>189</v>
      </c>
      <c r="D52" s="27" t="s">
        <v>31</v>
      </c>
      <c r="E52" s="66">
        <v>93933.40529498001</v>
      </c>
      <c r="F52" s="66">
        <v>821.21353500000009</v>
      </c>
      <c r="G52" s="66">
        <v>205.23467711000001</v>
      </c>
      <c r="H52" s="66">
        <v>1197.74275635</v>
      </c>
      <c r="I52" s="66">
        <v>79.026097829999998</v>
      </c>
      <c r="J52" s="66">
        <v>342.07296915000001</v>
      </c>
      <c r="K52" s="66">
        <v>119.36121133</v>
      </c>
      <c r="L52" s="66">
        <v>483.22537648999997</v>
      </c>
      <c r="M52" s="66">
        <v>453.05089099999998</v>
      </c>
      <c r="N52" s="66">
        <v>87.947698529999997</v>
      </c>
      <c r="O52" s="66">
        <v>269.76785079000001</v>
      </c>
      <c r="P52" s="66">
        <v>1035.4789017099999</v>
      </c>
      <c r="Q52" s="66">
        <v>138.76859497000001</v>
      </c>
      <c r="R52" s="66">
        <v>75.691199710000006</v>
      </c>
      <c r="S52" s="66">
        <v>82.527695379999997</v>
      </c>
      <c r="T52" s="66">
        <v>668.48549951999996</v>
      </c>
      <c r="U52" s="66">
        <v>113.9185683</v>
      </c>
      <c r="V52" s="66">
        <v>231.48871337</v>
      </c>
      <c r="W52" s="66">
        <v>353.98653515000001</v>
      </c>
      <c r="X52" s="66">
        <v>339.04690118000002</v>
      </c>
      <c r="Y52" s="66">
        <v>341.54591826000001</v>
      </c>
      <c r="Z52" s="66">
        <v>188.29402151000002</v>
      </c>
      <c r="AA52" s="66">
        <v>821.56629773999998</v>
      </c>
      <c r="AB52" s="66">
        <v>166.35337033000002</v>
      </c>
      <c r="AC52" s="66">
        <v>126.7881514</v>
      </c>
      <c r="AD52" s="66">
        <v>63.349833579999995</v>
      </c>
      <c r="AE52" s="66">
        <v>228.83176280000004</v>
      </c>
      <c r="AF52" s="66">
        <v>476.75628640000002</v>
      </c>
      <c r="AG52" s="66">
        <v>385.00660269999997</v>
      </c>
      <c r="AH52" s="66">
        <v>182.74698312999999</v>
      </c>
      <c r="AI52" s="66">
        <v>32.479690500000061</v>
      </c>
      <c r="AJ52" s="66">
        <v>545.58275761000004</v>
      </c>
      <c r="AK52" s="66">
        <v>93.338171950000003</v>
      </c>
      <c r="AL52" s="66">
        <v>53.664559219999994</v>
      </c>
      <c r="AM52" s="66">
        <v>333.61674247000002</v>
      </c>
      <c r="AN52" s="66">
        <v>492.35053461000007</v>
      </c>
      <c r="AO52" s="66">
        <v>161.58110770000002</v>
      </c>
      <c r="AP52" s="66">
        <v>117.77655288999999</v>
      </c>
      <c r="AQ52" s="66">
        <v>91.193605930000004</v>
      </c>
    </row>
    <row r="53" spans="2:43">
      <c r="B53" s="39" t="s">
        <v>190</v>
      </c>
      <c r="C53" s="67" t="s">
        <v>191</v>
      </c>
      <c r="D53" s="67" t="s">
        <v>31</v>
      </c>
      <c r="E53" s="57">
        <v>93475.550720920015</v>
      </c>
      <c r="F53" s="57">
        <v>22.394749999999998</v>
      </c>
      <c r="G53" s="57">
        <v>0</v>
      </c>
      <c r="H53" s="57">
        <v>173.90322778999999</v>
      </c>
      <c r="I53" s="57">
        <v>63.779462530000004</v>
      </c>
      <c r="J53" s="57">
        <v>42.075319490000005</v>
      </c>
      <c r="K53" s="57">
        <v>0</v>
      </c>
      <c r="L53" s="57">
        <v>61.292442579999999</v>
      </c>
      <c r="M53" s="57">
        <v>256.94937276000002</v>
      </c>
      <c r="N53" s="57">
        <v>0</v>
      </c>
      <c r="O53" s="57">
        <v>8.2485406100000009</v>
      </c>
      <c r="P53" s="57">
        <v>8.4666449999999998</v>
      </c>
      <c r="Q53" s="57">
        <v>15.287662570000002</v>
      </c>
      <c r="R53" s="57">
        <v>0.14656213000000001</v>
      </c>
      <c r="S53" s="57">
        <v>7.6053669199999998</v>
      </c>
      <c r="T53" s="57">
        <v>7.1508171699999998</v>
      </c>
      <c r="U53" s="57">
        <v>3.7644277900000001</v>
      </c>
      <c r="V53" s="57">
        <v>58.427329669999999</v>
      </c>
      <c r="W53" s="57">
        <v>0</v>
      </c>
      <c r="X53" s="57">
        <v>9.6422300399999994</v>
      </c>
      <c r="Y53" s="57">
        <v>12.71541657</v>
      </c>
      <c r="Z53" s="57">
        <v>1.035E-2</v>
      </c>
      <c r="AA53" s="57">
        <v>6.7422855099999994</v>
      </c>
      <c r="AB53" s="57">
        <v>12.074733090000001</v>
      </c>
      <c r="AC53" s="57">
        <v>0</v>
      </c>
      <c r="AD53" s="57">
        <v>0</v>
      </c>
      <c r="AE53" s="57">
        <v>0</v>
      </c>
      <c r="AF53" s="57">
        <v>0</v>
      </c>
      <c r="AG53" s="57">
        <v>27.3992</v>
      </c>
      <c r="AH53" s="57">
        <v>0</v>
      </c>
      <c r="AI53" s="57">
        <v>0</v>
      </c>
      <c r="AJ53" s="57">
        <v>344.04607450000003</v>
      </c>
      <c r="AK53" s="57">
        <v>0</v>
      </c>
      <c r="AL53" s="57">
        <v>0</v>
      </c>
      <c r="AM53" s="57">
        <v>18.974269020000001</v>
      </c>
      <c r="AN53" s="57">
        <v>136.16512428000001</v>
      </c>
      <c r="AO53" s="57">
        <v>5.8837486999999999</v>
      </c>
      <c r="AP53" s="57">
        <v>9.9236923200000007</v>
      </c>
      <c r="AQ53" s="57">
        <v>0</v>
      </c>
    </row>
    <row r="54" spans="2:43">
      <c r="B54" s="41" t="s">
        <v>192</v>
      </c>
      <c r="C54" s="68" t="s">
        <v>193</v>
      </c>
      <c r="D54" s="68" t="s">
        <v>31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</row>
    <row r="55" spans="2:43">
      <c r="B55" s="41" t="s">
        <v>194</v>
      </c>
      <c r="C55" s="68" t="s">
        <v>195</v>
      </c>
      <c r="D55" s="68" t="s">
        <v>31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</row>
    <row r="56" spans="2:43">
      <c r="B56" s="39" t="s">
        <v>196</v>
      </c>
      <c r="C56" s="67" t="s">
        <v>197</v>
      </c>
      <c r="D56" s="67" t="s">
        <v>31</v>
      </c>
      <c r="E56" s="57">
        <v>457.85457406</v>
      </c>
      <c r="F56" s="57">
        <v>798.81878500000005</v>
      </c>
      <c r="G56" s="57">
        <v>205.23467711000001</v>
      </c>
      <c r="H56" s="57">
        <v>1023.83952856</v>
      </c>
      <c r="I56" s="57">
        <v>15.246635300000001</v>
      </c>
      <c r="J56" s="57">
        <v>299.99764965999998</v>
      </c>
      <c r="K56" s="57">
        <v>119.36121133</v>
      </c>
      <c r="L56" s="57">
        <v>421.93293390999997</v>
      </c>
      <c r="M56" s="57">
        <v>196.10151823999999</v>
      </c>
      <c r="N56" s="57">
        <v>87.947698529999997</v>
      </c>
      <c r="O56" s="57">
        <v>261.51931017999999</v>
      </c>
      <c r="P56" s="57">
        <v>1027.01225671</v>
      </c>
      <c r="Q56" s="57">
        <v>123.4809324</v>
      </c>
      <c r="R56" s="57">
        <v>75.54463758</v>
      </c>
      <c r="S56" s="57">
        <v>74.922328460000003</v>
      </c>
      <c r="T56" s="57">
        <v>661.33468234999998</v>
      </c>
      <c r="U56" s="57">
        <v>110.15414051</v>
      </c>
      <c r="V56" s="57">
        <v>173.06138369999999</v>
      </c>
      <c r="W56" s="57">
        <v>353.98653515000001</v>
      </c>
      <c r="X56" s="57">
        <v>329.40467114</v>
      </c>
      <c r="Y56" s="57">
        <v>328.83050169000001</v>
      </c>
      <c r="Z56" s="57">
        <v>188.28367151000003</v>
      </c>
      <c r="AA56" s="57">
        <v>814.82401222999999</v>
      </c>
      <c r="AB56" s="57">
        <v>154.27863724000002</v>
      </c>
      <c r="AC56" s="57">
        <v>126.7881514</v>
      </c>
      <c r="AD56" s="57">
        <v>63.349833579999995</v>
      </c>
      <c r="AE56" s="57">
        <v>228.83176280000004</v>
      </c>
      <c r="AF56" s="57">
        <v>476.75628640000002</v>
      </c>
      <c r="AG56" s="57">
        <v>357.60740269999997</v>
      </c>
      <c r="AH56" s="57">
        <v>182.74698312999999</v>
      </c>
      <c r="AI56" s="57">
        <v>32.479690500000061</v>
      </c>
      <c r="AJ56" s="57">
        <v>201.53668311000001</v>
      </c>
      <c r="AK56" s="57">
        <v>93.338171950000003</v>
      </c>
      <c r="AL56" s="57">
        <v>53.664559219999994</v>
      </c>
      <c r="AM56" s="57">
        <v>314.64247345000001</v>
      </c>
      <c r="AN56" s="57">
        <v>356.18541033000002</v>
      </c>
      <c r="AO56" s="57">
        <v>155.69735900000001</v>
      </c>
      <c r="AP56" s="57">
        <v>107.85286056999999</v>
      </c>
      <c r="AQ56" s="57">
        <v>91.193605930000004</v>
      </c>
    </row>
    <row r="57" spans="2:43">
      <c r="B57" s="41" t="s">
        <v>198</v>
      </c>
      <c r="C57" s="68" t="s">
        <v>199</v>
      </c>
      <c r="D57" s="68" t="s">
        <v>31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2:43">
      <c r="B58" s="41" t="s">
        <v>200</v>
      </c>
      <c r="C58" s="68" t="s">
        <v>201</v>
      </c>
      <c r="D58" s="68" t="s">
        <v>31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2:43">
      <c r="B59" s="39" t="s">
        <v>202</v>
      </c>
      <c r="C59" s="67" t="s">
        <v>203</v>
      </c>
      <c r="D59" s="67" t="s">
        <v>31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  <c r="AO59" s="57">
        <v>0</v>
      </c>
      <c r="AP59" s="57">
        <v>0</v>
      </c>
      <c r="AQ59" s="57">
        <v>0</v>
      </c>
    </row>
    <row r="60" spans="2:43">
      <c r="B60" s="41" t="s">
        <v>204</v>
      </c>
      <c r="C60" s="68" t="s">
        <v>199</v>
      </c>
      <c r="D60" s="68" t="s">
        <v>31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2:43">
      <c r="B61" s="42" t="s">
        <v>205</v>
      </c>
      <c r="C61" s="72" t="s">
        <v>206</v>
      </c>
      <c r="D61" s="72" t="s">
        <v>31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2:43">
      <c r="B62" s="39" t="s">
        <v>38</v>
      </c>
      <c r="C62" s="27" t="s">
        <v>207</v>
      </c>
      <c r="D62" s="27" t="s">
        <v>31</v>
      </c>
      <c r="E62" s="66">
        <v>8468.4209741453051</v>
      </c>
      <c r="F62" s="66">
        <v>11942.976954162998</v>
      </c>
      <c r="G62" s="66">
        <v>10784.935353862998</v>
      </c>
      <c r="H62" s="66">
        <v>8803.0432749643078</v>
      </c>
      <c r="I62" s="66">
        <v>8127.6958118292787</v>
      </c>
      <c r="J62" s="66">
        <v>14690.190373198497</v>
      </c>
      <c r="K62" s="66">
        <v>10632.983400244171</v>
      </c>
      <c r="L62" s="66">
        <v>17170.126437261162</v>
      </c>
      <c r="M62" s="66">
        <v>11410.134636813136</v>
      </c>
      <c r="N62" s="66">
        <v>15098.105291530024</v>
      </c>
      <c r="O62" s="66">
        <v>13604.6971693505</v>
      </c>
      <c r="P62" s="66">
        <v>12465.545696763695</v>
      </c>
      <c r="Q62" s="66">
        <v>15162.621276588503</v>
      </c>
      <c r="R62" s="66">
        <v>19064.403745971496</v>
      </c>
      <c r="S62" s="66">
        <v>17151.709230952507</v>
      </c>
      <c r="T62" s="66">
        <v>16235.908518397324</v>
      </c>
      <c r="U62" s="66">
        <v>17212.470520524999</v>
      </c>
      <c r="V62" s="66">
        <v>22834.348484588001</v>
      </c>
      <c r="W62" s="66">
        <v>18098.582679860996</v>
      </c>
      <c r="X62" s="66">
        <v>17816.973647053994</v>
      </c>
      <c r="Y62" s="66">
        <v>17413.573214212996</v>
      </c>
      <c r="Z62" s="66">
        <v>12218.951867677997</v>
      </c>
      <c r="AA62" s="66">
        <v>29045.650156233001</v>
      </c>
      <c r="AB62" s="66">
        <v>18525.874789158002</v>
      </c>
      <c r="AC62" s="66">
        <v>14873.614212537996</v>
      </c>
      <c r="AD62" s="66">
        <v>23322.778648186002</v>
      </c>
      <c r="AE62" s="66">
        <v>19606.621339666995</v>
      </c>
      <c r="AF62" s="66">
        <v>23224.059486373004</v>
      </c>
      <c r="AG62" s="66">
        <v>28773.410056546334</v>
      </c>
      <c r="AH62" s="66">
        <v>23419.100702962336</v>
      </c>
      <c r="AI62" s="66">
        <v>29271.896819082336</v>
      </c>
      <c r="AJ62" s="66">
        <v>39464.563560226008</v>
      </c>
      <c r="AK62" s="66">
        <v>30676.625832539998</v>
      </c>
      <c r="AL62" s="66">
        <v>35853.584608649006</v>
      </c>
      <c r="AM62" s="66">
        <v>28200.786308750005</v>
      </c>
      <c r="AN62" s="66">
        <v>35254.068962768069</v>
      </c>
      <c r="AO62" s="66">
        <v>47958.428958873992</v>
      </c>
      <c r="AP62" s="66">
        <v>21323.959305175998</v>
      </c>
      <c r="AQ62" s="66">
        <v>64544.546954371996</v>
      </c>
    </row>
    <row r="63" spans="2:43">
      <c r="B63" s="39" t="s">
        <v>208</v>
      </c>
      <c r="C63" s="67" t="s">
        <v>209</v>
      </c>
      <c r="D63" s="67" t="s">
        <v>31</v>
      </c>
      <c r="E63" s="57">
        <v>1122.787387305</v>
      </c>
      <c r="F63" s="57">
        <v>3708.9235347749996</v>
      </c>
      <c r="G63" s="57">
        <v>2995.3582001750001</v>
      </c>
      <c r="H63" s="57">
        <v>1134.2849875250001</v>
      </c>
      <c r="I63" s="57">
        <v>1397.6823722175</v>
      </c>
      <c r="J63" s="57">
        <v>5436.6295261975001</v>
      </c>
      <c r="K63" s="57">
        <v>2430.0776880775002</v>
      </c>
      <c r="L63" s="57">
        <v>3958.6739994075001</v>
      </c>
      <c r="M63" s="57">
        <v>1288.0024381424998</v>
      </c>
      <c r="N63" s="57">
        <v>4184.1429586224995</v>
      </c>
      <c r="O63" s="57">
        <v>2634.1180117025006</v>
      </c>
      <c r="P63" s="57">
        <v>2707.4175952825003</v>
      </c>
      <c r="Q63" s="57">
        <v>1937.6229008225</v>
      </c>
      <c r="R63" s="57">
        <v>4302.8957613624989</v>
      </c>
      <c r="S63" s="57">
        <v>2693.4055252025</v>
      </c>
      <c r="T63" s="57">
        <v>1850.5812185761363</v>
      </c>
      <c r="U63" s="57">
        <v>2774.4440748700003</v>
      </c>
      <c r="V63" s="57">
        <v>6639.2184858700002</v>
      </c>
      <c r="W63" s="57">
        <v>2543.4766599199997</v>
      </c>
      <c r="X63" s="57">
        <v>2761.8539625099997</v>
      </c>
      <c r="Y63" s="57">
        <v>3048.9437768600001</v>
      </c>
      <c r="Z63" s="57">
        <v>1511.0907482800003</v>
      </c>
      <c r="AA63" s="57">
        <v>14028.568272246002</v>
      </c>
      <c r="AB63" s="57">
        <v>5045.3687583400006</v>
      </c>
      <c r="AC63" s="57">
        <v>1664.19236621</v>
      </c>
      <c r="AD63" s="57">
        <v>6957.3192409899984</v>
      </c>
      <c r="AE63" s="57">
        <v>1715.3069877899998</v>
      </c>
      <c r="AF63" s="57">
        <v>4543.2368661100008</v>
      </c>
      <c r="AG63" s="57">
        <v>4392.1615810800004</v>
      </c>
      <c r="AH63" s="57">
        <v>2911.54125927</v>
      </c>
      <c r="AI63" s="57">
        <v>5240.83716568</v>
      </c>
      <c r="AJ63" s="57">
        <v>9236.1049708400005</v>
      </c>
      <c r="AK63" s="57">
        <v>3189.77700314</v>
      </c>
      <c r="AL63" s="57">
        <v>9592.9059879500001</v>
      </c>
      <c r="AM63" s="57">
        <v>2886.6296307500002</v>
      </c>
      <c r="AN63" s="57">
        <v>3592.1304007970703</v>
      </c>
      <c r="AO63" s="57">
        <v>1766.6006550900001</v>
      </c>
      <c r="AP63" s="57">
        <v>1841.1741338699999</v>
      </c>
      <c r="AQ63" s="57">
        <v>11549.939474669996</v>
      </c>
    </row>
    <row r="64" spans="2:43">
      <c r="B64" s="41" t="s">
        <v>210</v>
      </c>
      <c r="C64" s="68" t="s">
        <v>211</v>
      </c>
      <c r="D64" s="68" t="s">
        <v>31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  <c r="AO64" s="57">
        <v>0</v>
      </c>
      <c r="AP64" s="57">
        <v>0</v>
      </c>
      <c r="AQ64" s="57">
        <v>0</v>
      </c>
    </row>
    <row r="65" spans="2:43">
      <c r="B65" s="41" t="s">
        <v>212</v>
      </c>
      <c r="C65" s="69" t="s">
        <v>213</v>
      </c>
      <c r="D65" s="69" t="s">
        <v>31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</row>
    <row r="66" spans="2:43">
      <c r="B66" s="41" t="s">
        <v>214</v>
      </c>
      <c r="C66" s="69" t="s">
        <v>215</v>
      </c>
      <c r="D66" s="69" t="s">
        <v>31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</row>
    <row r="67" spans="2:43">
      <c r="B67" s="41" t="s">
        <v>216</v>
      </c>
      <c r="C67" s="69" t="s">
        <v>203</v>
      </c>
      <c r="D67" s="69" t="s">
        <v>31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2:43">
      <c r="B68" s="41" t="s">
        <v>217</v>
      </c>
      <c r="C68" s="68" t="s">
        <v>218</v>
      </c>
      <c r="D68" s="68" t="s">
        <v>31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2:43">
      <c r="B69" s="41" t="s">
        <v>219</v>
      </c>
      <c r="C69" s="68" t="s">
        <v>220</v>
      </c>
      <c r="D69" s="68" t="s">
        <v>31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2:43">
      <c r="B70" s="41" t="s">
        <v>221</v>
      </c>
      <c r="C70" s="68" t="s">
        <v>222</v>
      </c>
      <c r="D70" s="68" t="s">
        <v>31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</row>
    <row r="71" spans="2:43">
      <c r="B71" s="41" t="s">
        <v>223</v>
      </c>
      <c r="C71" s="68" t="s">
        <v>224</v>
      </c>
      <c r="D71" s="68" t="s">
        <v>31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</row>
    <row r="72" spans="2:43">
      <c r="B72" s="41" t="s">
        <v>225</v>
      </c>
      <c r="C72" s="68" t="s">
        <v>226</v>
      </c>
      <c r="D72" s="68" t="s">
        <v>31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2:43">
      <c r="B73" s="39" t="s">
        <v>227</v>
      </c>
      <c r="C73" s="67" t="s">
        <v>228</v>
      </c>
      <c r="D73" s="67" t="s">
        <v>31</v>
      </c>
      <c r="E73" s="57">
        <v>5836.6742853866654</v>
      </c>
      <c r="F73" s="57">
        <v>6217.4031035599992</v>
      </c>
      <c r="G73" s="57">
        <v>6157.1228479549991</v>
      </c>
      <c r="H73" s="57">
        <v>5308.4422577450005</v>
      </c>
      <c r="I73" s="57">
        <v>5538.9914617699978</v>
      </c>
      <c r="J73" s="57">
        <v>6916.9839653399968</v>
      </c>
      <c r="K73" s="57">
        <v>6054.7917776466684</v>
      </c>
      <c r="L73" s="57">
        <v>8748.9225844966659</v>
      </c>
      <c r="M73" s="57">
        <v>6901.1598365833361</v>
      </c>
      <c r="N73" s="57">
        <v>6681.5963640450036</v>
      </c>
      <c r="O73" s="57">
        <v>7525.9196522350039</v>
      </c>
      <c r="P73" s="57">
        <v>5769.8017342933363</v>
      </c>
      <c r="Q73" s="57">
        <v>11790.420044580002</v>
      </c>
      <c r="R73" s="57">
        <v>10351.546938734999</v>
      </c>
      <c r="S73" s="57">
        <v>15322.909312288712</v>
      </c>
      <c r="T73" s="57">
        <v>9803.9925609300044</v>
      </c>
      <c r="U73" s="57">
        <v>9007.8556629399991</v>
      </c>
      <c r="V73" s="57">
        <v>11735.536943469999</v>
      </c>
      <c r="W73" s="57">
        <v>10276.730175270002</v>
      </c>
      <c r="X73" s="57">
        <v>10685.713099120003</v>
      </c>
      <c r="Y73" s="57">
        <v>8954.5317056499971</v>
      </c>
      <c r="Z73" s="57">
        <v>4358.8815534099995</v>
      </c>
      <c r="AA73" s="57">
        <v>7919.0313729699983</v>
      </c>
      <c r="AB73" s="57">
        <v>6629.5541404300002</v>
      </c>
      <c r="AC73" s="57">
        <v>10371.751577199995</v>
      </c>
      <c r="AD73" s="57">
        <v>8683.3111428199991</v>
      </c>
      <c r="AE73" s="57">
        <v>9910.5487868300024</v>
      </c>
      <c r="AF73" s="57">
        <v>8899.3582956800001</v>
      </c>
      <c r="AG73" s="57">
        <v>18074.344575443331</v>
      </c>
      <c r="AH73" s="57">
        <v>12565.508773363334</v>
      </c>
      <c r="AI73" s="57">
        <v>11119.590939393336</v>
      </c>
      <c r="AJ73" s="57">
        <v>11639.196433559999</v>
      </c>
      <c r="AK73" s="57">
        <v>19884.12725211</v>
      </c>
      <c r="AL73" s="57">
        <v>23533.847447289998</v>
      </c>
      <c r="AM73" s="57">
        <v>12333.077397539999</v>
      </c>
      <c r="AN73" s="57">
        <v>12657.717404959998</v>
      </c>
      <c r="AO73" s="57">
        <v>36188.865928367006</v>
      </c>
      <c r="AP73" s="57">
        <v>15322.034554560001</v>
      </c>
      <c r="AQ73" s="57">
        <v>42795.217758160012</v>
      </c>
    </row>
    <row r="74" spans="2:43">
      <c r="B74" s="41" t="s">
        <v>229</v>
      </c>
      <c r="C74" s="68" t="s">
        <v>230</v>
      </c>
      <c r="D74" s="68" t="s">
        <v>31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</row>
    <row r="75" spans="2:43">
      <c r="B75" s="41" t="s">
        <v>231</v>
      </c>
      <c r="C75" s="68" t="s">
        <v>232</v>
      </c>
      <c r="D75" s="68" t="s">
        <v>31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</row>
    <row r="76" spans="2:43">
      <c r="B76" s="41" t="s">
        <v>233</v>
      </c>
      <c r="C76" s="68" t="s">
        <v>234</v>
      </c>
      <c r="D76" s="68" t="s">
        <v>31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</row>
    <row r="77" spans="2:43">
      <c r="B77" s="41" t="s">
        <v>235</v>
      </c>
      <c r="C77" s="68" t="s">
        <v>236</v>
      </c>
      <c r="D77" s="68" t="s">
        <v>31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</row>
    <row r="78" spans="2:43">
      <c r="B78" s="39" t="s">
        <v>237</v>
      </c>
      <c r="C78" s="67" t="s">
        <v>238</v>
      </c>
      <c r="D78" s="67" t="s">
        <v>31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</row>
    <row r="79" spans="2:43">
      <c r="B79" s="39" t="s">
        <v>239</v>
      </c>
      <c r="C79" s="67" t="s">
        <v>240</v>
      </c>
      <c r="D79" s="67" t="s">
        <v>31</v>
      </c>
      <c r="E79" s="57">
        <v>1508.9593014536395</v>
      </c>
      <c r="F79" s="57">
        <v>2016.6503158279984</v>
      </c>
      <c r="G79" s="57">
        <v>1632.4543057329993</v>
      </c>
      <c r="H79" s="57">
        <v>2360.316029694307</v>
      </c>
      <c r="I79" s="57">
        <v>1191.0219778417813</v>
      </c>
      <c r="J79" s="57">
        <v>2336.5768816610007</v>
      </c>
      <c r="K79" s="57">
        <v>2148.1139345200017</v>
      </c>
      <c r="L79" s="57">
        <v>4462.5298533569967</v>
      </c>
      <c r="M79" s="57">
        <v>3220.972362087301</v>
      </c>
      <c r="N79" s="57">
        <v>4232.3659688625221</v>
      </c>
      <c r="O79" s="57">
        <v>3444.6595054129966</v>
      </c>
      <c r="P79" s="57">
        <v>3988.3263671878576</v>
      </c>
      <c r="Q79" s="57">
        <v>1434.5783311860014</v>
      </c>
      <c r="R79" s="57">
        <v>4409.961045873999</v>
      </c>
      <c r="S79" s="57">
        <v>-864.6056065387038</v>
      </c>
      <c r="T79" s="57">
        <v>4581.3347388911825</v>
      </c>
      <c r="U79" s="57">
        <v>5430.1707827150003</v>
      </c>
      <c r="V79" s="57">
        <v>4459.5930552480022</v>
      </c>
      <c r="W79" s="57">
        <v>5278.3758446709944</v>
      </c>
      <c r="X79" s="57">
        <v>4369.4065854239907</v>
      </c>
      <c r="Y79" s="57">
        <v>5410.0977317029992</v>
      </c>
      <c r="Z79" s="57">
        <v>6348.9795659879965</v>
      </c>
      <c r="AA79" s="57">
        <v>7098.0505110170006</v>
      </c>
      <c r="AB79" s="57">
        <v>6850.9518903880016</v>
      </c>
      <c r="AC79" s="57">
        <v>2837.6702691280007</v>
      </c>
      <c r="AD79" s="57">
        <v>7682.1482643760046</v>
      </c>
      <c r="AE79" s="57">
        <v>7980.7655650469915</v>
      </c>
      <c r="AF79" s="57">
        <v>9781.464324583003</v>
      </c>
      <c r="AG79" s="57">
        <v>6306.9039000230041</v>
      </c>
      <c r="AH79" s="57">
        <v>7942.0506703290012</v>
      </c>
      <c r="AI79" s="57">
        <v>12911.468714008999</v>
      </c>
      <c r="AJ79" s="57">
        <v>18589.262155826007</v>
      </c>
      <c r="AK79" s="57">
        <v>7602.7215772899981</v>
      </c>
      <c r="AL79" s="57">
        <v>2726.8311734090094</v>
      </c>
      <c r="AM79" s="57">
        <v>12981.079280460004</v>
      </c>
      <c r="AN79" s="57">
        <v>19004.221157011001</v>
      </c>
      <c r="AO79" s="57">
        <v>10002.962375416988</v>
      </c>
      <c r="AP79" s="57">
        <v>4160.750616745996</v>
      </c>
      <c r="AQ79" s="57">
        <v>10199.389721541986</v>
      </c>
    </row>
    <row r="80" spans="2:43">
      <c r="B80" s="41" t="s">
        <v>241</v>
      </c>
      <c r="C80" s="68" t="s">
        <v>199</v>
      </c>
      <c r="D80" s="68" t="s">
        <v>31</v>
      </c>
      <c r="E80" s="57">
        <v>1508.9593014536395</v>
      </c>
      <c r="F80" s="57">
        <v>2016.6503158279984</v>
      </c>
      <c r="G80" s="57">
        <v>1632.4543057329993</v>
      </c>
      <c r="H80" s="57">
        <v>2360.316029694307</v>
      </c>
      <c r="I80" s="57">
        <v>1191.0219778417813</v>
      </c>
      <c r="J80" s="57">
        <v>2336.5768816610007</v>
      </c>
      <c r="K80" s="57">
        <v>2148.1139345200017</v>
      </c>
      <c r="L80" s="57">
        <v>4462.5298533569967</v>
      </c>
      <c r="M80" s="57">
        <v>3220.972362087301</v>
      </c>
      <c r="N80" s="57">
        <v>4232.3659688625221</v>
      </c>
      <c r="O80" s="57">
        <v>3444.6595054129966</v>
      </c>
      <c r="P80" s="57">
        <v>3988.3263671878576</v>
      </c>
      <c r="Q80" s="57">
        <v>1434.5783311860014</v>
      </c>
      <c r="R80" s="57">
        <v>4409.961045873999</v>
      </c>
      <c r="S80" s="57">
        <v>-864.6056065387038</v>
      </c>
      <c r="T80" s="57">
        <v>4581.3347388911825</v>
      </c>
      <c r="U80" s="57">
        <v>5430.1707827150003</v>
      </c>
      <c r="V80" s="57">
        <v>4459.5930552480022</v>
      </c>
      <c r="W80" s="57">
        <v>5278.3758446709944</v>
      </c>
      <c r="X80" s="57">
        <v>4369.4065854239907</v>
      </c>
      <c r="Y80" s="57">
        <v>5410.0977317029992</v>
      </c>
      <c r="Z80" s="57">
        <v>6348.9795659879965</v>
      </c>
      <c r="AA80" s="57">
        <v>7098.0505110170006</v>
      </c>
      <c r="AB80" s="57">
        <v>6850.9518903880016</v>
      </c>
      <c r="AC80" s="57">
        <v>2837.6702691280007</v>
      </c>
      <c r="AD80" s="57">
        <v>7682.1482643760046</v>
      </c>
      <c r="AE80" s="57">
        <v>7980.7655650469915</v>
      </c>
      <c r="AF80" s="57">
        <v>9781.464324583003</v>
      </c>
      <c r="AG80" s="57">
        <v>6306.9039000230041</v>
      </c>
      <c r="AH80" s="57">
        <v>7942.0506703290012</v>
      </c>
      <c r="AI80" s="57">
        <v>12911.468714008999</v>
      </c>
      <c r="AJ80" s="57">
        <v>18589.262155826007</v>
      </c>
      <c r="AK80" s="57">
        <v>7602.7215772899981</v>
      </c>
      <c r="AL80" s="57">
        <v>2726.8311734090094</v>
      </c>
      <c r="AM80" s="57">
        <v>12981.079280460004</v>
      </c>
      <c r="AN80" s="57">
        <v>19004.221157011001</v>
      </c>
      <c r="AO80" s="57">
        <v>10002.962375416988</v>
      </c>
      <c r="AP80" s="57">
        <v>4160.750616745996</v>
      </c>
      <c r="AQ80" s="57">
        <v>10199.389721541986</v>
      </c>
    </row>
    <row r="81" spans="2:43">
      <c r="B81" s="41" t="s">
        <v>242</v>
      </c>
      <c r="C81" s="69" t="s">
        <v>243</v>
      </c>
      <c r="D81" s="69" t="s">
        <v>31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</row>
    <row r="82" spans="2:43">
      <c r="B82" s="41" t="s">
        <v>244</v>
      </c>
      <c r="C82" s="69" t="s">
        <v>245</v>
      </c>
      <c r="D82" s="69" t="s">
        <v>31</v>
      </c>
      <c r="E82" s="57">
        <v>1508.9593014536395</v>
      </c>
      <c r="F82" s="57">
        <v>2016.6503158279984</v>
      </c>
      <c r="G82" s="57">
        <v>1632.4543057329993</v>
      </c>
      <c r="H82" s="57">
        <v>2360.316029694307</v>
      </c>
      <c r="I82" s="57">
        <v>1191.0219778417813</v>
      </c>
      <c r="J82" s="57">
        <v>2336.5768816610007</v>
      </c>
      <c r="K82" s="57">
        <v>2148.1139345200017</v>
      </c>
      <c r="L82" s="57">
        <v>4462.5298533569967</v>
      </c>
      <c r="M82" s="57">
        <v>3220.972362087301</v>
      </c>
      <c r="N82" s="57">
        <v>4232.3659688625221</v>
      </c>
      <c r="O82" s="57">
        <v>3444.6595054129966</v>
      </c>
      <c r="P82" s="57">
        <v>3988.3263671878576</v>
      </c>
      <c r="Q82" s="57">
        <v>1434.5783311860014</v>
      </c>
      <c r="R82" s="57">
        <v>4409.961045873999</v>
      </c>
      <c r="S82" s="57">
        <v>-864.6056065387038</v>
      </c>
      <c r="T82" s="57">
        <v>4581.3347388911825</v>
      </c>
      <c r="U82" s="57">
        <v>5430.1707827150003</v>
      </c>
      <c r="V82" s="57">
        <v>4459.5930552480022</v>
      </c>
      <c r="W82" s="57">
        <v>5278.3758446709944</v>
      </c>
      <c r="X82" s="57">
        <v>4369.4065854239907</v>
      </c>
      <c r="Y82" s="57">
        <v>5410.0977317029992</v>
      </c>
      <c r="Z82" s="57">
        <v>6348.9795659879965</v>
      </c>
      <c r="AA82" s="57">
        <v>7098.0505110170006</v>
      </c>
      <c r="AB82" s="57">
        <v>6850.9518903880016</v>
      </c>
      <c r="AC82" s="57">
        <v>2837.6702691280007</v>
      </c>
      <c r="AD82" s="57">
        <v>7682.1482643760046</v>
      </c>
      <c r="AE82" s="57">
        <v>7980.7655650469915</v>
      </c>
      <c r="AF82" s="57">
        <v>9781.464324583003</v>
      </c>
      <c r="AG82" s="57">
        <v>6306.9039000230041</v>
      </c>
      <c r="AH82" s="57">
        <v>7942.0506703290012</v>
      </c>
      <c r="AI82" s="57">
        <v>12911.468714008999</v>
      </c>
      <c r="AJ82" s="57">
        <v>18589.262155826007</v>
      </c>
      <c r="AK82" s="57">
        <v>7602.7215772899981</v>
      </c>
      <c r="AL82" s="57">
        <v>2726.8311734090094</v>
      </c>
      <c r="AM82" s="57">
        <v>12981.079280460004</v>
      </c>
      <c r="AN82" s="57">
        <v>19004.221157011001</v>
      </c>
      <c r="AO82" s="57">
        <v>10002.962375416988</v>
      </c>
      <c r="AP82" s="57">
        <v>4160.750616745996</v>
      </c>
      <c r="AQ82" s="57">
        <v>10199.389721541986</v>
      </c>
    </row>
    <row r="83" spans="2:43">
      <c r="B83" s="41" t="s">
        <v>246</v>
      </c>
      <c r="C83" s="68" t="s">
        <v>247</v>
      </c>
      <c r="D83" s="68" t="s">
        <v>31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</row>
    <row r="84" spans="2:43" ht="33.75" customHeight="1">
      <c r="B84" s="39" t="s">
        <v>248</v>
      </c>
      <c r="C84" s="73" t="s">
        <v>249</v>
      </c>
      <c r="D84" s="73" t="s">
        <v>31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57">
        <v>0</v>
      </c>
      <c r="U84" s="57">
        <v>0</v>
      </c>
      <c r="V84" s="57">
        <v>0</v>
      </c>
      <c r="W84" s="57">
        <v>0</v>
      </c>
      <c r="X84" s="57"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275.18952199</v>
      </c>
      <c r="AF84" s="57">
        <v>1476.3088002000002</v>
      </c>
      <c r="AG84" s="57">
        <v>231.95447275000001</v>
      </c>
      <c r="AH84" s="57">
        <v>2069.8785805799998</v>
      </c>
      <c r="AI84" s="57">
        <v>2631.5018421300001</v>
      </c>
      <c r="AJ84" s="57">
        <v>1670.17009803</v>
      </c>
      <c r="AK84" s="57">
        <v>7.7632951200000004</v>
      </c>
      <c r="AL84" s="57">
        <v>0</v>
      </c>
      <c r="AM84" s="57">
        <v>0</v>
      </c>
      <c r="AN84" s="57">
        <v>0</v>
      </c>
      <c r="AO84" s="57">
        <v>0</v>
      </c>
      <c r="AP84" s="57">
        <v>0</v>
      </c>
      <c r="AQ84" s="57">
        <v>0</v>
      </c>
    </row>
    <row r="85" spans="2:43">
      <c r="B85" s="41" t="s">
        <v>250</v>
      </c>
      <c r="C85" s="68" t="s">
        <v>251</v>
      </c>
      <c r="D85" s="68" t="s">
        <v>31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275.18952199</v>
      </c>
      <c r="AF85" s="57">
        <v>1476.3088002000002</v>
      </c>
      <c r="AG85" s="57">
        <v>231.95447275000001</v>
      </c>
      <c r="AH85" s="57">
        <v>2069.8785805799998</v>
      </c>
      <c r="AI85" s="57">
        <v>2631.5018421300001</v>
      </c>
      <c r="AJ85" s="57">
        <v>1670.17009803</v>
      </c>
      <c r="AK85" s="57">
        <v>7.7632951200000004</v>
      </c>
      <c r="AL85" s="57">
        <v>0</v>
      </c>
      <c r="AM85" s="57">
        <v>0</v>
      </c>
      <c r="AN85" s="57">
        <v>0</v>
      </c>
      <c r="AO85" s="57">
        <v>0</v>
      </c>
      <c r="AP85" s="57">
        <v>0</v>
      </c>
      <c r="AQ85" s="57">
        <v>0</v>
      </c>
    </row>
    <row r="86" spans="2:43">
      <c r="B86" s="41" t="s">
        <v>252</v>
      </c>
      <c r="C86" s="69" t="s">
        <v>253</v>
      </c>
      <c r="D86" s="69" t="s">
        <v>31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>
        <v>0</v>
      </c>
      <c r="AP86" s="57">
        <v>0</v>
      </c>
      <c r="AQ86" s="57">
        <v>0</v>
      </c>
    </row>
    <row r="87" spans="2:43">
      <c r="B87" s="41" t="s">
        <v>254</v>
      </c>
      <c r="C87" s="69" t="s">
        <v>255</v>
      </c>
      <c r="D87" s="69" t="s">
        <v>31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>
        <v>0</v>
      </c>
      <c r="AP87" s="57">
        <v>0</v>
      </c>
      <c r="AQ87" s="57">
        <v>0</v>
      </c>
    </row>
    <row r="88" spans="2:43">
      <c r="B88" s="41" t="s">
        <v>256</v>
      </c>
      <c r="C88" s="69" t="s">
        <v>257</v>
      </c>
      <c r="D88" s="69" t="s">
        <v>31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>
        <v>0</v>
      </c>
      <c r="AP88" s="57">
        <v>0</v>
      </c>
      <c r="AQ88" s="57">
        <v>0</v>
      </c>
    </row>
    <row r="89" spans="2:43">
      <c r="B89" s="23" t="s">
        <v>258</v>
      </c>
      <c r="C89" s="74" t="s">
        <v>259</v>
      </c>
      <c r="D89" s="74" t="s">
        <v>31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>
        <v>0</v>
      </c>
      <c r="AP89" s="57">
        <v>0</v>
      </c>
      <c r="AQ89" s="57">
        <v>0</v>
      </c>
    </row>
  </sheetData>
  <mergeCells count="13">
    <mergeCell ref="AO6:AQ6"/>
    <mergeCell ref="E3:AN3"/>
    <mergeCell ref="E2:AN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4:AN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53"/>
  <sheetViews>
    <sheetView zoomScaleNormal="100" workbookViewId="0">
      <selection sqref="A1:XFD1048576"/>
    </sheetView>
  </sheetViews>
  <sheetFormatPr defaultColWidth="11.42578125" defaultRowHeight="15"/>
  <cols>
    <col min="1" max="1" width="2.28515625" customWidth="1"/>
    <col min="3" max="3" width="64.28515625" customWidth="1"/>
    <col min="5" max="23" width="11.42578125" style="53" customWidth="1"/>
    <col min="24" max="36" width="11.42578125" customWidth="1"/>
    <col min="42" max="42" width="12.28515625" bestFit="1" customWidth="1"/>
  </cols>
  <sheetData>
    <row r="1" spans="2:43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2:43" ht="15.75">
      <c r="B2" s="54" t="s">
        <v>26</v>
      </c>
      <c r="C2" s="55"/>
      <c r="D2" s="27"/>
      <c r="E2" s="105" t="s">
        <v>505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3"/>
      <c r="AP2" s="93"/>
      <c r="AQ2" s="93"/>
    </row>
    <row r="3" spans="2:43" ht="15.75">
      <c r="B3" s="54" t="s">
        <v>260</v>
      </c>
      <c r="C3" s="56"/>
      <c r="D3" s="22"/>
      <c r="E3" s="105" t="s">
        <v>504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3"/>
      <c r="AP3" s="93"/>
      <c r="AQ3" s="93"/>
    </row>
    <row r="4" spans="2:43" ht="15" customHeight="1">
      <c r="B4" s="19"/>
      <c r="C4" s="20"/>
      <c r="D4" s="21"/>
      <c r="E4" s="106" t="s">
        <v>497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3"/>
      <c r="AP4" s="93"/>
      <c r="AQ4" s="93"/>
    </row>
    <row r="5" spans="2:43" ht="15" customHeight="1">
      <c r="B5" s="115" t="s">
        <v>261</v>
      </c>
      <c r="C5" s="116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4"/>
      <c r="AP5" s="94"/>
      <c r="AQ5" s="94"/>
    </row>
    <row r="6" spans="2:43">
      <c r="B6" s="115"/>
      <c r="C6" s="116"/>
      <c r="D6" s="22"/>
      <c r="E6" s="103">
        <v>2015</v>
      </c>
      <c r="F6" s="104"/>
      <c r="G6" s="104"/>
      <c r="H6" s="113"/>
      <c r="I6" s="103">
        <v>2016</v>
      </c>
      <c r="J6" s="104"/>
      <c r="K6" s="104"/>
      <c r="L6" s="113"/>
      <c r="M6" s="103">
        <v>2017</v>
      </c>
      <c r="N6" s="104"/>
      <c r="O6" s="104"/>
      <c r="P6" s="113"/>
      <c r="Q6" s="103">
        <v>2018</v>
      </c>
      <c r="R6" s="104"/>
      <c r="S6" s="104"/>
      <c r="T6" s="113"/>
      <c r="U6" s="103">
        <v>2019</v>
      </c>
      <c r="V6" s="104"/>
      <c r="W6" s="104"/>
      <c r="X6" s="113"/>
      <c r="Y6" s="103">
        <v>2020</v>
      </c>
      <c r="Z6" s="104"/>
      <c r="AA6" s="104"/>
      <c r="AB6" s="113"/>
      <c r="AC6" s="103">
        <v>2021</v>
      </c>
      <c r="AD6" s="104"/>
      <c r="AE6" s="104"/>
      <c r="AF6" s="113"/>
      <c r="AG6" s="103">
        <v>2022</v>
      </c>
      <c r="AH6" s="104"/>
      <c r="AI6" s="104"/>
      <c r="AJ6" s="113"/>
      <c r="AK6" s="103">
        <v>2023</v>
      </c>
      <c r="AL6" s="104"/>
      <c r="AM6" s="104"/>
      <c r="AN6" s="113"/>
      <c r="AO6" s="103">
        <v>2024</v>
      </c>
      <c r="AP6" s="104"/>
      <c r="AQ6" s="104"/>
    </row>
    <row r="7" spans="2:43">
      <c r="B7" s="75"/>
      <c r="C7" s="76"/>
      <c r="D7" s="22"/>
      <c r="E7" s="92" t="s">
        <v>499</v>
      </c>
      <c r="F7" s="92" t="s">
        <v>500</v>
      </c>
      <c r="G7" s="92" t="s">
        <v>501</v>
      </c>
      <c r="H7" s="92" t="s">
        <v>502</v>
      </c>
      <c r="I7" s="92" t="s">
        <v>499</v>
      </c>
      <c r="J7" s="92" t="s">
        <v>500</v>
      </c>
      <c r="K7" s="92" t="s">
        <v>501</v>
      </c>
      <c r="L7" s="92" t="s">
        <v>502</v>
      </c>
      <c r="M7" s="92" t="s">
        <v>499</v>
      </c>
      <c r="N7" s="92" t="s">
        <v>500</v>
      </c>
      <c r="O7" s="92" t="s">
        <v>501</v>
      </c>
      <c r="P7" s="92" t="s">
        <v>502</v>
      </c>
      <c r="Q7" s="92" t="s">
        <v>499</v>
      </c>
      <c r="R7" s="92" t="s">
        <v>500</v>
      </c>
      <c r="S7" s="92" t="s">
        <v>501</v>
      </c>
      <c r="T7" s="92" t="s">
        <v>502</v>
      </c>
      <c r="U7" s="92" t="s">
        <v>499</v>
      </c>
      <c r="V7" s="92" t="s">
        <v>500</v>
      </c>
      <c r="W7" s="92" t="s">
        <v>501</v>
      </c>
      <c r="X7" s="92" t="s">
        <v>502</v>
      </c>
      <c r="Y7" s="92" t="s">
        <v>499</v>
      </c>
      <c r="Z7" s="92" t="s">
        <v>500</v>
      </c>
      <c r="AA7" s="92" t="s">
        <v>501</v>
      </c>
      <c r="AB7" s="92" t="s">
        <v>502</v>
      </c>
      <c r="AC7" s="92" t="s">
        <v>499</v>
      </c>
      <c r="AD7" s="92" t="s">
        <v>500</v>
      </c>
      <c r="AE7" s="92" t="s">
        <v>501</v>
      </c>
      <c r="AF7" s="92" t="s">
        <v>502</v>
      </c>
      <c r="AG7" s="92" t="s">
        <v>499</v>
      </c>
      <c r="AH7" s="92" t="s">
        <v>500</v>
      </c>
      <c r="AI7" s="92" t="s">
        <v>501</v>
      </c>
      <c r="AJ7" s="92" t="s">
        <v>502</v>
      </c>
      <c r="AK7" s="92" t="s">
        <v>499</v>
      </c>
      <c r="AL7" s="92" t="s">
        <v>500</v>
      </c>
      <c r="AM7" s="92" t="s">
        <v>501</v>
      </c>
      <c r="AN7" s="92" t="s">
        <v>502</v>
      </c>
      <c r="AO7" s="92" t="s">
        <v>499</v>
      </c>
      <c r="AP7" s="92" t="s">
        <v>500</v>
      </c>
      <c r="AQ7" s="92" t="s">
        <v>501</v>
      </c>
    </row>
    <row r="8" spans="2:43">
      <c r="B8" s="63" t="s">
        <v>40</v>
      </c>
      <c r="C8" s="64" t="s">
        <v>262</v>
      </c>
      <c r="D8" s="77" t="s">
        <v>31</v>
      </c>
      <c r="E8" s="65">
        <v>100669.47887227921</v>
      </c>
      <c r="F8" s="65">
        <v>121114.61280225802</v>
      </c>
      <c r="G8" s="65">
        <v>114937.69252358752</v>
      </c>
      <c r="H8" s="65">
        <v>146262.92249659661</v>
      </c>
      <c r="I8" s="65">
        <v>136952.86903251012</v>
      </c>
      <c r="J8" s="65">
        <v>128781.68068339527</v>
      </c>
      <c r="K8" s="65">
        <v>133346.01017694629</v>
      </c>
      <c r="L8" s="65">
        <v>156494.30845235701</v>
      </c>
      <c r="M8" s="65">
        <v>138662.98847863052</v>
      </c>
      <c r="N8" s="65">
        <v>136854.15551592788</v>
      </c>
      <c r="O8" s="65">
        <v>158340.87026664754</v>
      </c>
      <c r="P8" s="65">
        <v>179382.84955571991</v>
      </c>
      <c r="Q8" s="65">
        <v>148834.65078425361</v>
      </c>
      <c r="R8" s="65">
        <v>154096.36752609449</v>
      </c>
      <c r="S8" s="65">
        <v>170122.5768751727</v>
      </c>
      <c r="T8" s="65">
        <v>195921.43179134565</v>
      </c>
      <c r="U8" s="65">
        <v>172286.30227061996</v>
      </c>
      <c r="V8" s="65">
        <v>166905.32468290487</v>
      </c>
      <c r="W8" s="65">
        <v>180986.55805713034</v>
      </c>
      <c r="X8" s="65">
        <v>269579.97550278349</v>
      </c>
      <c r="Y8" s="65">
        <v>187424.24349321731</v>
      </c>
      <c r="Z8" s="65">
        <v>214857.30431793383</v>
      </c>
      <c r="AA8" s="65">
        <v>240197.5693152874</v>
      </c>
      <c r="AB8" s="65">
        <v>302083.08428380179</v>
      </c>
      <c r="AC8" s="65">
        <v>199990.23175907112</v>
      </c>
      <c r="AD8" s="65">
        <v>198752.73841922852</v>
      </c>
      <c r="AE8" s="65">
        <v>235701.26017042823</v>
      </c>
      <c r="AF8" s="65">
        <v>293169.86453474045</v>
      </c>
      <c r="AG8" s="65">
        <v>240305.58712220599</v>
      </c>
      <c r="AH8" s="65">
        <v>240591.49797902862</v>
      </c>
      <c r="AI8" s="65">
        <v>284660.05629404495</v>
      </c>
      <c r="AJ8" s="65">
        <v>344815.10906529543</v>
      </c>
      <c r="AK8" s="65">
        <v>305994.74340945249</v>
      </c>
      <c r="AL8" s="65">
        <v>252083.29825758119</v>
      </c>
      <c r="AM8" s="65">
        <v>304244.8194626348</v>
      </c>
      <c r="AN8" s="65">
        <v>348528.64620939828</v>
      </c>
      <c r="AO8" s="65">
        <v>325394.06022633362</v>
      </c>
      <c r="AP8" s="65">
        <v>302235.36158885167</v>
      </c>
      <c r="AQ8" s="65">
        <v>345164.30746585137</v>
      </c>
    </row>
    <row r="9" spans="2:43">
      <c r="B9" s="39" t="s">
        <v>42</v>
      </c>
      <c r="C9" s="27" t="s">
        <v>263</v>
      </c>
      <c r="D9" s="22" t="s">
        <v>31</v>
      </c>
      <c r="E9" s="66">
        <v>43322.500376212141</v>
      </c>
      <c r="F9" s="66">
        <v>44924.61061448972</v>
      </c>
      <c r="G9" s="66">
        <v>45612.676602416701</v>
      </c>
      <c r="H9" s="66">
        <v>57558.1982364867</v>
      </c>
      <c r="I9" s="66">
        <v>49362.762524439007</v>
      </c>
      <c r="J9" s="66">
        <v>50408.199512002604</v>
      </c>
      <c r="K9" s="66">
        <v>50330.280593151801</v>
      </c>
      <c r="L9" s="66">
        <v>63173.068171706691</v>
      </c>
      <c r="M9" s="66">
        <v>51652.915303916299</v>
      </c>
      <c r="N9" s="66">
        <v>53244.356110729183</v>
      </c>
      <c r="O9" s="66">
        <v>54969.569528653199</v>
      </c>
      <c r="P9" s="66">
        <v>72173.728414284298</v>
      </c>
      <c r="Q9" s="66">
        <v>58977.755602165809</v>
      </c>
      <c r="R9" s="66">
        <v>61257.379989941386</v>
      </c>
      <c r="S9" s="66">
        <v>60314.451065755391</v>
      </c>
      <c r="T9" s="66">
        <v>84248.175243137026</v>
      </c>
      <c r="U9" s="66">
        <v>64350.866543639007</v>
      </c>
      <c r="V9" s="66">
        <v>66310.999851731991</v>
      </c>
      <c r="W9" s="66">
        <v>66751.957697716003</v>
      </c>
      <c r="X9" s="66">
        <v>87342.152392135016</v>
      </c>
      <c r="Y9" s="66">
        <v>67648.711881101</v>
      </c>
      <c r="Z9" s="66">
        <v>70001.576824289004</v>
      </c>
      <c r="AA9" s="66">
        <v>70157.077273215997</v>
      </c>
      <c r="AB9" s="66">
        <v>89611.182937322999</v>
      </c>
      <c r="AC9" s="66">
        <v>66410.66468800501</v>
      </c>
      <c r="AD9" s="66">
        <v>69656.321078463676</v>
      </c>
      <c r="AE9" s="66">
        <v>74963.498256333987</v>
      </c>
      <c r="AF9" s="66">
        <v>107322.34289656505</v>
      </c>
      <c r="AG9" s="66">
        <v>82400.301592755015</v>
      </c>
      <c r="AH9" s="66">
        <v>91293.471749780001</v>
      </c>
      <c r="AI9" s="66">
        <v>93013.132824634988</v>
      </c>
      <c r="AJ9" s="66">
        <v>127223.57834896703</v>
      </c>
      <c r="AK9" s="66">
        <v>96435.548642341993</v>
      </c>
      <c r="AL9" s="66">
        <v>100317.61898824699</v>
      </c>
      <c r="AM9" s="66">
        <v>95897.451973449992</v>
      </c>
      <c r="AN9" s="66">
        <v>141555.916106185</v>
      </c>
      <c r="AO9" s="66">
        <v>103858.56185275</v>
      </c>
      <c r="AP9" s="66">
        <v>114082.663088466</v>
      </c>
      <c r="AQ9" s="66">
        <v>104735.89547133</v>
      </c>
    </row>
    <row r="10" spans="2:43">
      <c r="B10" s="41" t="s">
        <v>264</v>
      </c>
      <c r="C10" s="29" t="s">
        <v>265</v>
      </c>
      <c r="D10" s="22" t="s">
        <v>31</v>
      </c>
      <c r="E10" s="57">
        <v>43322.500376212141</v>
      </c>
      <c r="F10" s="57">
        <v>44924.61061448972</v>
      </c>
      <c r="G10" s="57">
        <v>45612.676602416701</v>
      </c>
      <c r="H10" s="57">
        <v>57558.1982364867</v>
      </c>
      <c r="I10" s="57">
        <v>49362.762524439007</v>
      </c>
      <c r="J10" s="57">
        <v>50408.199512002604</v>
      </c>
      <c r="K10" s="57">
        <v>50330.280593151801</v>
      </c>
      <c r="L10" s="57">
        <v>63173.068171706691</v>
      </c>
      <c r="M10" s="57">
        <v>51652.915303916299</v>
      </c>
      <c r="N10" s="57">
        <v>53244.356110729183</v>
      </c>
      <c r="O10" s="57">
        <v>54969.569528653199</v>
      </c>
      <c r="P10" s="57">
        <v>72173.728414284298</v>
      </c>
      <c r="Q10" s="57">
        <v>58977.755602165809</v>
      </c>
      <c r="R10" s="57">
        <v>61257.379989941386</v>
      </c>
      <c r="S10" s="57">
        <v>60314.451065755391</v>
      </c>
      <c r="T10" s="57">
        <v>84248.175243137026</v>
      </c>
      <c r="U10" s="57">
        <v>64350.866543639007</v>
      </c>
      <c r="V10" s="57">
        <v>66310.999851731991</v>
      </c>
      <c r="W10" s="57">
        <v>66751.957697716003</v>
      </c>
      <c r="X10" s="57">
        <v>87342.152392135016</v>
      </c>
      <c r="Y10" s="57">
        <v>67648.711881101</v>
      </c>
      <c r="Z10" s="57">
        <v>70001.576824289004</v>
      </c>
      <c r="AA10" s="57">
        <v>70157.077273215997</v>
      </c>
      <c r="AB10" s="57">
        <v>89611.182937322999</v>
      </c>
      <c r="AC10" s="57">
        <v>66410.66468800501</v>
      </c>
      <c r="AD10" s="57">
        <v>69656.321078463676</v>
      </c>
      <c r="AE10" s="57">
        <v>74963.498256333987</v>
      </c>
      <c r="AF10" s="57">
        <v>107322.34289656505</v>
      </c>
      <c r="AG10" s="57">
        <v>82400.301592755015</v>
      </c>
      <c r="AH10" s="57">
        <v>91293.471749780001</v>
      </c>
      <c r="AI10" s="57">
        <v>93013.132824634988</v>
      </c>
      <c r="AJ10" s="57">
        <v>127223.57834896703</v>
      </c>
      <c r="AK10" s="57">
        <v>96435.548642341993</v>
      </c>
      <c r="AL10" s="57">
        <v>100317.61898824699</v>
      </c>
      <c r="AM10" s="57">
        <v>95897.451973449992</v>
      </c>
      <c r="AN10" s="57">
        <v>141555.916106185</v>
      </c>
      <c r="AO10" s="57">
        <v>103858.56185275</v>
      </c>
      <c r="AP10" s="57">
        <v>114082.663088466</v>
      </c>
      <c r="AQ10" s="57">
        <v>104735.89547133</v>
      </c>
    </row>
    <row r="11" spans="2:43">
      <c r="B11" s="41" t="s">
        <v>266</v>
      </c>
      <c r="C11" s="29" t="s">
        <v>267</v>
      </c>
      <c r="D11" s="22" t="s">
        <v>31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7">
        <v>0</v>
      </c>
    </row>
    <row r="12" spans="2:43">
      <c r="B12" s="41" t="s">
        <v>268</v>
      </c>
      <c r="C12" s="68" t="s">
        <v>269</v>
      </c>
      <c r="D12" s="22" t="s">
        <v>31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2:43">
      <c r="B13" s="42" t="s">
        <v>270</v>
      </c>
      <c r="C13" s="72" t="s">
        <v>271</v>
      </c>
      <c r="D13" s="32" t="s">
        <v>31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2:43">
      <c r="B14" s="78" t="s">
        <v>44</v>
      </c>
      <c r="C14" s="79" t="s">
        <v>272</v>
      </c>
      <c r="D14" s="80" t="s">
        <v>31</v>
      </c>
      <c r="E14" s="66">
        <v>18668.286053950076</v>
      </c>
      <c r="F14" s="66">
        <v>21978.127999443248</v>
      </c>
      <c r="G14" s="66">
        <v>21620.341790062306</v>
      </c>
      <c r="H14" s="66">
        <v>28348.716271446305</v>
      </c>
      <c r="I14" s="66">
        <v>24981.04948238514</v>
      </c>
      <c r="J14" s="66">
        <v>23934.065368723946</v>
      </c>
      <c r="K14" s="66">
        <v>22630.787676212032</v>
      </c>
      <c r="L14" s="66">
        <v>27515.310600735385</v>
      </c>
      <c r="M14" s="66">
        <v>23415.946534174829</v>
      </c>
      <c r="N14" s="66">
        <v>26395.19610443839</v>
      </c>
      <c r="O14" s="66">
        <v>26958.914311782504</v>
      </c>
      <c r="P14" s="66">
        <v>35004.538807800178</v>
      </c>
      <c r="Q14" s="66">
        <v>23875.970483412082</v>
      </c>
      <c r="R14" s="66">
        <v>29294.659294875531</v>
      </c>
      <c r="S14" s="66">
        <v>29012.018185505451</v>
      </c>
      <c r="T14" s="66">
        <v>37224.014791213514</v>
      </c>
      <c r="U14" s="66">
        <v>28327.165302464604</v>
      </c>
      <c r="V14" s="66">
        <v>37566.537467994378</v>
      </c>
      <c r="W14" s="66">
        <v>32710.447967055152</v>
      </c>
      <c r="X14" s="66">
        <v>41935.969431208272</v>
      </c>
      <c r="Y14" s="66">
        <v>36816.414389516642</v>
      </c>
      <c r="Z14" s="66">
        <v>32346.357377680411</v>
      </c>
      <c r="AA14" s="66">
        <v>36570.844944819517</v>
      </c>
      <c r="AB14" s="66">
        <v>45959.232113226237</v>
      </c>
      <c r="AC14" s="66">
        <v>34768.789179474952</v>
      </c>
      <c r="AD14" s="66">
        <v>54969.044213515626</v>
      </c>
      <c r="AE14" s="66">
        <v>60064.628277657997</v>
      </c>
      <c r="AF14" s="66">
        <v>66541.946163012835</v>
      </c>
      <c r="AG14" s="66">
        <v>36688.694355493601</v>
      </c>
      <c r="AH14" s="66">
        <v>43889.34875470004</v>
      </c>
      <c r="AI14" s="66">
        <v>47122.000300661857</v>
      </c>
      <c r="AJ14" s="66">
        <v>68903.770156948594</v>
      </c>
      <c r="AK14" s="66">
        <v>43965.879038840772</v>
      </c>
      <c r="AL14" s="66">
        <v>52246.259963496901</v>
      </c>
      <c r="AM14" s="66">
        <v>55461.452981836454</v>
      </c>
      <c r="AN14" s="66">
        <v>79122.928756146444</v>
      </c>
      <c r="AO14" s="66">
        <v>46693.062614989467</v>
      </c>
      <c r="AP14" s="66">
        <v>62726.520763866843</v>
      </c>
      <c r="AQ14" s="66">
        <v>62670.741558599046</v>
      </c>
    </row>
    <row r="15" spans="2:43">
      <c r="B15" s="78" t="s">
        <v>46</v>
      </c>
      <c r="C15" s="79" t="s">
        <v>273</v>
      </c>
      <c r="D15" s="80" t="s">
        <v>31</v>
      </c>
      <c r="E15" s="66">
        <v>205.43488111559594</v>
      </c>
      <c r="F15" s="66">
        <v>214.42549356887099</v>
      </c>
      <c r="G15" s="66">
        <v>229.72276800458596</v>
      </c>
      <c r="H15" s="66">
        <v>273.24156122583963</v>
      </c>
      <c r="I15" s="66">
        <v>226.47731881657157</v>
      </c>
      <c r="J15" s="66">
        <v>173.10616364204</v>
      </c>
      <c r="K15" s="66">
        <v>203.80263977046496</v>
      </c>
      <c r="L15" s="66">
        <v>201.81389187416502</v>
      </c>
      <c r="M15" s="66">
        <v>160.04419313475569</v>
      </c>
      <c r="N15" s="66">
        <v>183.74308366338451</v>
      </c>
      <c r="O15" s="66">
        <v>213.57895821612925</v>
      </c>
      <c r="P15" s="66">
        <v>257.94737482350001</v>
      </c>
      <c r="Q15" s="66">
        <v>184.85310859499998</v>
      </c>
      <c r="R15" s="66">
        <v>210.22766173000002</v>
      </c>
      <c r="S15" s="66">
        <v>251.711789807</v>
      </c>
      <c r="T15" s="66">
        <v>394.50431285090906</v>
      </c>
      <c r="U15" s="66">
        <v>227.73528105999998</v>
      </c>
      <c r="V15" s="66">
        <v>274.94179991999999</v>
      </c>
      <c r="W15" s="66">
        <v>296.87958913</v>
      </c>
      <c r="X15" s="66">
        <v>352.81930452</v>
      </c>
      <c r="Y15" s="66">
        <v>274.65025550000001</v>
      </c>
      <c r="Z15" s="66">
        <v>297.78776054999997</v>
      </c>
      <c r="AA15" s="66">
        <v>282.26605017000003</v>
      </c>
      <c r="AB15" s="66">
        <v>357.29315042000002</v>
      </c>
      <c r="AC15" s="66">
        <v>873.24979413516871</v>
      </c>
      <c r="AD15" s="66">
        <v>486.59404759830318</v>
      </c>
      <c r="AE15" s="66">
        <v>752.44604906000006</v>
      </c>
      <c r="AF15" s="66">
        <v>788.36630144263313</v>
      </c>
      <c r="AG15" s="66">
        <v>823.85328338919055</v>
      </c>
      <c r="AH15" s="66">
        <v>657.34190729696036</v>
      </c>
      <c r="AI15" s="66">
        <v>704.55556713916667</v>
      </c>
      <c r="AJ15" s="66">
        <v>1074.3827953568334</v>
      </c>
      <c r="AK15" s="66">
        <v>318.61161299241661</v>
      </c>
      <c r="AL15" s="66">
        <v>372.6737191975833</v>
      </c>
      <c r="AM15" s="66">
        <v>392.853378464375</v>
      </c>
      <c r="AN15" s="66">
        <v>511.38537456947915</v>
      </c>
      <c r="AO15" s="66">
        <v>324.95512368530007</v>
      </c>
      <c r="AP15" s="66">
        <v>414.76933675894998</v>
      </c>
      <c r="AQ15" s="66">
        <v>388.9155674935987</v>
      </c>
    </row>
    <row r="16" spans="2:43">
      <c r="B16" s="39" t="s">
        <v>48</v>
      </c>
      <c r="C16" s="27" t="s">
        <v>274</v>
      </c>
      <c r="D16" s="22" t="s">
        <v>31</v>
      </c>
      <c r="E16" s="66">
        <v>14562.183932179743</v>
      </c>
      <c r="F16" s="66">
        <v>20162.013176113178</v>
      </c>
      <c r="G16" s="66">
        <v>18875.90990568194</v>
      </c>
      <c r="H16" s="66">
        <v>20797.68555979741</v>
      </c>
      <c r="I16" s="66">
        <v>20638.924146287143</v>
      </c>
      <c r="J16" s="66">
        <v>21162.012397827682</v>
      </c>
      <c r="K16" s="66">
        <v>23721.148237603309</v>
      </c>
      <c r="L16" s="66">
        <v>22983.049078159085</v>
      </c>
      <c r="M16" s="66">
        <v>24272.357794231291</v>
      </c>
      <c r="N16" s="66">
        <v>22197.659641093935</v>
      </c>
      <c r="O16" s="66">
        <v>27433.5999658457</v>
      </c>
      <c r="P16" s="66">
        <v>23115.699833832368</v>
      </c>
      <c r="Q16" s="66">
        <v>29478.406384839727</v>
      </c>
      <c r="R16" s="66">
        <v>23624.339813350911</v>
      </c>
      <c r="S16" s="66">
        <v>33114.483718212876</v>
      </c>
      <c r="T16" s="66">
        <v>23571.291726046729</v>
      </c>
      <c r="U16" s="66">
        <v>35750.80422546935</v>
      </c>
      <c r="V16" s="66">
        <v>24015.33482666752</v>
      </c>
      <c r="W16" s="66">
        <v>38454.148279267174</v>
      </c>
      <c r="X16" s="66">
        <v>27232.792585984047</v>
      </c>
      <c r="Y16" s="66">
        <v>39295.209026703633</v>
      </c>
      <c r="Z16" s="66">
        <v>28767.658630936414</v>
      </c>
      <c r="AA16" s="66">
        <v>46931.077420017908</v>
      </c>
      <c r="AB16" s="66">
        <v>29558.84649345958</v>
      </c>
      <c r="AC16" s="66">
        <v>54400.895740770975</v>
      </c>
      <c r="AD16" s="66">
        <v>29871.697929889553</v>
      </c>
      <c r="AE16" s="66">
        <v>55484.51275967226</v>
      </c>
      <c r="AF16" s="66">
        <v>28865.543416975914</v>
      </c>
      <c r="AG16" s="66">
        <v>58606.752547941833</v>
      </c>
      <c r="AH16" s="66">
        <v>27240.65534300225</v>
      </c>
      <c r="AI16" s="66">
        <v>59835.649632404595</v>
      </c>
      <c r="AJ16" s="66">
        <v>33049.151946242724</v>
      </c>
      <c r="AK16" s="66">
        <v>65524.824694435883</v>
      </c>
      <c r="AL16" s="66">
        <v>35926.823155282524</v>
      </c>
      <c r="AM16" s="66">
        <v>78179.943163288874</v>
      </c>
      <c r="AN16" s="66">
        <v>34327.756883598151</v>
      </c>
      <c r="AO16" s="66">
        <v>83639.5697804464</v>
      </c>
      <c r="AP16" s="66">
        <v>35486.83691129386</v>
      </c>
      <c r="AQ16" s="66">
        <v>88023.68720985025</v>
      </c>
    </row>
    <row r="17" spans="2:43">
      <c r="B17" s="41" t="s">
        <v>275</v>
      </c>
      <c r="C17" s="29" t="s">
        <v>276</v>
      </c>
      <c r="D17" s="22" t="s">
        <v>31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</row>
    <row r="18" spans="2:43">
      <c r="B18" s="41" t="s">
        <v>277</v>
      </c>
      <c r="C18" s="29" t="s">
        <v>278</v>
      </c>
      <c r="D18" s="22" t="s">
        <v>31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2:43">
      <c r="B19" s="42" t="s">
        <v>279</v>
      </c>
      <c r="C19" s="31" t="s">
        <v>280</v>
      </c>
      <c r="D19" s="32" t="s">
        <v>31</v>
      </c>
      <c r="E19" s="57">
        <v>14562.183932179743</v>
      </c>
      <c r="F19" s="57">
        <v>20162.013176113178</v>
      </c>
      <c r="G19" s="57">
        <v>18875.90990568194</v>
      </c>
      <c r="H19" s="57">
        <v>20797.68555979741</v>
      </c>
      <c r="I19" s="57">
        <v>20638.924146287143</v>
      </c>
      <c r="J19" s="57">
        <v>21162.012397827682</v>
      </c>
      <c r="K19" s="57">
        <v>23721.148237603309</v>
      </c>
      <c r="L19" s="57">
        <v>22983.049078159085</v>
      </c>
      <c r="M19" s="57">
        <v>24272.357794231291</v>
      </c>
      <c r="N19" s="57">
        <v>22197.659641093935</v>
      </c>
      <c r="O19" s="57">
        <v>27433.5999658457</v>
      </c>
      <c r="P19" s="57">
        <v>23115.699833832368</v>
      </c>
      <c r="Q19" s="57">
        <v>29478.406384839727</v>
      </c>
      <c r="R19" s="57">
        <v>23624.339813350911</v>
      </c>
      <c r="S19" s="57">
        <v>33114.483718212876</v>
      </c>
      <c r="T19" s="57">
        <v>23571.291726046729</v>
      </c>
      <c r="U19" s="57">
        <v>35750.80422546935</v>
      </c>
      <c r="V19" s="57">
        <v>24015.33482666752</v>
      </c>
      <c r="W19" s="57">
        <v>38454.148279267174</v>
      </c>
      <c r="X19" s="57">
        <v>27232.792585984047</v>
      </c>
      <c r="Y19" s="57">
        <v>39295.209026703633</v>
      </c>
      <c r="Z19" s="57">
        <v>28767.658630936414</v>
      </c>
      <c r="AA19" s="57">
        <v>46931.077420017908</v>
      </c>
      <c r="AB19" s="57">
        <v>29558.84649345958</v>
      </c>
      <c r="AC19" s="57">
        <v>54400.895740770975</v>
      </c>
      <c r="AD19" s="57">
        <v>29871.697929889553</v>
      </c>
      <c r="AE19" s="57">
        <v>55484.51275967226</v>
      </c>
      <c r="AF19" s="57">
        <v>28865.543416975914</v>
      </c>
      <c r="AG19" s="57">
        <v>58606.752547941833</v>
      </c>
      <c r="AH19" s="57">
        <v>27240.65534300225</v>
      </c>
      <c r="AI19" s="57">
        <v>59835.649632404595</v>
      </c>
      <c r="AJ19" s="57">
        <v>33049.151946242724</v>
      </c>
      <c r="AK19" s="57">
        <v>65524.824694435883</v>
      </c>
      <c r="AL19" s="57">
        <v>35926.823155282524</v>
      </c>
      <c r="AM19" s="57">
        <v>78179.943163288874</v>
      </c>
      <c r="AN19" s="57">
        <v>34327.756883598151</v>
      </c>
      <c r="AO19" s="57">
        <v>83639.5697804464</v>
      </c>
      <c r="AP19" s="57">
        <v>35486.83691129386</v>
      </c>
      <c r="AQ19" s="57">
        <v>88023.68720985025</v>
      </c>
    </row>
    <row r="20" spans="2:43">
      <c r="B20" s="39" t="s">
        <v>50</v>
      </c>
      <c r="C20" s="27" t="s">
        <v>281</v>
      </c>
      <c r="D20" s="22" t="s">
        <v>31</v>
      </c>
      <c r="E20" s="66">
        <v>7700.0113785600006</v>
      </c>
      <c r="F20" s="66">
        <v>9408.8811754100007</v>
      </c>
      <c r="G20" s="66">
        <v>11315.358616989999</v>
      </c>
      <c r="H20" s="66">
        <v>4188.4799031800012</v>
      </c>
      <c r="I20" s="66">
        <v>9717.1703006100015</v>
      </c>
      <c r="J20" s="66">
        <v>7516.9294500199994</v>
      </c>
      <c r="K20" s="66">
        <v>8031.0901012700015</v>
      </c>
      <c r="L20" s="66">
        <v>4025.1701497899994</v>
      </c>
      <c r="M20" s="66">
        <v>7359.52050564</v>
      </c>
      <c r="N20" s="66">
        <v>6578.9387539999998</v>
      </c>
      <c r="O20" s="66">
        <v>6307.5941007600004</v>
      </c>
      <c r="P20" s="66">
        <v>6005.3325434599992</v>
      </c>
      <c r="Q20" s="66">
        <v>5799.6878518700005</v>
      </c>
      <c r="R20" s="66">
        <v>6954.9310592499996</v>
      </c>
      <c r="S20" s="66">
        <v>7158.5266292799997</v>
      </c>
      <c r="T20" s="66">
        <v>5779.2441778700004</v>
      </c>
      <c r="U20" s="66">
        <v>7081.4588390799991</v>
      </c>
      <c r="V20" s="66">
        <v>7591.2561914900007</v>
      </c>
      <c r="W20" s="66">
        <v>8259.4094179299991</v>
      </c>
      <c r="X20" s="66">
        <v>8645.9194782300019</v>
      </c>
      <c r="Y20" s="66">
        <v>8220.32311123</v>
      </c>
      <c r="Z20" s="66">
        <v>8953.3713584799989</v>
      </c>
      <c r="AA20" s="66">
        <v>7764.2514064699999</v>
      </c>
      <c r="AB20" s="66">
        <v>14463.32891878</v>
      </c>
      <c r="AC20" s="66">
        <v>7741.3095323456519</v>
      </c>
      <c r="AD20" s="66">
        <v>11329.11704933866</v>
      </c>
      <c r="AE20" s="66">
        <v>13699.912999691909</v>
      </c>
      <c r="AF20" s="66">
        <v>33890.684978634257</v>
      </c>
      <c r="AG20" s="66">
        <v>17942.558785293753</v>
      </c>
      <c r="AH20" s="66">
        <v>37123.147045373313</v>
      </c>
      <c r="AI20" s="66">
        <v>36701.959323146672</v>
      </c>
      <c r="AJ20" s="66">
        <v>39673.496274136094</v>
      </c>
      <c r="AK20" s="66">
        <v>26285.815418215461</v>
      </c>
      <c r="AL20" s="66">
        <v>25136.470263813324</v>
      </c>
      <c r="AM20" s="66">
        <v>27372.722023864229</v>
      </c>
      <c r="AN20" s="66">
        <v>26072.950937652986</v>
      </c>
      <c r="AO20" s="66">
        <v>27908.651498396379</v>
      </c>
      <c r="AP20" s="66">
        <v>31250.185680555787</v>
      </c>
      <c r="AQ20" s="66">
        <v>34645.403011452552</v>
      </c>
    </row>
    <row r="21" spans="2:43">
      <c r="B21" s="41" t="s">
        <v>282</v>
      </c>
      <c r="C21" s="29" t="s">
        <v>283</v>
      </c>
      <c r="D21" s="22" t="s">
        <v>31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2:43">
      <c r="B22" s="41" t="s">
        <v>284</v>
      </c>
      <c r="C22" s="29" t="s">
        <v>285</v>
      </c>
      <c r="D22" s="22" t="s">
        <v>31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</row>
    <row r="23" spans="2:43">
      <c r="B23" s="42" t="s">
        <v>286</v>
      </c>
      <c r="C23" s="31" t="s">
        <v>287</v>
      </c>
      <c r="D23" s="32" t="s">
        <v>31</v>
      </c>
      <c r="E23" s="58">
        <v>7700.0113785600006</v>
      </c>
      <c r="F23" s="58">
        <v>9408.8811754100007</v>
      </c>
      <c r="G23" s="58">
        <v>11315.358616989999</v>
      </c>
      <c r="H23" s="58">
        <v>4188.4799031800012</v>
      </c>
      <c r="I23" s="58">
        <v>9717.1703006100015</v>
      </c>
      <c r="J23" s="58">
        <v>7516.9294500199994</v>
      </c>
      <c r="K23" s="58">
        <v>8031.0901012700015</v>
      </c>
      <c r="L23" s="58">
        <v>4025.1701497899994</v>
      </c>
      <c r="M23" s="58">
        <v>7359.52050564</v>
      </c>
      <c r="N23" s="58">
        <v>6578.9387539999998</v>
      </c>
      <c r="O23" s="58">
        <v>6307.5941007600004</v>
      </c>
      <c r="P23" s="58">
        <v>6005.3325434599992</v>
      </c>
      <c r="Q23" s="58">
        <v>5799.6878518700005</v>
      </c>
      <c r="R23" s="58">
        <v>6954.9310592499996</v>
      </c>
      <c r="S23" s="58">
        <v>7158.5266292799997</v>
      </c>
      <c r="T23" s="58">
        <v>5779.2441778700004</v>
      </c>
      <c r="U23" s="58">
        <v>7081.4588390799991</v>
      </c>
      <c r="V23" s="58">
        <v>7591.2561914900007</v>
      </c>
      <c r="W23" s="58">
        <v>8259.4094179299991</v>
      </c>
      <c r="X23" s="58">
        <v>8645.9194782300019</v>
      </c>
      <c r="Y23" s="58">
        <v>8220.32311123</v>
      </c>
      <c r="Z23" s="58">
        <v>8953.3713584799989</v>
      </c>
      <c r="AA23" s="58">
        <v>7764.2514064699999</v>
      </c>
      <c r="AB23" s="58">
        <v>14463.32891878</v>
      </c>
      <c r="AC23" s="58">
        <v>7741.3095323456519</v>
      </c>
      <c r="AD23" s="58">
        <v>11329.11704933866</v>
      </c>
      <c r="AE23" s="58">
        <v>13699.912999691909</v>
      </c>
      <c r="AF23" s="58">
        <v>33890.684978634257</v>
      </c>
      <c r="AG23" s="58">
        <v>17942.558785293753</v>
      </c>
      <c r="AH23" s="58">
        <v>37123.147045373313</v>
      </c>
      <c r="AI23" s="58">
        <v>36701.959323146672</v>
      </c>
      <c r="AJ23" s="58">
        <v>39673.496274136094</v>
      </c>
      <c r="AK23" s="58">
        <v>26285.815418215461</v>
      </c>
      <c r="AL23" s="58">
        <v>25136.470263813324</v>
      </c>
      <c r="AM23" s="58">
        <v>27372.722023864229</v>
      </c>
      <c r="AN23" s="58">
        <v>26072.950937652986</v>
      </c>
      <c r="AO23" s="58">
        <v>27908.651498396379</v>
      </c>
      <c r="AP23" s="58">
        <v>31250.185680555787</v>
      </c>
      <c r="AQ23" s="58">
        <v>34645.403011452552</v>
      </c>
    </row>
    <row r="24" spans="2:43">
      <c r="B24" s="39" t="s">
        <v>52</v>
      </c>
      <c r="C24" s="27" t="s">
        <v>288</v>
      </c>
      <c r="D24" s="22" t="s">
        <v>31</v>
      </c>
      <c r="E24" s="66">
        <v>62.722838150000001</v>
      </c>
      <c r="F24" s="66">
        <v>92.376804680000006</v>
      </c>
      <c r="G24" s="66">
        <v>53.153070080000006</v>
      </c>
      <c r="H24" s="66">
        <v>53.244188960000002</v>
      </c>
      <c r="I24" s="66">
        <v>200.67858515</v>
      </c>
      <c r="J24" s="66">
        <v>96.198331960000004</v>
      </c>
      <c r="K24" s="66">
        <v>32.890309420000001</v>
      </c>
      <c r="L24" s="66">
        <v>4549.5883916100038</v>
      </c>
      <c r="M24" s="66">
        <v>107.68656041</v>
      </c>
      <c r="N24" s="66">
        <v>63.787688470000006</v>
      </c>
      <c r="O24" s="66">
        <v>114.97684758999999</v>
      </c>
      <c r="P24" s="66">
        <v>178.38703267</v>
      </c>
      <c r="Q24" s="66">
        <v>165.69397896000001</v>
      </c>
      <c r="R24" s="66">
        <v>117.96743538000001</v>
      </c>
      <c r="S24" s="66">
        <v>1237.0148600599994</v>
      </c>
      <c r="T24" s="66">
        <v>317.91271644</v>
      </c>
      <c r="U24" s="66">
        <v>85.063856279999996</v>
      </c>
      <c r="V24" s="66">
        <v>113.32758799999999</v>
      </c>
      <c r="W24" s="66">
        <v>333.83237037000009</v>
      </c>
      <c r="X24" s="66">
        <v>180.50103514</v>
      </c>
      <c r="Y24" s="66">
        <v>131.41921020999999</v>
      </c>
      <c r="Z24" s="66">
        <v>482.58297223000005</v>
      </c>
      <c r="AA24" s="66">
        <v>6049.6753323099992</v>
      </c>
      <c r="AB24" s="66">
        <v>516.00062465000076</v>
      </c>
      <c r="AC24" s="66">
        <v>1781.948026699996</v>
      </c>
      <c r="AD24" s="66">
        <v>245.05709547999999</v>
      </c>
      <c r="AE24" s="66">
        <v>466.6217279</v>
      </c>
      <c r="AF24" s="66">
        <v>242.23675092995421</v>
      </c>
      <c r="AG24" s="66">
        <v>207.79243122000003</v>
      </c>
      <c r="AH24" s="66">
        <v>190.50303052001811</v>
      </c>
      <c r="AI24" s="66">
        <v>79.675730610000002</v>
      </c>
      <c r="AJ24" s="66">
        <v>293.96457176999996</v>
      </c>
      <c r="AK24" s="66">
        <v>233.31876804000001</v>
      </c>
      <c r="AL24" s="66">
        <v>104.84215286</v>
      </c>
      <c r="AM24" s="66">
        <v>155.47341304</v>
      </c>
      <c r="AN24" s="66">
        <v>255.49585673000001</v>
      </c>
      <c r="AO24" s="66">
        <v>335.28574006000866</v>
      </c>
      <c r="AP24" s="66">
        <v>191.87119710999522</v>
      </c>
      <c r="AQ24" s="66">
        <v>192.08501420999997</v>
      </c>
    </row>
    <row r="25" spans="2:43">
      <c r="B25" s="41" t="s">
        <v>289</v>
      </c>
      <c r="C25" s="29" t="s">
        <v>290</v>
      </c>
      <c r="D25" s="22" t="s">
        <v>31</v>
      </c>
      <c r="E25" s="57">
        <v>0</v>
      </c>
      <c r="F25" s="57">
        <v>0.92315480000000005</v>
      </c>
      <c r="G25" s="57">
        <v>0</v>
      </c>
      <c r="H25" s="57">
        <v>0</v>
      </c>
      <c r="I25" s="57">
        <v>0.98050890000000002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20.991293289999998</v>
      </c>
      <c r="Z25" s="57">
        <v>10.728580969999999</v>
      </c>
      <c r="AA25" s="57">
        <v>11.093116539999999</v>
      </c>
      <c r="AB25" s="57">
        <v>19.122547140000002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8.34</v>
      </c>
      <c r="AK25" s="57">
        <v>16.547052999999998</v>
      </c>
      <c r="AL25" s="57">
        <v>0</v>
      </c>
      <c r="AM25" s="57">
        <v>0</v>
      </c>
      <c r="AN25" s="57">
        <v>8.6324164200000002</v>
      </c>
      <c r="AO25" s="57">
        <v>0.89006688999999994</v>
      </c>
      <c r="AP25" s="57">
        <v>0</v>
      </c>
      <c r="AQ25" s="57">
        <v>1.1973864700000003</v>
      </c>
    </row>
    <row r="26" spans="2:43">
      <c r="B26" s="41" t="s">
        <v>291</v>
      </c>
      <c r="C26" s="68" t="s">
        <v>292</v>
      </c>
      <c r="D26" s="22" t="s">
        <v>31</v>
      </c>
      <c r="E26" s="57">
        <v>0</v>
      </c>
      <c r="F26" s="57">
        <v>0.92315480000000005</v>
      </c>
      <c r="G26" s="57">
        <v>0</v>
      </c>
      <c r="H26" s="57">
        <v>0</v>
      </c>
      <c r="I26" s="57">
        <v>0.98050890000000002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20.991293289999998</v>
      </c>
      <c r="Z26" s="57">
        <v>10.728580969999999</v>
      </c>
      <c r="AA26" s="57">
        <v>11.093116539999999</v>
      </c>
      <c r="AB26" s="57">
        <v>19.122547140000002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8.34</v>
      </c>
      <c r="AK26" s="57">
        <v>16.547052999999998</v>
      </c>
      <c r="AL26" s="57">
        <v>0</v>
      </c>
      <c r="AM26" s="57">
        <v>0</v>
      </c>
      <c r="AN26" s="57">
        <v>8.6324164200000002</v>
      </c>
      <c r="AO26" s="57">
        <v>0.89006688999999994</v>
      </c>
      <c r="AP26" s="57">
        <v>0</v>
      </c>
      <c r="AQ26" s="57">
        <v>1.1973864700000003</v>
      </c>
    </row>
    <row r="27" spans="2:43">
      <c r="B27" s="41" t="s">
        <v>293</v>
      </c>
      <c r="C27" s="68" t="s">
        <v>294</v>
      </c>
      <c r="D27" s="22" t="s">
        <v>31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</row>
    <row r="28" spans="2:43">
      <c r="B28" s="41" t="s">
        <v>295</v>
      </c>
      <c r="C28" s="29" t="s">
        <v>296</v>
      </c>
      <c r="D28" s="22" t="s">
        <v>31</v>
      </c>
      <c r="E28" s="57">
        <v>62.722838150000001</v>
      </c>
      <c r="F28" s="57">
        <v>91.45364988</v>
      </c>
      <c r="G28" s="57">
        <v>53.153070080000006</v>
      </c>
      <c r="H28" s="57">
        <v>53.244188960000002</v>
      </c>
      <c r="I28" s="57">
        <v>199.69807625000001</v>
      </c>
      <c r="J28" s="57">
        <v>96.198331960000004</v>
      </c>
      <c r="K28" s="57">
        <v>32.890309420000001</v>
      </c>
      <c r="L28" s="57">
        <v>147.95037987000001</v>
      </c>
      <c r="M28" s="57">
        <v>107.68656041</v>
      </c>
      <c r="N28" s="57">
        <v>63.787688470000006</v>
      </c>
      <c r="O28" s="57">
        <v>114.97684758999999</v>
      </c>
      <c r="P28" s="57">
        <v>178.38703267</v>
      </c>
      <c r="Q28" s="57">
        <v>165.69397896000001</v>
      </c>
      <c r="R28" s="57">
        <v>117.96743538000001</v>
      </c>
      <c r="S28" s="57">
        <v>102.65421822</v>
      </c>
      <c r="T28" s="57">
        <v>317.91271644</v>
      </c>
      <c r="U28" s="57">
        <v>85.063856279999996</v>
      </c>
      <c r="V28" s="57">
        <v>113.32758799999999</v>
      </c>
      <c r="W28" s="57">
        <v>333.83237037000009</v>
      </c>
      <c r="X28" s="57">
        <v>180.50103514</v>
      </c>
      <c r="Y28" s="57">
        <v>110.42791692</v>
      </c>
      <c r="Z28" s="57">
        <v>471.85439126000006</v>
      </c>
      <c r="AA28" s="57">
        <v>38.582215770000005</v>
      </c>
      <c r="AB28" s="57">
        <v>496.87807751000071</v>
      </c>
      <c r="AC28" s="57">
        <v>1781.9544924099998</v>
      </c>
      <c r="AD28" s="57">
        <v>245.05709547999999</v>
      </c>
      <c r="AE28" s="57">
        <v>466.6217279</v>
      </c>
      <c r="AF28" s="57">
        <v>242.23675093</v>
      </c>
      <c r="AG28" s="57">
        <v>207.79243122000003</v>
      </c>
      <c r="AH28" s="57">
        <v>190.50303051999998</v>
      </c>
      <c r="AI28" s="57">
        <v>79.675730610000002</v>
      </c>
      <c r="AJ28" s="57">
        <v>285.62457176999999</v>
      </c>
      <c r="AK28" s="57">
        <v>216.77171504</v>
      </c>
      <c r="AL28" s="57">
        <v>104.84215286</v>
      </c>
      <c r="AM28" s="57">
        <v>155.47341304</v>
      </c>
      <c r="AN28" s="57">
        <v>246.86344031000002</v>
      </c>
      <c r="AO28" s="57">
        <v>206.9592705</v>
      </c>
      <c r="AP28" s="57">
        <v>195.80679610999999</v>
      </c>
      <c r="AQ28" s="57">
        <v>190.88762773999997</v>
      </c>
    </row>
    <row r="29" spans="2:43">
      <c r="B29" s="41" t="s">
        <v>297</v>
      </c>
      <c r="C29" s="68" t="s">
        <v>292</v>
      </c>
      <c r="D29" s="22" t="s">
        <v>31</v>
      </c>
      <c r="E29" s="57">
        <v>62.722838150000001</v>
      </c>
      <c r="F29" s="57">
        <v>91.45364988</v>
      </c>
      <c r="G29" s="57">
        <v>53.153070080000006</v>
      </c>
      <c r="H29" s="57">
        <v>53.244188960000002</v>
      </c>
      <c r="I29" s="57">
        <v>199.69807625000001</v>
      </c>
      <c r="J29" s="57">
        <v>96.198331960000004</v>
      </c>
      <c r="K29" s="57">
        <v>32.890309420000001</v>
      </c>
      <c r="L29" s="57">
        <v>147.95037987000001</v>
      </c>
      <c r="M29" s="57">
        <v>107.68656041</v>
      </c>
      <c r="N29" s="57">
        <v>63.787688470000006</v>
      </c>
      <c r="O29" s="57">
        <v>114.97684758999999</v>
      </c>
      <c r="P29" s="57">
        <v>178.38703267</v>
      </c>
      <c r="Q29" s="57">
        <v>165.69397896000001</v>
      </c>
      <c r="R29" s="57">
        <v>117.96743538000001</v>
      </c>
      <c r="S29" s="57">
        <v>102.65421822</v>
      </c>
      <c r="T29" s="57">
        <v>317.91271644</v>
      </c>
      <c r="U29" s="57">
        <v>85.063856279999996</v>
      </c>
      <c r="V29" s="57">
        <v>113.32758799999999</v>
      </c>
      <c r="W29" s="57">
        <v>333.83237037000009</v>
      </c>
      <c r="X29" s="57">
        <v>180.50103514</v>
      </c>
      <c r="Y29" s="57">
        <v>110.42791692</v>
      </c>
      <c r="Z29" s="57">
        <v>471.85439126000006</v>
      </c>
      <c r="AA29" s="57">
        <v>38.582215770000005</v>
      </c>
      <c r="AB29" s="57">
        <v>496.87807751000071</v>
      </c>
      <c r="AC29" s="57">
        <v>1781.9544924099998</v>
      </c>
      <c r="AD29" s="57">
        <v>245.05709547999999</v>
      </c>
      <c r="AE29" s="57">
        <v>466.6217279</v>
      </c>
      <c r="AF29" s="57">
        <v>242.23675093</v>
      </c>
      <c r="AG29" s="57">
        <v>207.79243122000003</v>
      </c>
      <c r="AH29" s="57">
        <v>190.50303051999998</v>
      </c>
      <c r="AI29" s="57">
        <v>79.675730610000002</v>
      </c>
      <c r="AJ29" s="57">
        <v>285.62457176999999</v>
      </c>
      <c r="AK29" s="57">
        <v>216.77171504</v>
      </c>
      <c r="AL29" s="57">
        <v>104.84215286</v>
      </c>
      <c r="AM29" s="57">
        <v>155.47341304</v>
      </c>
      <c r="AN29" s="57">
        <v>246.86344031000002</v>
      </c>
      <c r="AO29" s="57">
        <v>206.9592705</v>
      </c>
      <c r="AP29" s="57">
        <v>195.80679610999999</v>
      </c>
      <c r="AQ29" s="57">
        <v>190.88762773999997</v>
      </c>
    </row>
    <row r="30" spans="2:43">
      <c r="B30" s="41" t="s">
        <v>298</v>
      </c>
      <c r="C30" s="68" t="s">
        <v>294</v>
      </c>
      <c r="D30" s="22" t="s">
        <v>31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2:43">
      <c r="B31" s="41" t="s">
        <v>299</v>
      </c>
      <c r="C31" s="29" t="s">
        <v>300</v>
      </c>
      <c r="D31" s="22" t="s">
        <v>31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4401.638011740004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1134.3606418399993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5999.9999999999991</v>
      </c>
      <c r="AB31" s="58">
        <v>0</v>
      </c>
      <c r="AC31" s="58">
        <v>-6.4657100038528446E-3</v>
      </c>
      <c r="AD31" s="58">
        <v>0</v>
      </c>
      <c r="AE31" s="58">
        <v>0</v>
      </c>
      <c r="AF31" s="58">
        <v>-4.5776367187500001E-11</v>
      </c>
      <c r="AG31" s="58">
        <v>0</v>
      </c>
      <c r="AH31" s="58">
        <v>1.8119812011718751E-11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>
        <v>127.43640267000866</v>
      </c>
      <c r="AP31" s="58">
        <v>-3.9355990000047685</v>
      </c>
      <c r="AQ31" s="58">
        <v>0</v>
      </c>
    </row>
    <row r="32" spans="2:43">
      <c r="B32" s="41" t="s">
        <v>301</v>
      </c>
      <c r="C32" s="68" t="s">
        <v>292</v>
      </c>
      <c r="D32" s="22" t="s">
        <v>31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4401.638011740004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1134.3606418399993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5999.9999999999991</v>
      </c>
      <c r="AB32" s="58">
        <v>0</v>
      </c>
      <c r="AC32" s="58">
        <v>-6.4657100038528446E-3</v>
      </c>
      <c r="AD32" s="58">
        <v>0</v>
      </c>
      <c r="AE32" s="58">
        <v>0</v>
      </c>
      <c r="AF32" s="58">
        <v>-4.5776367187500001E-11</v>
      </c>
      <c r="AG32" s="58">
        <v>0</v>
      </c>
      <c r="AH32" s="58">
        <v>1.8119812011718751E-11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>
        <v>127.43640267000866</v>
      </c>
      <c r="AP32" s="58">
        <v>-3.9355990000047685</v>
      </c>
      <c r="AQ32" s="58">
        <v>0</v>
      </c>
    </row>
    <row r="33" spans="2:43">
      <c r="B33" s="42" t="s">
        <v>302</v>
      </c>
      <c r="C33" s="72" t="s">
        <v>294</v>
      </c>
      <c r="D33" s="32" t="s">
        <v>31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2:43">
      <c r="B34" s="39" t="s">
        <v>53</v>
      </c>
      <c r="C34" s="27" t="s">
        <v>303</v>
      </c>
      <c r="D34" s="22" t="s">
        <v>31</v>
      </c>
      <c r="E34" s="66">
        <v>10288.145512749999</v>
      </c>
      <c r="F34" s="66">
        <v>10282.525913269999</v>
      </c>
      <c r="G34" s="66">
        <v>10457.122629700001</v>
      </c>
      <c r="H34" s="66">
        <v>12324.83521277</v>
      </c>
      <c r="I34" s="66">
        <v>10793.961352449996</v>
      </c>
      <c r="J34" s="66">
        <v>10554.359849909999</v>
      </c>
      <c r="K34" s="66">
        <v>10433.922958409999</v>
      </c>
      <c r="L34" s="66">
        <v>13028.906709359999</v>
      </c>
      <c r="M34" s="66">
        <v>11243.927666419999</v>
      </c>
      <c r="N34" s="66">
        <v>11301.01236203</v>
      </c>
      <c r="O34" s="66">
        <v>11864.475461530003</v>
      </c>
      <c r="P34" s="66">
        <v>15823.035766539999</v>
      </c>
      <c r="Q34" s="66">
        <v>12970.495793329999</v>
      </c>
      <c r="R34" s="66">
        <v>12918.478414291669</v>
      </c>
      <c r="S34" s="66">
        <v>12853.396992680002</v>
      </c>
      <c r="T34" s="66">
        <v>16025.151297095455</v>
      </c>
      <c r="U34" s="66">
        <v>13071.95646105</v>
      </c>
      <c r="V34" s="66">
        <v>14455.87353246</v>
      </c>
      <c r="W34" s="66">
        <v>14440.928024389999</v>
      </c>
      <c r="X34" s="66">
        <v>17646.309990330003</v>
      </c>
      <c r="Y34" s="66">
        <v>14614.719601090001</v>
      </c>
      <c r="Z34" s="66">
        <v>56124.193046039996</v>
      </c>
      <c r="AA34" s="66">
        <v>57046.95477710999</v>
      </c>
      <c r="AB34" s="66">
        <v>60447.178904049986</v>
      </c>
      <c r="AC34" s="66">
        <v>25372.014641679998</v>
      </c>
      <c r="AD34" s="66">
        <v>20836.897752929995</v>
      </c>
      <c r="AE34" s="66">
        <v>19369.785708140003</v>
      </c>
      <c r="AF34" s="66">
        <v>28168.076125930002</v>
      </c>
      <c r="AG34" s="66">
        <v>22027.838166859998</v>
      </c>
      <c r="AH34" s="66">
        <v>23587.925204490006</v>
      </c>
      <c r="AI34" s="66">
        <v>26668.674868580001</v>
      </c>
      <c r="AJ34" s="66">
        <v>35190.298698789993</v>
      </c>
      <c r="AK34" s="66">
        <v>30119.17742403</v>
      </c>
      <c r="AL34" s="66">
        <v>24919.440315399999</v>
      </c>
      <c r="AM34" s="66">
        <v>29547.489872009999</v>
      </c>
      <c r="AN34" s="66">
        <v>40367.732695560007</v>
      </c>
      <c r="AO34" s="66">
        <v>31605.114870499994</v>
      </c>
      <c r="AP34" s="66">
        <v>32455.071091419999</v>
      </c>
      <c r="AQ34" s="66">
        <v>32090.833498630003</v>
      </c>
    </row>
    <row r="35" spans="2:43">
      <c r="B35" s="41" t="s">
        <v>304</v>
      </c>
      <c r="C35" s="29" t="s">
        <v>305</v>
      </c>
      <c r="D35" s="22" t="s">
        <v>31</v>
      </c>
      <c r="E35" s="57">
        <v>10288.145512749999</v>
      </c>
      <c r="F35" s="57">
        <v>10282.525913269999</v>
      </c>
      <c r="G35" s="57">
        <v>10457.122629700001</v>
      </c>
      <c r="H35" s="57">
        <v>12324.83521277</v>
      </c>
      <c r="I35" s="57">
        <v>10793.961352449996</v>
      </c>
      <c r="J35" s="57">
        <v>10554.359849909999</v>
      </c>
      <c r="K35" s="57">
        <v>10433.922958409999</v>
      </c>
      <c r="L35" s="57">
        <v>13028.906709359999</v>
      </c>
      <c r="M35" s="57">
        <v>11243.927666419999</v>
      </c>
      <c r="N35" s="57">
        <v>11301.01236203</v>
      </c>
      <c r="O35" s="57">
        <v>11864.475461530003</v>
      </c>
      <c r="P35" s="57">
        <v>15823.035766539999</v>
      </c>
      <c r="Q35" s="57">
        <v>12970.495793329999</v>
      </c>
      <c r="R35" s="57">
        <v>12918.478414291669</v>
      </c>
      <c r="S35" s="57">
        <v>12853.396992680002</v>
      </c>
      <c r="T35" s="57">
        <v>16025.151297095455</v>
      </c>
      <c r="U35" s="57">
        <v>13071.95646105</v>
      </c>
      <c r="V35" s="57">
        <v>14455.87353246</v>
      </c>
      <c r="W35" s="57">
        <v>14440.928024389999</v>
      </c>
      <c r="X35" s="57">
        <v>17646.309990330003</v>
      </c>
      <c r="Y35" s="57">
        <v>14614.719601090001</v>
      </c>
      <c r="Z35" s="57">
        <v>56124.193046039996</v>
      </c>
      <c r="AA35" s="57">
        <v>57046.95477710999</v>
      </c>
      <c r="AB35" s="57">
        <v>60447.178904049986</v>
      </c>
      <c r="AC35" s="57">
        <v>25372.014641679998</v>
      </c>
      <c r="AD35" s="57">
        <v>20836.897752929995</v>
      </c>
      <c r="AE35" s="57">
        <v>19369.785708140003</v>
      </c>
      <c r="AF35" s="57">
        <v>28168.076125930002</v>
      </c>
      <c r="AG35" s="57">
        <v>22027.838166859998</v>
      </c>
      <c r="AH35" s="57">
        <v>23587.925204490006</v>
      </c>
      <c r="AI35" s="57">
        <v>26668.674868580001</v>
      </c>
      <c r="AJ35" s="57">
        <v>35190.298698789993</v>
      </c>
      <c r="AK35" s="57">
        <v>30119.17742403</v>
      </c>
      <c r="AL35" s="57">
        <v>24919.440315399999</v>
      </c>
      <c r="AM35" s="57">
        <v>29547.489872009999</v>
      </c>
      <c r="AN35" s="57">
        <v>40367.732695560007</v>
      </c>
      <c r="AO35" s="57">
        <v>31605.114870499994</v>
      </c>
      <c r="AP35" s="57">
        <v>32455.071091419999</v>
      </c>
      <c r="AQ35" s="57">
        <v>32090.833498630003</v>
      </c>
    </row>
    <row r="36" spans="2:43">
      <c r="B36" s="41" t="s">
        <v>306</v>
      </c>
      <c r="C36" s="29" t="s">
        <v>307</v>
      </c>
      <c r="D36" s="22" t="s">
        <v>31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</row>
    <row r="37" spans="2:43">
      <c r="B37" s="42" t="s">
        <v>308</v>
      </c>
      <c r="C37" s="31" t="s">
        <v>309</v>
      </c>
      <c r="D37" s="32" t="s">
        <v>31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2:43">
      <c r="B38" s="39" t="s">
        <v>55</v>
      </c>
      <c r="C38" s="27" t="s">
        <v>310</v>
      </c>
      <c r="D38" s="22" t="s">
        <v>31</v>
      </c>
      <c r="E38" s="66">
        <v>5860.1938993616659</v>
      </c>
      <c r="F38" s="66">
        <v>14051.651625283001</v>
      </c>
      <c r="G38" s="66">
        <v>6773.4071406520006</v>
      </c>
      <c r="H38" s="66">
        <v>22718.521562730366</v>
      </c>
      <c r="I38" s="66">
        <v>21031.845322372246</v>
      </c>
      <c r="J38" s="66">
        <v>14936.809609309001</v>
      </c>
      <c r="K38" s="66">
        <v>17962.087661108668</v>
      </c>
      <c r="L38" s="66">
        <v>21017.401459121666</v>
      </c>
      <c r="M38" s="66">
        <v>20450.589920703333</v>
      </c>
      <c r="N38" s="66">
        <v>16889.461771503</v>
      </c>
      <c r="O38" s="66">
        <v>30478.161092269998</v>
      </c>
      <c r="P38" s="66">
        <v>26824.179782309533</v>
      </c>
      <c r="Q38" s="66">
        <v>17381.787581081</v>
      </c>
      <c r="R38" s="66">
        <v>19718.383857275003</v>
      </c>
      <c r="S38" s="66">
        <v>26180.973633871999</v>
      </c>
      <c r="T38" s="66">
        <v>28361.137526692</v>
      </c>
      <c r="U38" s="66">
        <v>23391.251761577001</v>
      </c>
      <c r="V38" s="66">
        <v>16577.053424641006</v>
      </c>
      <c r="W38" s="66">
        <v>19738.954711271996</v>
      </c>
      <c r="X38" s="66">
        <v>86243.511285236105</v>
      </c>
      <c r="Y38" s="66">
        <v>20422.796017866011</v>
      </c>
      <c r="Z38" s="66">
        <v>17883.776347728006</v>
      </c>
      <c r="AA38" s="66">
        <v>15395.422111174004</v>
      </c>
      <c r="AB38" s="66">
        <v>61170.021141893012</v>
      </c>
      <c r="AC38" s="66">
        <v>8641.3601559593499</v>
      </c>
      <c r="AD38" s="66">
        <v>11358.009252012669</v>
      </c>
      <c r="AE38" s="66">
        <v>10899.854391972092</v>
      </c>
      <c r="AF38" s="66">
        <v>27350.667901249759</v>
      </c>
      <c r="AG38" s="66">
        <v>21607.795959252588</v>
      </c>
      <c r="AH38" s="66">
        <v>16609.104943866019</v>
      </c>
      <c r="AI38" s="66">
        <v>20534.408046867651</v>
      </c>
      <c r="AJ38" s="66">
        <v>39406.466273084188</v>
      </c>
      <c r="AK38" s="66">
        <v>43111.567810555905</v>
      </c>
      <c r="AL38" s="66">
        <v>13059.169699283913</v>
      </c>
      <c r="AM38" s="66">
        <v>17237.432656680896</v>
      </c>
      <c r="AN38" s="66">
        <v>26314.479598956212</v>
      </c>
      <c r="AO38" s="66">
        <v>31028.858745506044</v>
      </c>
      <c r="AP38" s="66">
        <v>25627.44351938022</v>
      </c>
      <c r="AQ38" s="66">
        <v>22416.746134285895</v>
      </c>
    </row>
    <row r="39" spans="2:43">
      <c r="B39" s="41" t="s">
        <v>311</v>
      </c>
      <c r="C39" s="29" t="s">
        <v>312</v>
      </c>
      <c r="D39" s="22" t="s">
        <v>31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</row>
    <row r="40" spans="2:43">
      <c r="B40" s="41" t="s">
        <v>313</v>
      </c>
      <c r="C40" s="68" t="s">
        <v>314</v>
      </c>
      <c r="D40" s="22" t="s">
        <v>31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2:43">
      <c r="B41" s="41" t="s">
        <v>315</v>
      </c>
      <c r="C41" s="68" t="s">
        <v>316</v>
      </c>
      <c r="D41" s="22" t="s">
        <v>31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>
      <c r="B42" s="41" t="s">
        <v>317</v>
      </c>
      <c r="C42" s="68" t="s">
        <v>318</v>
      </c>
      <c r="D42" s="22" t="s">
        <v>31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2:43">
      <c r="B43" s="41" t="s">
        <v>319</v>
      </c>
      <c r="C43" s="68" t="s">
        <v>320</v>
      </c>
      <c r="D43" s="22" t="s">
        <v>31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>
      <c r="B44" s="41" t="s">
        <v>321</v>
      </c>
      <c r="C44" s="68" t="s">
        <v>322</v>
      </c>
      <c r="D44" s="22" t="s">
        <v>31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>
      <c r="B45" s="41" t="s">
        <v>323</v>
      </c>
      <c r="C45" s="29" t="s">
        <v>324</v>
      </c>
      <c r="D45" s="22" t="s">
        <v>31</v>
      </c>
      <c r="E45" s="57">
        <v>5860.1938993616659</v>
      </c>
      <c r="F45" s="57">
        <v>14051.651625283001</v>
      </c>
      <c r="G45" s="57">
        <v>6773.4071406520006</v>
      </c>
      <c r="H45" s="57">
        <v>22718.521562730366</v>
      </c>
      <c r="I45" s="57">
        <v>21031.845322372246</v>
      </c>
      <c r="J45" s="57">
        <v>14936.809609309001</v>
      </c>
      <c r="K45" s="57">
        <v>17962.087661108668</v>
      </c>
      <c r="L45" s="57">
        <v>21017.401459121666</v>
      </c>
      <c r="M45" s="57">
        <v>20450.589920703333</v>
      </c>
      <c r="N45" s="57">
        <v>16889.461771503</v>
      </c>
      <c r="O45" s="57">
        <v>30478.161092269998</v>
      </c>
      <c r="P45" s="57">
        <v>26824.179782309533</v>
      </c>
      <c r="Q45" s="57">
        <v>17381.787581081</v>
      </c>
      <c r="R45" s="57">
        <v>19718.383857275003</v>
      </c>
      <c r="S45" s="57">
        <v>26180.973633871999</v>
      </c>
      <c r="T45" s="57">
        <v>28361.137526692</v>
      </c>
      <c r="U45" s="57">
        <v>23391.251761577001</v>
      </c>
      <c r="V45" s="57">
        <v>16577.053424641006</v>
      </c>
      <c r="W45" s="57">
        <v>19738.954711271996</v>
      </c>
      <c r="X45" s="57">
        <v>86243.511285236105</v>
      </c>
      <c r="Y45" s="57">
        <v>20422.796017866011</v>
      </c>
      <c r="Z45" s="57">
        <v>17883.776347728006</v>
      </c>
      <c r="AA45" s="57">
        <v>15395.422111174004</v>
      </c>
      <c r="AB45" s="57">
        <v>61170.021141893012</v>
      </c>
      <c r="AC45" s="57">
        <v>8641.3601559593499</v>
      </c>
      <c r="AD45" s="57">
        <v>11358.009252012669</v>
      </c>
      <c r="AE45" s="57">
        <v>10899.854391972092</v>
      </c>
      <c r="AF45" s="57">
        <v>27350.667901249759</v>
      </c>
      <c r="AG45" s="57">
        <v>21607.795959252588</v>
      </c>
      <c r="AH45" s="57">
        <v>16609.104943866019</v>
      </c>
      <c r="AI45" s="57">
        <v>20534.408046867651</v>
      </c>
      <c r="AJ45" s="57">
        <v>39406.466273084188</v>
      </c>
      <c r="AK45" s="57">
        <v>43111.567810555905</v>
      </c>
      <c r="AL45" s="57">
        <v>13059.169699283913</v>
      </c>
      <c r="AM45" s="57">
        <v>17237.432656680896</v>
      </c>
      <c r="AN45" s="57">
        <v>26314.479598956212</v>
      </c>
      <c r="AO45" s="57">
        <v>31028.858745506044</v>
      </c>
      <c r="AP45" s="57">
        <v>25627.44351938022</v>
      </c>
      <c r="AQ45" s="57">
        <v>22416.746134285895</v>
      </c>
    </row>
    <row r="46" spans="2:43">
      <c r="B46" s="41" t="s">
        <v>325</v>
      </c>
      <c r="C46" s="68" t="s">
        <v>193</v>
      </c>
      <c r="D46" s="22" t="s">
        <v>31</v>
      </c>
      <c r="E46" s="57">
        <v>5860.1938993616659</v>
      </c>
      <c r="F46" s="57">
        <v>14051.651625283001</v>
      </c>
      <c r="G46" s="57">
        <v>6773.4071406520006</v>
      </c>
      <c r="H46" s="57">
        <v>22718.521562730366</v>
      </c>
      <c r="I46" s="57">
        <v>21031.845322372246</v>
      </c>
      <c r="J46" s="57">
        <v>14936.809609309001</v>
      </c>
      <c r="K46" s="57">
        <v>17962.087661108668</v>
      </c>
      <c r="L46" s="57">
        <v>21017.401459121666</v>
      </c>
      <c r="M46" s="57">
        <v>20450.589920703333</v>
      </c>
      <c r="N46" s="57">
        <v>16889.461771503</v>
      </c>
      <c r="O46" s="57">
        <v>30478.161092269998</v>
      </c>
      <c r="P46" s="57">
        <v>26824.179782309533</v>
      </c>
      <c r="Q46" s="57">
        <v>17381.787581081</v>
      </c>
      <c r="R46" s="57">
        <v>19718.383857275003</v>
      </c>
      <c r="S46" s="57">
        <v>26180.973633871999</v>
      </c>
      <c r="T46" s="57">
        <v>28361.137526692</v>
      </c>
      <c r="U46" s="57">
        <v>23391.251761577001</v>
      </c>
      <c r="V46" s="57">
        <v>16577.053424641006</v>
      </c>
      <c r="W46" s="57">
        <v>19738.954711271996</v>
      </c>
      <c r="X46" s="57">
        <v>86243.511285236105</v>
      </c>
      <c r="Y46" s="57">
        <v>20422.796017866011</v>
      </c>
      <c r="Z46" s="57">
        <v>17883.776347728006</v>
      </c>
      <c r="AA46" s="57">
        <v>15395.422111174004</v>
      </c>
      <c r="AB46" s="57">
        <v>61170.021141893012</v>
      </c>
      <c r="AC46" s="57">
        <v>8641.3601559593499</v>
      </c>
      <c r="AD46" s="57">
        <v>11358.009252012669</v>
      </c>
      <c r="AE46" s="57">
        <v>10899.854391972092</v>
      </c>
      <c r="AF46" s="57">
        <v>27350.667901249759</v>
      </c>
      <c r="AG46" s="57">
        <v>21607.795959252588</v>
      </c>
      <c r="AH46" s="57">
        <v>16609.104943866019</v>
      </c>
      <c r="AI46" s="57">
        <v>20534.408046867651</v>
      </c>
      <c r="AJ46" s="57">
        <v>39406.466273084188</v>
      </c>
      <c r="AK46" s="57">
        <v>43111.567810555905</v>
      </c>
      <c r="AL46" s="57">
        <v>13059.169699283913</v>
      </c>
      <c r="AM46" s="57">
        <v>17237.432656680896</v>
      </c>
      <c r="AN46" s="57">
        <v>26314.479598956212</v>
      </c>
      <c r="AO46" s="57">
        <v>31028.858745506044</v>
      </c>
      <c r="AP46" s="57">
        <v>25627.44351938022</v>
      </c>
      <c r="AQ46" s="57">
        <v>22416.746134285895</v>
      </c>
    </row>
    <row r="47" spans="2:43">
      <c r="B47" s="41" t="s">
        <v>326</v>
      </c>
      <c r="C47" s="68" t="s">
        <v>195</v>
      </c>
      <c r="D47" s="22" t="s">
        <v>31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 ht="33.75" customHeight="1">
      <c r="B48" s="41" t="s">
        <v>327</v>
      </c>
      <c r="C48" s="81" t="s">
        <v>328</v>
      </c>
      <c r="D48" s="82" t="s">
        <v>31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>
        <v>0</v>
      </c>
      <c r="AP48" s="57">
        <v>0</v>
      </c>
      <c r="AQ48" s="57">
        <v>0</v>
      </c>
    </row>
    <row r="49" spans="2:43">
      <c r="B49" s="41" t="s">
        <v>329</v>
      </c>
      <c r="C49" s="68" t="s">
        <v>330</v>
      </c>
      <c r="D49" s="82" t="s">
        <v>31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>
        <v>0</v>
      </c>
      <c r="AP49" s="57">
        <v>0</v>
      </c>
      <c r="AQ49" s="57">
        <v>0</v>
      </c>
    </row>
    <row r="50" spans="2:43">
      <c r="B50" s="41" t="s">
        <v>331</v>
      </c>
      <c r="C50" s="69" t="s">
        <v>332</v>
      </c>
      <c r="D50" s="82" t="s">
        <v>31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96"/>
      <c r="AP50" s="96"/>
      <c r="AQ50" s="96"/>
    </row>
    <row r="51" spans="2:43">
      <c r="B51" s="41" t="s">
        <v>333</v>
      </c>
      <c r="C51" s="69" t="s">
        <v>255</v>
      </c>
      <c r="D51" s="82" t="s">
        <v>31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96"/>
      <c r="AP51" s="96"/>
      <c r="AQ51" s="96"/>
    </row>
    <row r="52" spans="2:43">
      <c r="B52" s="41" t="s">
        <v>334</v>
      </c>
      <c r="C52" s="69" t="s">
        <v>257</v>
      </c>
      <c r="D52" s="82" t="s">
        <v>31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96"/>
      <c r="AP52" s="96"/>
      <c r="AQ52" s="96"/>
    </row>
    <row r="53" spans="2:43">
      <c r="B53" s="23" t="s">
        <v>335</v>
      </c>
      <c r="C53" s="74" t="s">
        <v>259</v>
      </c>
      <c r="D53" s="83" t="s">
        <v>31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96"/>
      <c r="AP53" s="96"/>
      <c r="AQ53" s="96"/>
    </row>
  </sheetData>
  <mergeCells count="14">
    <mergeCell ref="AO6:AQ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99"/>
  <sheetViews>
    <sheetView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10" sqref="G10"/>
    </sheetView>
  </sheetViews>
  <sheetFormatPr defaultColWidth="11.42578125" defaultRowHeight="15"/>
  <cols>
    <col min="1" max="1" width="2.28515625" style="84" customWidth="1"/>
    <col min="2" max="2" width="11.42578125" style="84"/>
    <col min="3" max="3" width="58" style="84" customWidth="1"/>
    <col min="4" max="4" width="11.42578125" style="84"/>
    <col min="5" max="23" width="11.42578125" style="53" customWidth="1"/>
    <col min="24" max="36" width="11.42578125" style="84" customWidth="1"/>
    <col min="37" max="16384" width="11.42578125" style="84"/>
  </cols>
  <sheetData>
    <row r="1" spans="2:43" customFormat="1">
      <c r="B1" s="12" t="s">
        <v>25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AO1" s="84"/>
    </row>
    <row r="2" spans="2:43" ht="15.75">
      <c r="B2" s="54" t="s">
        <v>26</v>
      </c>
      <c r="C2" s="55"/>
      <c r="D2" s="27"/>
      <c r="E2" s="105" t="s">
        <v>505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93"/>
      <c r="AP2" s="93"/>
      <c r="AQ2" s="93"/>
    </row>
    <row r="3" spans="2:43" ht="15.75">
      <c r="B3" s="54" t="s">
        <v>336</v>
      </c>
      <c r="C3" s="56"/>
      <c r="D3" s="22"/>
      <c r="E3" s="105" t="s">
        <v>504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93"/>
      <c r="AP3" s="93"/>
      <c r="AQ3" s="93"/>
    </row>
    <row r="4" spans="2:43" ht="15" customHeight="1">
      <c r="B4" s="19"/>
      <c r="C4" s="20"/>
      <c r="D4" s="21"/>
      <c r="E4" s="106" t="s">
        <v>497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93"/>
      <c r="AP4" s="93"/>
      <c r="AQ4" s="93"/>
    </row>
    <row r="5" spans="2:43" ht="15" customHeight="1">
      <c r="B5" s="115" t="s">
        <v>337</v>
      </c>
      <c r="C5" s="116"/>
      <c r="D5" s="22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94"/>
      <c r="AP5" s="94"/>
      <c r="AQ5" s="94"/>
    </row>
    <row r="6" spans="2:43" ht="14.25">
      <c r="B6" s="115"/>
      <c r="C6" s="116"/>
      <c r="D6" s="22"/>
      <c r="E6" s="103">
        <v>2015</v>
      </c>
      <c r="F6" s="104"/>
      <c r="G6" s="104"/>
      <c r="H6" s="113"/>
      <c r="I6" s="103">
        <v>2016</v>
      </c>
      <c r="J6" s="104"/>
      <c r="K6" s="104"/>
      <c r="L6" s="113"/>
      <c r="M6" s="103">
        <v>2017</v>
      </c>
      <c r="N6" s="104"/>
      <c r="O6" s="104"/>
      <c r="P6" s="113"/>
      <c r="Q6" s="103">
        <v>2018</v>
      </c>
      <c r="R6" s="104"/>
      <c r="S6" s="104"/>
      <c r="T6" s="113"/>
      <c r="U6" s="103">
        <v>2019</v>
      </c>
      <c r="V6" s="104"/>
      <c r="W6" s="104"/>
      <c r="X6" s="113"/>
      <c r="Y6" s="103">
        <v>2020</v>
      </c>
      <c r="Z6" s="104"/>
      <c r="AA6" s="104"/>
      <c r="AB6" s="113"/>
      <c r="AC6" s="103">
        <v>2021</v>
      </c>
      <c r="AD6" s="104"/>
      <c r="AE6" s="104"/>
      <c r="AF6" s="113"/>
      <c r="AG6" s="103">
        <v>2022</v>
      </c>
      <c r="AH6" s="104"/>
      <c r="AI6" s="104"/>
      <c r="AJ6" s="113"/>
      <c r="AK6" s="103">
        <v>2023</v>
      </c>
      <c r="AL6" s="104"/>
      <c r="AM6" s="104"/>
      <c r="AN6" s="113"/>
      <c r="AO6" s="103">
        <v>2024</v>
      </c>
      <c r="AP6" s="104"/>
      <c r="AQ6" s="104"/>
    </row>
    <row r="7" spans="2:43" ht="14.25">
      <c r="B7" s="75"/>
      <c r="C7" s="76"/>
      <c r="D7" s="22"/>
      <c r="E7" s="92" t="s">
        <v>499</v>
      </c>
      <c r="F7" s="92" t="s">
        <v>500</v>
      </c>
      <c r="G7" s="92" t="s">
        <v>501</v>
      </c>
      <c r="H7" s="92" t="s">
        <v>502</v>
      </c>
      <c r="I7" s="92" t="s">
        <v>499</v>
      </c>
      <c r="J7" s="92" t="s">
        <v>500</v>
      </c>
      <c r="K7" s="92" t="s">
        <v>501</v>
      </c>
      <c r="L7" s="92" t="s">
        <v>502</v>
      </c>
      <c r="M7" s="92" t="s">
        <v>499</v>
      </c>
      <c r="N7" s="92" t="s">
        <v>500</v>
      </c>
      <c r="O7" s="92" t="s">
        <v>501</v>
      </c>
      <c r="P7" s="92" t="s">
        <v>502</v>
      </c>
      <c r="Q7" s="92" t="s">
        <v>499</v>
      </c>
      <c r="R7" s="92" t="s">
        <v>500</v>
      </c>
      <c r="S7" s="92" t="s">
        <v>501</v>
      </c>
      <c r="T7" s="92" t="s">
        <v>502</v>
      </c>
      <c r="U7" s="92" t="s">
        <v>499</v>
      </c>
      <c r="V7" s="92" t="s">
        <v>500</v>
      </c>
      <c r="W7" s="92" t="s">
        <v>501</v>
      </c>
      <c r="X7" s="92" t="s">
        <v>502</v>
      </c>
      <c r="Y7" s="92" t="s">
        <v>499</v>
      </c>
      <c r="Z7" s="92" t="s">
        <v>500</v>
      </c>
      <c r="AA7" s="92" t="s">
        <v>501</v>
      </c>
      <c r="AB7" s="92" t="s">
        <v>502</v>
      </c>
      <c r="AC7" s="92" t="s">
        <v>499</v>
      </c>
      <c r="AD7" s="92" t="s">
        <v>500</v>
      </c>
      <c r="AE7" s="92" t="s">
        <v>501</v>
      </c>
      <c r="AF7" s="92" t="s">
        <v>502</v>
      </c>
      <c r="AG7" s="92" t="s">
        <v>499</v>
      </c>
      <c r="AH7" s="92" t="s">
        <v>500</v>
      </c>
      <c r="AI7" s="92" t="s">
        <v>501</v>
      </c>
      <c r="AJ7" s="92" t="s">
        <v>502</v>
      </c>
      <c r="AK7" s="92" t="s">
        <v>499</v>
      </c>
      <c r="AL7" s="92" t="s">
        <v>500</v>
      </c>
      <c r="AM7" s="92" t="s">
        <v>501</v>
      </c>
      <c r="AN7" s="92" t="s">
        <v>502</v>
      </c>
      <c r="AO7" s="92" t="s">
        <v>499</v>
      </c>
      <c r="AP7" s="92" t="s">
        <v>500</v>
      </c>
      <c r="AQ7" s="92" t="s">
        <v>501</v>
      </c>
    </row>
    <row r="8" spans="2:43" ht="14.25">
      <c r="B8" s="63" t="s">
        <v>338</v>
      </c>
      <c r="C8" s="64" t="s">
        <v>339</v>
      </c>
      <c r="D8" s="77" t="s">
        <v>31</v>
      </c>
      <c r="E8" s="65">
        <v>98011.039884910497</v>
      </c>
      <c r="F8" s="65">
        <v>779.47487966375047</v>
      </c>
      <c r="G8" s="65">
        <v>-328.11093890707434</v>
      </c>
      <c r="H8" s="65">
        <v>-21164.665791382853</v>
      </c>
      <c r="I8" s="65">
        <v>-18258.094548406829</v>
      </c>
      <c r="J8" s="65">
        <v>-6820.941042665334</v>
      </c>
      <c r="K8" s="65">
        <v>-2227.989380701747</v>
      </c>
      <c r="L8" s="65">
        <v>-9505.4118836337075</v>
      </c>
      <c r="M8" s="65">
        <v>-7606.7295170979196</v>
      </c>
      <c r="N8" s="65">
        <v>14468.423181748032</v>
      </c>
      <c r="O8" s="65">
        <v>-17711.539944654513</v>
      </c>
      <c r="P8" s="65">
        <v>-23205.04256753725</v>
      </c>
      <c r="Q8" s="65">
        <v>5196.4914963615811</v>
      </c>
      <c r="R8" s="65">
        <v>10976.508860630591</v>
      </c>
      <c r="S8" s="65">
        <v>-16450.522739670239</v>
      </c>
      <c r="T8" s="65">
        <v>-9569.7983713836002</v>
      </c>
      <c r="U8" s="65">
        <v>2060.0311991544659</v>
      </c>
      <c r="V8" s="65">
        <v>23920.918257656856</v>
      </c>
      <c r="W8" s="65">
        <v>-8739.9117726838449</v>
      </c>
      <c r="X8" s="65">
        <v>-85688.619695586705</v>
      </c>
      <c r="Y8" s="65">
        <v>-13197.416019242752</v>
      </c>
      <c r="Z8" s="65">
        <v>-77830.474372356912</v>
      </c>
      <c r="AA8" s="65">
        <v>-65340.243840558454</v>
      </c>
      <c r="AB8" s="65">
        <v>-112725.95825678646</v>
      </c>
      <c r="AC8" s="65">
        <v>-7559.8768558763259</v>
      </c>
      <c r="AD8" s="65">
        <v>41678.717970834186</v>
      </c>
      <c r="AE8" s="65">
        <v>-7066.8547181615286</v>
      </c>
      <c r="AF8" s="65">
        <v>-82402.123970604152</v>
      </c>
      <c r="AG8" s="65">
        <v>7562.7368689945288</v>
      </c>
      <c r="AH8" s="65">
        <v>47967.137763749968</v>
      </c>
      <c r="AI8" s="65">
        <v>-32125.575664142289</v>
      </c>
      <c r="AJ8" s="65">
        <v>-91156.112676239369</v>
      </c>
      <c r="AK8" s="65">
        <v>-35830.003331332584</v>
      </c>
      <c r="AL8" s="65">
        <v>67295.917513553286</v>
      </c>
      <c r="AM8" s="65">
        <v>-23930.469211551026</v>
      </c>
      <c r="AN8" s="65">
        <v>-68626.710492620157</v>
      </c>
      <c r="AO8" s="65">
        <v>-3347.5675414577363</v>
      </c>
      <c r="AP8" s="65">
        <v>14318.760579374593</v>
      </c>
      <c r="AQ8" s="65">
        <v>-1538.6063817086397</v>
      </c>
    </row>
    <row r="9" spans="2:43" ht="14.25">
      <c r="B9" s="70" t="s">
        <v>63</v>
      </c>
      <c r="C9" s="85" t="s">
        <v>340</v>
      </c>
      <c r="D9" s="32" t="s">
        <v>31</v>
      </c>
      <c r="E9" s="66">
        <v>17771.761189727935</v>
      </c>
      <c r="F9" s="66">
        <v>22072.360546459524</v>
      </c>
      <c r="G9" s="66">
        <v>19942.958333525763</v>
      </c>
      <c r="H9" s="66">
        <v>16435.749355755484</v>
      </c>
      <c r="I9" s="66">
        <v>21078.966381432543</v>
      </c>
      <c r="J9" s="66">
        <v>16367.084478119596</v>
      </c>
      <c r="K9" s="66">
        <v>12625.038283855176</v>
      </c>
      <c r="L9" s="66">
        <v>16284.972080529053</v>
      </c>
      <c r="M9" s="66">
        <v>20957.75169755099</v>
      </c>
      <c r="N9" s="66">
        <v>13682.832163428104</v>
      </c>
      <c r="O9" s="66">
        <v>18856.062242521999</v>
      </c>
      <c r="P9" s="66">
        <v>26183.846556375</v>
      </c>
      <c r="Q9" s="66">
        <v>10613.710114934906</v>
      </c>
      <c r="R9" s="66">
        <v>13566.885027485001</v>
      </c>
      <c r="S9" s="66">
        <v>14890.624721840002</v>
      </c>
      <c r="T9" s="66">
        <v>37940.238326561732</v>
      </c>
      <c r="U9" s="66">
        <v>17779.171193932008</v>
      </c>
      <c r="V9" s="66">
        <v>21748.168887757998</v>
      </c>
      <c r="W9" s="66">
        <v>21770.940163176998</v>
      </c>
      <c r="X9" s="66">
        <v>24759.648089591989</v>
      </c>
      <c r="Y9" s="66">
        <v>23049.00746466899</v>
      </c>
      <c r="Z9" s="66">
        <v>24632.962017364011</v>
      </c>
      <c r="AA9" s="66">
        <v>25839.791153597998</v>
      </c>
      <c r="AB9" s="66">
        <v>15136.274504625002</v>
      </c>
      <c r="AC9" s="66">
        <v>6198.7827888014981</v>
      </c>
      <c r="AD9" s="66">
        <v>10413.232301001997</v>
      </c>
      <c r="AE9" s="66">
        <v>16404.873882623</v>
      </c>
      <c r="AF9" s="66">
        <v>59140.435256552999</v>
      </c>
      <c r="AG9" s="66">
        <v>13979.11150690415</v>
      </c>
      <c r="AH9" s="66">
        <v>28494.261070497232</v>
      </c>
      <c r="AI9" s="66">
        <v>24150.079284755084</v>
      </c>
      <c r="AJ9" s="66">
        <v>55514.613746105046</v>
      </c>
      <c r="AK9" s="66">
        <v>27073.447145990463</v>
      </c>
      <c r="AL9" s="66">
        <v>33012.339653714022</v>
      </c>
      <c r="AM9" s="66">
        <v>30542.425030680592</v>
      </c>
      <c r="AN9" s="66">
        <v>75277.901154358318</v>
      </c>
      <c r="AO9" s="66">
        <v>27412.253276669908</v>
      </c>
      <c r="AP9" s="66">
        <v>40775.898729571025</v>
      </c>
      <c r="AQ9" s="66">
        <v>39886.743441036255</v>
      </c>
    </row>
    <row r="10" spans="2:43" ht="14.25">
      <c r="B10" s="39" t="s">
        <v>65</v>
      </c>
      <c r="C10" s="67" t="s">
        <v>341</v>
      </c>
      <c r="D10" s="22" t="s">
        <v>31</v>
      </c>
      <c r="E10" s="57">
        <v>17771.761189727935</v>
      </c>
      <c r="F10" s="57">
        <v>22072.360546459524</v>
      </c>
      <c r="G10" s="57">
        <v>19942.958333525763</v>
      </c>
      <c r="H10" s="57">
        <v>16435.749355755484</v>
      </c>
      <c r="I10" s="57">
        <v>21078.966381432543</v>
      </c>
      <c r="J10" s="57">
        <v>16367.084478119596</v>
      </c>
      <c r="K10" s="57">
        <v>12625.038283855176</v>
      </c>
      <c r="L10" s="57">
        <v>16284.972080529053</v>
      </c>
      <c r="M10" s="57">
        <v>20957.75169755099</v>
      </c>
      <c r="N10" s="57">
        <v>13682.832163428104</v>
      </c>
      <c r="O10" s="57">
        <v>18856.062242521999</v>
      </c>
      <c r="P10" s="57">
        <v>26183.846556375</v>
      </c>
      <c r="Q10" s="57">
        <v>10613.710114934906</v>
      </c>
      <c r="R10" s="57">
        <v>13566.885027485001</v>
      </c>
      <c r="S10" s="57">
        <v>14890.624721840002</v>
      </c>
      <c r="T10" s="57">
        <v>37940.238326561732</v>
      </c>
      <c r="U10" s="57">
        <v>17779.171193932008</v>
      </c>
      <c r="V10" s="57">
        <v>21748.168887757998</v>
      </c>
      <c r="W10" s="57">
        <v>21770.940163176998</v>
      </c>
      <c r="X10" s="57">
        <v>24759.648089591989</v>
      </c>
      <c r="Y10" s="57">
        <v>23049.00746466899</v>
      </c>
      <c r="Z10" s="57">
        <v>24632.962017364011</v>
      </c>
      <c r="AA10" s="57">
        <v>25839.791153597998</v>
      </c>
      <c r="AB10" s="57">
        <v>15136.274504625002</v>
      </c>
      <c r="AC10" s="57">
        <v>6198.7827888014981</v>
      </c>
      <c r="AD10" s="57">
        <v>10413.232301001997</v>
      </c>
      <c r="AE10" s="57">
        <v>16404.873882623</v>
      </c>
      <c r="AF10" s="57">
        <v>59140.435256552999</v>
      </c>
      <c r="AG10" s="57">
        <v>13979.11150690415</v>
      </c>
      <c r="AH10" s="57">
        <v>28494.261070497232</v>
      </c>
      <c r="AI10" s="57">
        <v>24150.079284755084</v>
      </c>
      <c r="AJ10" s="57">
        <v>55514.613746105046</v>
      </c>
      <c r="AK10" s="57">
        <v>27073.447145990463</v>
      </c>
      <c r="AL10" s="57">
        <v>33012.339653714022</v>
      </c>
      <c r="AM10" s="57">
        <v>30542.425030680592</v>
      </c>
      <c r="AN10" s="57">
        <v>75277.901154358318</v>
      </c>
      <c r="AO10" s="57">
        <v>27412.253276669908</v>
      </c>
      <c r="AP10" s="57">
        <v>40775.898729571025</v>
      </c>
      <c r="AQ10" s="57">
        <v>39886.743441036255</v>
      </c>
    </row>
    <row r="11" spans="2:43" ht="14.25">
      <c r="B11" s="41" t="s">
        <v>342</v>
      </c>
      <c r="C11" s="68" t="s">
        <v>343</v>
      </c>
      <c r="D11" s="22" t="s">
        <v>31</v>
      </c>
      <c r="E11" s="57">
        <v>17771.761189727935</v>
      </c>
      <c r="F11" s="57">
        <v>22072.360546459524</v>
      </c>
      <c r="G11" s="57">
        <v>19942.958333525763</v>
      </c>
      <c r="H11" s="57">
        <v>16435.749355755484</v>
      </c>
      <c r="I11" s="57">
        <v>21078.966381432543</v>
      </c>
      <c r="J11" s="57">
        <v>16367.084478119596</v>
      </c>
      <c r="K11" s="57">
        <v>12625.038283855176</v>
      </c>
      <c r="L11" s="57">
        <v>16284.972080529053</v>
      </c>
      <c r="M11" s="57">
        <v>20957.75169755099</v>
      </c>
      <c r="N11" s="57">
        <v>13682.832163428104</v>
      </c>
      <c r="O11" s="57">
        <v>18856.062242521999</v>
      </c>
      <c r="P11" s="57">
        <v>26183.846556375</v>
      </c>
      <c r="Q11" s="57">
        <v>10613.710114934906</v>
      </c>
      <c r="R11" s="57">
        <v>13566.885027485001</v>
      </c>
      <c r="S11" s="57">
        <v>14890.624721840002</v>
      </c>
      <c r="T11" s="57">
        <v>37940.238326561732</v>
      </c>
      <c r="U11" s="57">
        <v>17779.171193932008</v>
      </c>
      <c r="V11" s="57">
        <v>21748.168887757998</v>
      </c>
      <c r="W11" s="57">
        <v>21770.940163176998</v>
      </c>
      <c r="X11" s="57">
        <v>24759.648089591989</v>
      </c>
      <c r="Y11" s="57">
        <v>23049.00746466899</v>
      </c>
      <c r="Z11" s="57">
        <v>24632.962017364011</v>
      </c>
      <c r="AA11" s="57">
        <v>25839.791153597998</v>
      </c>
      <c r="AB11" s="57">
        <v>15136.274504625002</v>
      </c>
      <c r="AC11" s="57">
        <v>6198.7827888014981</v>
      </c>
      <c r="AD11" s="57">
        <v>10413.232301001997</v>
      </c>
      <c r="AE11" s="57">
        <v>16404.873882623</v>
      </c>
      <c r="AF11" s="57">
        <v>59140.435256552999</v>
      </c>
      <c r="AG11" s="57">
        <v>13979.11150690415</v>
      </c>
      <c r="AH11" s="57">
        <v>28494.261070497232</v>
      </c>
      <c r="AI11" s="57">
        <v>24150.079284755084</v>
      </c>
      <c r="AJ11" s="57">
        <v>55514.613746105046</v>
      </c>
      <c r="AK11" s="57">
        <v>27073.447145990463</v>
      </c>
      <c r="AL11" s="57">
        <v>33012.339653714022</v>
      </c>
      <c r="AM11" s="57">
        <v>30542.425030680592</v>
      </c>
      <c r="AN11" s="57">
        <v>75277.901154358318</v>
      </c>
      <c r="AO11" s="57">
        <v>27412.253276669908</v>
      </c>
      <c r="AP11" s="57">
        <v>40775.898729571025</v>
      </c>
      <c r="AQ11" s="57">
        <v>39886.743441036255</v>
      </c>
    </row>
    <row r="12" spans="2:43" ht="14.25">
      <c r="B12" s="41" t="s">
        <v>344</v>
      </c>
      <c r="C12" s="68" t="s">
        <v>345</v>
      </c>
      <c r="D12" s="22" t="s">
        <v>31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2:43" ht="14.25">
      <c r="B13" s="41" t="s">
        <v>346</v>
      </c>
      <c r="C13" s="68" t="s">
        <v>347</v>
      </c>
      <c r="D13" s="22" t="s">
        <v>31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</row>
    <row r="14" spans="2:43" ht="14.25">
      <c r="B14" s="41" t="s">
        <v>348</v>
      </c>
      <c r="C14" s="68" t="s">
        <v>349</v>
      </c>
      <c r="D14" s="22" t="s">
        <v>31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</row>
    <row r="15" spans="2:43" ht="14.25">
      <c r="B15" s="39" t="s">
        <v>67</v>
      </c>
      <c r="C15" s="67" t="s">
        <v>350</v>
      </c>
      <c r="D15" s="22" t="s">
        <v>31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2:43" ht="14.25">
      <c r="B16" s="39" t="s">
        <v>69</v>
      </c>
      <c r="C16" s="67" t="s">
        <v>351</v>
      </c>
      <c r="D16" s="22" t="s">
        <v>31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</row>
    <row r="17" spans="2:43" ht="14.25">
      <c r="B17" s="39" t="s">
        <v>71</v>
      </c>
      <c r="C17" s="67" t="s">
        <v>352</v>
      </c>
      <c r="D17" s="22" t="s">
        <v>31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</row>
    <row r="18" spans="2:43" ht="14.25">
      <c r="B18" s="41" t="s">
        <v>353</v>
      </c>
      <c r="C18" s="68" t="s">
        <v>354</v>
      </c>
      <c r="D18" s="22" t="s">
        <v>31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</row>
    <row r="19" spans="2:43" ht="14.25">
      <c r="B19" s="41" t="s">
        <v>355</v>
      </c>
      <c r="C19" s="68" t="s">
        <v>356</v>
      </c>
      <c r="D19" s="22" t="s">
        <v>31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</row>
    <row r="20" spans="2:43" ht="14.25">
      <c r="B20" s="41" t="s">
        <v>357</v>
      </c>
      <c r="C20" s="68" t="s">
        <v>358</v>
      </c>
      <c r="D20" s="22" t="s">
        <v>31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</row>
    <row r="21" spans="2:43" ht="14.25">
      <c r="B21" s="41" t="s">
        <v>359</v>
      </c>
      <c r="C21" s="68" t="s">
        <v>360</v>
      </c>
      <c r="D21" s="22" t="s">
        <v>31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</row>
    <row r="22" spans="2:43" ht="14.25">
      <c r="B22" s="86" t="s">
        <v>78</v>
      </c>
      <c r="C22" s="87" t="s">
        <v>361</v>
      </c>
      <c r="D22" s="88" t="s">
        <v>31</v>
      </c>
      <c r="E22" s="57">
        <v>9497.4055798940026</v>
      </c>
      <c r="F22" s="57">
        <v>10865.251066256</v>
      </c>
      <c r="G22" s="57">
        <v>-12374.750544644003</v>
      </c>
      <c r="H22" s="57">
        <v>-9251.7170522509987</v>
      </c>
      <c r="I22" s="57">
        <v>7883.125036649004</v>
      </c>
      <c r="J22" s="57">
        <v>1921.1281432129952</v>
      </c>
      <c r="K22" s="57">
        <v>3736.1707488690017</v>
      </c>
      <c r="L22" s="57">
        <v>1050.5739892800011</v>
      </c>
      <c r="M22" s="57">
        <v>21833.53390973499</v>
      </c>
      <c r="N22" s="57">
        <v>54531.163708560001</v>
      </c>
      <c r="O22" s="57">
        <v>-35235.90961006</v>
      </c>
      <c r="P22" s="57">
        <v>-27398.82589357</v>
      </c>
      <c r="Q22" s="57">
        <v>53930.965505930013</v>
      </c>
      <c r="R22" s="57">
        <v>-26509.28738211</v>
      </c>
      <c r="S22" s="57">
        <v>28735.469746590003</v>
      </c>
      <c r="T22" s="57">
        <v>-15526.598338030011</v>
      </c>
      <c r="U22" s="57">
        <v>7484.8218004500159</v>
      </c>
      <c r="V22" s="57">
        <v>73329.518215109987</v>
      </c>
      <c r="W22" s="57">
        <v>-39304.169012599981</v>
      </c>
      <c r="X22" s="57">
        <v>-13131.285403050015</v>
      </c>
      <c r="Y22" s="57">
        <v>83300.068400310032</v>
      </c>
      <c r="Z22" s="57">
        <v>-51787.840763240019</v>
      </c>
      <c r="AA22" s="57">
        <v>128947.90437961998</v>
      </c>
      <c r="AB22" s="57">
        <v>-25994.48950248001</v>
      </c>
      <c r="AC22" s="57">
        <v>104382.32520520002</v>
      </c>
      <c r="AD22" s="57">
        <v>21281.878498030059</v>
      </c>
      <c r="AE22" s="57">
        <v>-13792.481414860025</v>
      </c>
      <c r="AF22" s="57">
        <v>-61577.706658610005</v>
      </c>
      <c r="AG22" s="57">
        <v>72345.572764850003</v>
      </c>
      <c r="AH22" s="57">
        <v>89892.599117130012</v>
      </c>
      <c r="AI22" s="57">
        <v>-31993.880431050009</v>
      </c>
      <c r="AJ22" s="57">
        <v>-106389.96635809996</v>
      </c>
      <c r="AK22" s="57">
        <v>43087.936429509988</v>
      </c>
      <c r="AL22" s="57">
        <v>41617.928143147044</v>
      </c>
      <c r="AM22" s="57">
        <v>-7996.2146061150979</v>
      </c>
      <c r="AN22" s="57">
        <v>-92060.937382168602</v>
      </c>
      <c r="AO22" s="57">
        <v>-15796.083244619995</v>
      </c>
      <c r="AP22" s="57">
        <v>1197.1381278999997</v>
      </c>
      <c r="AQ22" s="57">
        <v>65852.113940269992</v>
      </c>
    </row>
    <row r="23" spans="2:43" ht="14.25">
      <c r="B23" s="41" t="s">
        <v>362</v>
      </c>
      <c r="C23" s="29" t="s">
        <v>363</v>
      </c>
      <c r="D23" s="22" t="s">
        <v>31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</row>
    <row r="24" spans="2:43" ht="14.25">
      <c r="B24" s="41" t="s">
        <v>364</v>
      </c>
      <c r="C24" s="29" t="s">
        <v>365</v>
      </c>
      <c r="D24" s="22" t="s">
        <v>31</v>
      </c>
      <c r="E24" s="58">
        <v>9068.6375866600029</v>
      </c>
      <c r="F24" s="58">
        <v>10102.6930151</v>
      </c>
      <c r="G24" s="58">
        <v>-12827.868248640003</v>
      </c>
      <c r="H24" s="58">
        <v>-9541.4876963799979</v>
      </c>
      <c r="I24" s="58">
        <v>7478.1354200700043</v>
      </c>
      <c r="J24" s="58">
        <v>1283.477396769995</v>
      </c>
      <c r="K24" s="58">
        <v>3064.7810403400022</v>
      </c>
      <c r="L24" s="58">
        <v>-2472.562694069999</v>
      </c>
      <c r="M24" s="58">
        <v>20353.413859359993</v>
      </c>
      <c r="N24" s="58">
        <v>52104.263365090002</v>
      </c>
      <c r="O24" s="58">
        <v>-36144.036576349994</v>
      </c>
      <c r="P24" s="58">
        <v>-28419.202516149999</v>
      </c>
      <c r="Q24" s="58">
        <v>51789.093294230013</v>
      </c>
      <c r="R24" s="58">
        <v>-27790.519004900001</v>
      </c>
      <c r="S24" s="58">
        <v>26544.840385620002</v>
      </c>
      <c r="T24" s="58">
        <v>-16995.502160810011</v>
      </c>
      <c r="U24" s="58">
        <v>5122.0154455300144</v>
      </c>
      <c r="V24" s="58">
        <v>69599.281137929982</v>
      </c>
      <c r="W24" s="58">
        <v>-42093.093826569973</v>
      </c>
      <c r="X24" s="58">
        <v>-17573.99912573001</v>
      </c>
      <c r="Y24" s="58">
        <v>82130.132823950029</v>
      </c>
      <c r="Z24" s="58">
        <v>-52285.257708340017</v>
      </c>
      <c r="AA24" s="58">
        <v>124698.84683261998</v>
      </c>
      <c r="AB24" s="58">
        <v>-30320.564902250011</v>
      </c>
      <c r="AC24" s="58">
        <v>100799.44334377001</v>
      </c>
      <c r="AD24" s="58">
        <v>18155.094088170059</v>
      </c>
      <c r="AE24" s="58">
        <v>-24256.488370020026</v>
      </c>
      <c r="AF24" s="58">
        <v>-67754.353780550009</v>
      </c>
      <c r="AG24" s="58">
        <v>70055.737094950018</v>
      </c>
      <c r="AH24" s="58">
        <v>85263.326290340003</v>
      </c>
      <c r="AI24" s="58">
        <v>-32652.774194510006</v>
      </c>
      <c r="AJ24" s="58">
        <v>-108722.93898522996</v>
      </c>
      <c r="AK24" s="58">
        <v>39305.105395959981</v>
      </c>
      <c r="AL24" s="58">
        <v>41408.977190647041</v>
      </c>
      <c r="AM24" s="58">
        <v>-11227.615705535098</v>
      </c>
      <c r="AN24" s="58">
        <v>-94201.688353408608</v>
      </c>
      <c r="AO24" s="58">
        <v>-17455.307830219994</v>
      </c>
      <c r="AP24" s="58">
        <v>970.61531848999982</v>
      </c>
      <c r="AQ24" s="58">
        <v>64251.369607599991</v>
      </c>
    </row>
    <row r="25" spans="2:43" ht="14.25">
      <c r="B25" s="41" t="s">
        <v>366</v>
      </c>
      <c r="C25" s="29" t="s">
        <v>367</v>
      </c>
      <c r="D25" s="22" t="s">
        <v>31</v>
      </c>
      <c r="E25" s="57"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</row>
    <row r="26" spans="2:43" ht="14.25">
      <c r="B26" s="41" t="s">
        <v>368</v>
      </c>
      <c r="C26" s="29" t="s">
        <v>369</v>
      </c>
      <c r="D26" s="22" t="s">
        <v>31</v>
      </c>
      <c r="E26" s="66">
        <v>0</v>
      </c>
      <c r="F26" s="66">
        <v>0</v>
      </c>
      <c r="G26" s="66">
        <v>0</v>
      </c>
      <c r="H26" s="66">
        <v>0</v>
      </c>
      <c r="I26" s="66">
        <v>0.72565715999999647</v>
      </c>
      <c r="J26" s="66">
        <v>-0.60050149999999625</v>
      </c>
      <c r="K26" s="66">
        <v>-0.24247739999999851</v>
      </c>
      <c r="L26" s="66">
        <v>1.0486895199999995</v>
      </c>
      <c r="M26" s="66">
        <v>-0.81439923000000114</v>
      </c>
      <c r="N26" s="66">
        <v>1.401086E-2</v>
      </c>
      <c r="O26" s="66">
        <v>3.2381499999999943E-3</v>
      </c>
      <c r="P26" s="66">
        <v>0.25512699999999999</v>
      </c>
      <c r="Q26" s="66">
        <v>0.46</v>
      </c>
      <c r="R26" s="66">
        <v>-4.8075369999999992E-2</v>
      </c>
      <c r="S26" s="66">
        <v>-7.6171400000000136E-3</v>
      </c>
      <c r="T26" s="66">
        <v>-0.44500000000000001</v>
      </c>
      <c r="U26" s="66">
        <v>7.0000000000000001E-3</v>
      </c>
      <c r="V26" s="66">
        <v>-7.0000000000000001E-3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-1.7917499999997673E-3</v>
      </c>
      <c r="AD26" s="66">
        <v>-0.54139656999999985</v>
      </c>
      <c r="AE26" s="66">
        <v>-8.8642400000000024E-2</v>
      </c>
      <c r="AF26" s="66">
        <v>-0.44639529999999994</v>
      </c>
      <c r="AG26" s="66">
        <v>0</v>
      </c>
      <c r="AH26" s="66">
        <v>-2.8278000000000001E-3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</row>
    <row r="27" spans="2:43" ht="14.25">
      <c r="B27" s="41" t="s">
        <v>370</v>
      </c>
      <c r="C27" s="29" t="s">
        <v>371</v>
      </c>
      <c r="D27" s="22" t="s">
        <v>31</v>
      </c>
      <c r="E27" s="57">
        <v>888.08709085999999</v>
      </c>
      <c r="F27" s="57">
        <v>373.42881299999999</v>
      </c>
      <c r="G27" s="57">
        <v>416.66666499999997</v>
      </c>
      <c r="H27" s="57">
        <v>549.61245390999989</v>
      </c>
      <c r="I27" s="57">
        <v>588.91895837000004</v>
      </c>
      <c r="J27" s="57">
        <v>482.58574912</v>
      </c>
      <c r="K27" s="57">
        <v>736.10095355999999</v>
      </c>
      <c r="L27" s="57">
        <v>3220.8435337000001</v>
      </c>
      <c r="M27" s="57">
        <v>994.04401595999991</v>
      </c>
      <c r="N27" s="57">
        <v>2174.1750065300002</v>
      </c>
      <c r="O27" s="57">
        <v>666.66666399999997</v>
      </c>
      <c r="P27" s="57">
        <v>1173.52146062</v>
      </c>
      <c r="Q27" s="57">
        <v>1713.62072143</v>
      </c>
      <c r="R27" s="57">
        <v>500.25737300000003</v>
      </c>
      <c r="S27" s="57">
        <v>1968.8999979999999</v>
      </c>
      <c r="T27" s="57">
        <v>1469.9491231900001</v>
      </c>
      <c r="U27" s="57">
        <v>2461.6100477999998</v>
      </c>
      <c r="V27" s="57">
        <v>1755.996079</v>
      </c>
      <c r="W27" s="57">
        <v>2161.284251</v>
      </c>
      <c r="X27" s="57">
        <v>2210.38837362</v>
      </c>
      <c r="Y27" s="57">
        <v>1169.94372636</v>
      </c>
      <c r="Z27" s="57">
        <v>499.99999800000001</v>
      </c>
      <c r="AA27" s="57">
        <v>4249.9999980000002</v>
      </c>
      <c r="AB27" s="57">
        <v>4326.9826997700002</v>
      </c>
      <c r="AC27" s="57">
        <v>249.999999</v>
      </c>
      <c r="AD27" s="57">
        <v>587.499999</v>
      </c>
      <c r="AE27" s="57">
        <v>6035.0319095900013</v>
      </c>
      <c r="AF27" s="57">
        <v>6968.2777254999992</v>
      </c>
      <c r="AG27" s="57">
        <v>587.47999988999993</v>
      </c>
      <c r="AH27" s="57">
        <v>3257.0261238900002</v>
      </c>
      <c r="AI27" s="57">
        <v>517.20775135999997</v>
      </c>
      <c r="AJ27" s="57">
        <v>762.49999989000003</v>
      </c>
      <c r="AK27" s="57">
        <v>2001.2509</v>
      </c>
      <c r="AL27" s="57">
        <v>208.9509525</v>
      </c>
      <c r="AM27" s="57">
        <v>3231.4010994200003</v>
      </c>
      <c r="AN27" s="57">
        <v>568.24652000000003</v>
      </c>
      <c r="AO27" s="57">
        <v>0.13190707000000002</v>
      </c>
      <c r="AP27" s="57">
        <v>225.51755541</v>
      </c>
      <c r="AQ27" s="57">
        <v>4.80521E-2</v>
      </c>
    </row>
    <row r="28" spans="2:43" ht="14.25">
      <c r="B28" s="41" t="s">
        <v>372</v>
      </c>
      <c r="C28" s="29" t="s">
        <v>373</v>
      </c>
      <c r="D28" s="22" t="s">
        <v>31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</row>
    <row r="29" spans="2:43" ht="14.25">
      <c r="B29" s="41" t="s">
        <v>374</v>
      </c>
      <c r="C29" s="29" t="s">
        <v>375</v>
      </c>
      <c r="D29" s="22" t="s">
        <v>31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2:43" ht="14.25">
      <c r="B30" s="41" t="s">
        <v>376</v>
      </c>
      <c r="C30" s="29" t="s">
        <v>377</v>
      </c>
      <c r="D30" s="22" t="s">
        <v>31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2:43" ht="14.25">
      <c r="B31" s="39" t="s">
        <v>80</v>
      </c>
      <c r="C31" s="67" t="s">
        <v>378</v>
      </c>
      <c r="D31" s="22" t="s">
        <v>31</v>
      </c>
      <c r="E31" s="58">
        <v>9409.3184870340028</v>
      </c>
      <c r="F31" s="58">
        <v>10741.822252255999</v>
      </c>
      <c r="G31" s="58">
        <v>-12374.750544644003</v>
      </c>
      <c r="H31" s="58">
        <v>-9267.9961711609994</v>
      </c>
      <c r="I31" s="58">
        <v>7794.2060762790043</v>
      </c>
      <c r="J31" s="58">
        <v>1771.8757260929951</v>
      </c>
      <c r="K31" s="58">
        <v>3666.7364593090019</v>
      </c>
      <c r="L31" s="58">
        <v>967.975813380001</v>
      </c>
      <c r="M31" s="58">
        <v>21672.823225774991</v>
      </c>
      <c r="N31" s="58">
        <v>53356.98870003</v>
      </c>
      <c r="O31" s="58">
        <v>-35235.90961006</v>
      </c>
      <c r="P31" s="58">
        <v>-28072.347356189999</v>
      </c>
      <c r="Q31" s="58">
        <v>53117.344782500011</v>
      </c>
      <c r="R31" s="58">
        <v>-26509.544757110001</v>
      </c>
      <c r="S31" s="58">
        <v>28735.469746590003</v>
      </c>
      <c r="T31" s="58">
        <v>-16215.340786100011</v>
      </c>
      <c r="U31" s="58">
        <v>6853.2577156500156</v>
      </c>
      <c r="V31" s="58">
        <v>73329.518215109987</v>
      </c>
      <c r="W31" s="58">
        <v>-39304.169012599981</v>
      </c>
      <c r="X31" s="58">
        <v>-13857.688832670015</v>
      </c>
      <c r="Y31" s="58">
        <v>82630.124671950034</v>
      </c>
      <c r="Z31" s="58">
        <v>-51787.840763240019</v>
      </c>
      <c r="AA31" s="58">
        <v>128947.90437961998</v>
      </c>
      <c r="AB31" s="58">
        <v>-26047.472204250011</v>
      </c>
      <c r="AC31" s="58">
        <v>104382.32520520002</v>
      </c>
      <c r="AD31" s="58">
        <v>21281.878498030059</v>
      </c>
      <c r="AE31" s="58">
        <v>-14149.959971850025</v>
      </c>
      <c r="AF31" s="58">
        <v>-61796.004381110004</v>
      </c>
      <c r="AG31" s="58">
        <v>72345.572764850003</v>
      </c>
      <c r="AH31" s="58">
        <v>87135.572993130016</v>
      </c>
      <c r="AI31" s="58">
        <v>-32011.088184150009</v>
      </c>
      <c r="AJ31" s="58">
        <v>-106389.96635809996</v>
      </c>
      <c r="AK31" s="58">
        <v>43087.936429509988</v>
      </c>
      <c r="AL31" s="58">
        <v>41408.977190647041</v>
      </c>
      <c r="AM31" s="58">
        <v>-10727.615705535098</v>
      </c>
      <c r="AN31" s="58">
        <v>-92129.183902168603</v>
      </c>
      <c r="AO31" s="58">
        <v>-15796.083244619995</v>
      </c>
      <c r="AP31" s="58">
        <v>971.62071789999982</v>
      </c>
      <c r="AQ31" s="58">
        <v>65852.113940269992</v>
      </c>
    </row>
    <row r="32" spans="2:43" ht="14.25">
      <c r="B32" s="41" t="s">
        <v>379</v>
      </c>
      <c r="C32" s="68" t="s">
        <v>380</v>
      </c>
      <c r="D32" s="22" t="s">
        <v>31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2:43" ht="14.25">
      <c r="B33" s="41" t="s">
        <v>381</v>
      </c>
      <c r="C33" s="68" t="s">
        <v>382</v>
      </c>
      <c r="D33" s="22" t="s">
        <v>31</v>
      </c>
      <c r="E33" s="66">
        <v>9068.6375866600029</v>
      </c>
      <c r="F33" s="66">
        <v>10102.6930151</v>
      </c>
      <c r="G33" s="66">
        <v>-12827.868248640003</v>
      </c>
      <c r="H33" s="66">
        <v>-9541.4876963799979</v>
      </c>
      <c r="I33" s="66">
        <v>7478.1354200700043</v>
      </c>
      <c r="J33" s="66">
        <v>1283.477396769995</v>
      </c>
      <c r="K33" s="66">
        <v>3064.7810403400022</v>
      </c>
      <c r="L33" s="66">
        <v>-2472.562694069999</v>
      </c>
      <c r="M33" s="66">
        <v>20353.413859359993</v>
      </c>
      <c r="N33" s="66">
        <v>52104.263365090002</v>
      </c>
      <c r="O33" s="66">
        <v>-36144.036576349994</v>
      </c>
      <c r="P33" s="66">
        <v>-28419.202516149999</v>
      </c>
      <c r="Q33" s="66">
        <v>51789.093294230013</v>
      </c>
      <c r="R33" s="66">
        <v>-27790.519004900001</v>
      </c>
      <c r="S33" s="66">
        <v>26544.840385620002</v>
      </c>
      <c r="T33" s="66">
        <v>-16995.502160810011</v>
      </c>
      <c r="U33" s="66">
        <v>5122.0154455300144</v>
      </c>
      <c r="V33" s="66">
        <v>69599.281137929982</v>
      </c>
      <c r="W33" s="66">
        <v>-42093.093826569973</v>
      </c>
      <c r="X33" s="66">
        <v>-17573.99912573001</v>
      </c>
      <c r="Y33" s="66">
        <v>82130.132823950029</v>
      </c>
      <c r="Z33" s="66">
        <v>-52285.257708340017</v>
      </c>
      <c r="AA33" s="66">
        <v>124698.84683261998</v>
      </c>
      <c r="AB33" s="66">
        <v>-30320.564902250011</v>
      </c>
      <c r="AC33" s="66">
        <v>100799.44334377001</v>
      </c>
      <c r="AD33" s="66">
        <v>18155.094088170059</v>
      </c>
      <c r="AE33" s="66">
        <v>-24256.488370020026</v>
      </c>
      <c r="AF33" s="66">
        <v>-67754.353780550009</v>
      </c>
      <c r="AG33" s="66">
        <v>70055.737094950018</v>
      </c>
      <c r="AH33" s="66">
        <v>85263.326290340003</v>
      </c>
      <c r="AI33" s="66">
        <v>-32652.774194510006</v>
      </c>
      <c r="AJ33" s="66">
        <v>-108722.93898522996</v>
      </c>
      <c r="AK33" s="66">
        <v>39305.105395959981</v>
      </c>
      <c r="AL33" s="66">
        <v>41408.977190647041</v>
      </c>
      <c r="AM33" s="66">
        <v>-11227.615705535098</v>
      </c>
      <c r="AN33" s="66">
        <v>-94201.688353408608</v>
      </c>
      <c r="AO33" s="66">
        <v>-17455.307830219994</v>
      </c>
      <c r="AP33" s="66">
        <v>970.61531848999982</v>
      </c>
      <c r="AQ33" s="66">
        <v>64251.369607599991</v>
      </c>
    </row>
    <row r="34" spans="2:43" ht="14.25">
      <c r="B34" s="41" t="s">
        <v>383</v>
      </c>
      <c r="C34" s="68" t="s">
        <v>384</v>
      </c>
      <c r="D34" s="22" t="s">
        <v>31</v>
      </c>
      <c r="E34" s="66">
        <v>0</v>
      </c>
      <c r="F34" s="66">
        <v>0</v>
      </c>
      <c r="G34" s="66">
        <v>0</v>
      </c>
      <c r="H34" s="66">
        <v>0</v>
      </c>
      <c r="I34" s="66">
        <v>36.814491559999823</v>
      </c>
      <c r="J34" s="66">
        <v>87.820823200000163</v>
      </c>
      <c r="K34" s="66">
        <v>67.391038600000172</v>
      </c>
      <c r="L34" s="66">
        <v>382.53963171000009</v>
      </c>
      <c r="M34" s="66">
        <v>404.6222337099997</v>
      </c>
      <c r="N34" s="66">
        <v>97.311247210000033</v>
      </c>
      <c r="O34" s="66">
        <v>239.79756984000016</v>
      </c>
      <c r="P34" s="66">
        <v>-167.29612154000009</v>
      </c>
      <c r="Q34" s="66">
        <v>397.27806629999935</v>
      </c>
      <c r="R34" s="66">
        <v>723.84849998999982</v>
      </c>
      <c r="S34" s="66">
        <v>272.33991105999996</v>
      </c>
      <c r="T34" s="66">
        <v>-147.67209190000008</v>
      </c>
      <c r="U34" s="66">
        <v>254.15781179000044</v>
      </c>
      <c r="V34" s="66">
        <v>1182.0785021100025</v>
      </c>
      <c r="W34" s="66">
        <v>1045.6484240199961</v>
      </c>
      <c r="X34" s="66">
        <v>1620.2052854499946</v>
      </c>
      <c r="Y34" s="66">
        <v>0</v>
      </c>
      <c r="Z34" s="66">
        <v>0</v>
      </c>
      <c r="AA34" s="66">
        <v>0</v>
      </c>
      <c r="AB34" s="66">
        <v>0</v>
      </c>
      <c r="AC34" s="66">
        <v>2290.3127893300016</v>
      </c>
      <c r="AD34" s="66">
        <v>1749.7338424700004</v>
      </c>
      <c r="AE34" s="66">
        <v>1703.2789645700002</v>
      </c>
      <c r="AF34" s="66">
        <v>1770.0876170900001</v>
      </c>
      <c r="AG34" s="66">
        <v>1888.92214057</v>
      </c>
      <c r="AH34" s="66">
        <v>1107.14955794</v>
      </c>
      <c r="AI34" s="66">
        <v>398.87698015000001</v>
      </c>
      <c r="AJ34" s="66">
        <v>1292.9757156899998</v>
      </c>
      <c r="AK34" s="66">
        <v>2232.4979172600042</v>
      </c>
      <c r="AL34" s="66">
        <v>0</v>
      </c>
      <c r="AM34" s="66">
        <v>0</v>
      </c>
      <c r="AN34" s="66">
        <v>1292.9757156899998</v>
      </c>
      <c r="AO34" s="66">
        <v>4096.7724973300001</v>
      </c>
      <c r="AP34" s="66">
        <v>0</v>
      </c>
      <c r="AQ34" s="66">
        <v>2019.1930644899999</v>
      </c>
    </row>
    <row r="35" spans="2:43" ht="14.25">
      <c r="B35" s="41" t="s">
        <v>385</v>
      </c>
      <c r="C35" s="68" t="s">
        <v>386</v>
      </c>
      <c r="D35" s="22" t="s">
        <v>31</v>
      </c>
      <c r="E35" s="57">
        <v>0</v>
      </c>
      <c r="F35" s="57">
        <v>0</v>
      </c>
      <c r="G35" s="57">
        <v>0</v>
      </c>
      <c r="H35" s="57">
        <v>0</v>
      </c>
      <c r="I35" s="57">
        <v>0.72565715999999647</v>
      </c>
      <c r="J35" s="57">
        <v>-0.60050149999999625</v>
      </c>
      <c r="K35" s="57">
        <v>-0.24247739999999851</v>
      </c>
      <c r="L35" s="57">
        <v>1.0486895199999995</v>
      </c>
      <c r="M35" s="57">
        <v>-0.81439923000000114</v>
      </c>
      <c r="N35" s="57">
        <v>1.401086E-2</v>
      </c>
      <c r="O35" s="57">
        <v>3.2381499999999943E-3</v>
      </c>
      <c r="P35" s="57">
        <v>0.25512699999999999</v>
      </c>
      <c r="Q35" s="57">
        <v>0.46</v>
      </c>
      <c r="R35" s="57">
        <v>-4.8075369999999992E-2</v>
      </c>
      <c r="S35" s="57">
        <v>-7.6171400000000136E-3</v>
      </c>
      <c r="T35" s="57">
        <v>-0.44500000000000001</v>
      </c>
      <c r="U35" s="57">
        <v>7.0000000000000001E-3</v>
      </c>
      <c r="V35" s="57">
        <v>-7.0000000000000001E-3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-1.7917499999997673E-3</v>
      </c>
      <c r="AD35" s="57">
        <v>-0.54139656999999985</v>
      </c>
      <c r="AE35" s="57">
        <v>-8.8642400000000024E-2</v>
      </c>
      <c r="AF35" s="57">
        <v>-0.44639529999999994</v>
      </c>
      <c r="AG35" s="57">
        <v>0</v>
      </c>
      <c r="AH35" s="57">
        <v>-2.8278000000000001E-3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>
        <v>0</v>
      </c>
      <c r="AP35" s="57">
        <v>0</v>
      </c>
      <c r="AQ35" s="57">
        <v>0</v>
      </c>
    </row>
    <row r="36" spans="2:43" ht="14.25">
      <c r="B36" s="41" t="s">
        <v>387</v>
      </c>
      <c r="C36" s="68" t="s">
        <v>388</v>
      </c>
      <c r="D36" s="22" t="s">
        <v>31</v>
      </c>
      <c r="E36" s="57">
        <v>799.99999800000001</v>
      </c>
      <c r="F36" s="57">
        <v>249.999999</v>
      </c>
      <c r="G36" s="57">
        <v>416.66666499999997</v>
      </c>
      <c r="H36" s="57">
        <v>533.33333499999992</v>
      </c>
      <c r="I36" s="57">
        <v>499.99999800000001</v>
      </c>
      <c r="J36" s="57">
        <v>333.33333199999998</v>
      </c>
      <c r="K36" s="57">
        <v>666.66666399999997</v>
      </c>
      <c r="L36" s="57">
        <v>3138.2453578</v>
      </c>
      <c r="M36" s="57">
        <v>833.33333199999993</v>
      </c>
      <c r="N36" s="57">
        <v>999.99999800000001</v>
      </c>
      <c r="O36" s="57">
        <v>666.66666399999997</v>
      </c>
      <c r="P36" s="57">
        <v>499.99999800000001</v>
      </c>
      <c r="Q36" s="57">
        <v>899.99999800000001</v>
      </c>
      <c r="R36" s="57">
        <v>499.99999800000001</v>
      </c>
      <c r="S36" s="57">
        <v>1968.8999979999999</v>
      </c>
      <c r="T36" s="57">
        <v>781.20667512000023</v>
      </c>
      <c r="U36" s="57">
        <v>1830.045963</v>
      </c>
      <c r="V36" s="57">
        <v>1755.996079</v>
      </c>
      <c r="W36" s="57">
        <v>2161.284251</v>
      </c>
      <c r="X36" s="57">
        <v>1483.984944</v>
      </c>
      <c r="Y36" s="57">
        <v>499.99999800000001</v>
      </c>
      <c r="Z36" s="57">
        <v>499.99999800000001</v>
      </c>
      <c r="AA36" s="57">
        <v>4249.9999980000002</v>
      </c>
      <c r="AB36" s="57">
        <v>4273.9999980000002</v>
      </c>
      <c r="AC36" s="57">
        <v>249.999999</v>
      </c>
      <c r="AD36" s="57">
        <v>587.499999</v>
      </c>
      <c r="AE36" s="57">
        <v>5677.5533526000008</v>
      </c>
      <c r="AF36" s="57">
        <v>6749.9800029999988</v>
      </c>
      <c r="AG36" s="57">
        <v>587.47999988999993</v>
      </c>
      <c r="AH36" s="57">
        <v>499.99999989000003</v>
      </c>
      <c r="AI36" s="57">
        <v>499.99999825999998</v>
      </c>
      <c r="AJ36" s="57">
        <v>762.49999989000003</v>
      </c>
      <c r="AK36" s="57">
        <v>2001.2509</v>
      </c>
      <c r="AL36" s="57">
        <v>0</v>
      </c>
      <c r="AM36" s="57">
        <v>500</v>
      </c>
      <c r="AN36" s="57">
        <v>500</v>
      </c>
      <c r="AO36" s="57">
        <v>0.13190707000000002</v>
      </c>
      <c r="AP36" s="57">
        <v>1.4541000000000001E-4</v>
      </c>
      <c r="AQ36" s="57">
        <v>4.80521E-2</v>
      </c>
    </row>
    <row r="37" spans="2:43" ht="14.25">
      <c r="B37" s="41" t="s">
        <v>389</v>
      </c>
      <c r="C37" s="68" t="s">
        <v>390</v>
      </c>
      <c r="D37" s="22" t="s">
        <v>31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2:43" ht="14.25">
      <c r="B38" s="41" t="s">
        <v>391</v>
      </c>
      <c r="C38" s="68" t="s">
        <v>392</v>
      </c>
      <c r="D38" s="22" t="s">
        <v>31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</row>
    <row r="39" spans="2:43" ht="14.25">
      <c r="B39" s="41" t="s">
        <v>393</v>
      </c>
      <c r="C39" s="68" t="s">
        <v>394</v>
      </c>
      <c r="D39" s="22" t="s">
        <v>31</v>
      </c>
      <c r="E39" s="57">
        <v>-459.31909762599986</v>
      </c>
      <c r="F39" s="57">
        <v>389.12923815600004</v>
      </c>
      <c r="G39" s="57">
        <v>36.451038996000008</v>
      </c>
      <c r="H39" s="57">
        <v>-259.84180978100011</v>
      </c>
      <c r="I39" s="57">
        <v>-221.46949051099992</v>
      </c>
      <c r="J39" s="57">
        <v>67.844675622999972</v>
      </c>
      <c r="K39" s="57">
        <v>-131.85980623100005</v>
      </c>
      <c r="L39" s="57">
        <v>-81.29517158000003</v>
      </c>
      <c r="M39" s="57">
        <v>82.268199934999984</v>
      </c>
      <c r="N39" s="57">
        <v>155.40007887000002</v>
      </c>
      <c r="O39" s="57">
        <v>1.6594943000000268</v>
      </c>
      <c r="P39" s="57">
        <v>13.896156500000048</v>
      </c>
      <c r="Q39" s="57">
        <v>30.513423970000044</v>
      </c>
      <c r="R39" s="57">
        <v>57.173825169999851</v>
      </c>
      <c r="S39" s="57">
        <v>-50.602930950000015</v>
      </c>
      <c r="T39" s="57">
        <v>147.0717914899999</v>
      </c>
      <c r="U39" s="57">
        <v>-352.9685046699995</v>
      </c>
      <c r="V39" s="57">
        <v>792.16949606999981</v>
      </c>
      <c r="W39" s="57">
        <v>-418.00786104999969</v>
      </c>
      <c r="X39" s="57">
        <v>612.1200636100001</v>
      </c>
      <c r="Y39" s="57">
        <v>-8.1499999999999993E-3</v>
      </c>
      <c r="Z39" s="57">
        <v>-2.5830528999999998</v>
      </c>
      <c r="AA39" s="57">
        <v>-0.94245100000000004</v>
      </c>
      <c r="AB39" s="57">
        <v>-0.9073</v>
      </c>
      <c r="AC39" s="57">
        <v>1042.5708648500001</v>
      </c>
      <c r="AD39" s="57">
        <v>790.09196496000027</v>
      </c>
      <c r="AE39" s="57">
        <v>2725.7847234000001</v>
      </c>
      <c r="AF39" s="57">
        <v>-2561.2718253500002</v>
      </c>
      <c r="AG39" s="57">
        <v>-186.56647055999986</v>
      </c>
      <c r="AH39" s="57">
        <v>265.09997276000001</v>
      </c>
      <c r="AI39" s="57">
        <v>-257.19096805000004</v>
      </c>
      <c r="AJ39" s="57">
        <v>277.49691154999994</v>
      </c>
      <c r="AK39" s="57">
        <v>-450.917783710001</v>
      </c>
      <c r="AL39" s="57">
        <v>0</v>
      </c>
      <c r="AM39" s="57">
        <v>0</v>
      </c>
      <c r="AN39" s="57">
        <v>279.52873554999996</v>
      </c>
      <c r="AO39" s="57">
        <v>-2437.6798187999998</v>
      </c>
      <c r="AP39" s="57">
        <v>1.0052540000000001</v>
      </c>
      <c r="AQ39" s="57">
        <v>-418.49678391999976</v>
      </c>
    </row>
    <row r="40" spans="2:43" ht="14.25">
      <c r="B40" s="39" t="s">
        <v>82</v>
      </c>
      <c r="C40" s="67" t="s">
        <v>395</v>
      </c>
      <c r="D40" s="22" t="s">
        <v>31</v>
      </c>
      <c r="E40" s="57">
        <v>88.087092859999998</v>
      </c>
      <c r="F40" s="57">
        <v>123.428814</v>
      </c>
      <c r="G40" s="57">
        <v>0</v>
      </c>
      <c r="H40" s="57">
        <v>16.279118910000001</v>
      </c>
      <c r="I40" s="57">
        <v>88.918960370000008</v>
      </c>
      <c r="J40" s="57">
        <v>149.25241712000002</v>
      </c>
      <c r="K40" s="57">
        <v>69.434289559999996</v>
      </c>
      <c r="L40" s="57">
        <v>82.598175900000001</v>
      </c>
      <c r="M40" s="57">
        <v>160.71068396000001</v>
      </c>
      <c r="N40" s="57">
        <v>1174.17500853</v>
      </c>
      <c r="O40" s="57">
        <v>0</v>
      </c>
      <c r="P40" s="57">
        <v>673.52146261999997</v>
      </c>
      <c r="Q40" s="57">
        <v>813.62072343</v>
      </c>
      <c r="R40" s="57">
        <v>0.25737500000000002</v>
      </c>
      <c r="S40" s="57">
        <v>0</v>
      </c>
      <c r="T40" s="57">
        <v>688.74244807000002</v>
      </c>
      <c r="U40" s="57">
        <v>631.56408479999993</v>
      </c>
      <c r="V40" s="57">
        <v>0</v>
      </c>
      <c r="W40" s="57">
        <v>0</v>
      </c>
      <c r="X40" s="57">
        <v>726.40342962</v>
      </c>
      <c r="Y40" s="57">
        <v>669.94372836000002</v>
      </c>
      <c r="Z40" s="57">
        <v>0</v>
      </c>
      <c r="AA40" s="57">
        <v>0</v>
      </c>
      <c r="AB40" s="57">
        <v>52.982701770000006</v>
      </c>
      <c r="AC40" s="57">
        <v>0</v>
      </c>
      <c r="AD40" s="57">
        <v>0</v>
      </c>
      <c r="AE40" s="57">
        <v>357.47855699000002</v>
      </c>
      <c r="AF40" s="57">
        <v>218.29772249999999</v>
      </c>
      <c r="AG40" s="57">
        <v>0</v>
      </c>
      <c r="AH40" s="57">
        <v>2757.026124</v>
      </c>
      <c r="AI40" s="57">
        <v>17.207753100000001</v>
      </c>
      <c r="AJ40" s="57">
        <v>0</v>
      </c>
      <c r="AK40" s="57">
        <v>0</v>
      </c>
      <c r="AL40" s="57">
        <v>208.9509525</v>
      </c>
      <c r="AM40" s="57">
        <v>2731.4010994200003</v>
      </c>
      <c r="AN40" s="57">
        <v>68.246520000000004</v>
      </c>
      <c r="AO40" s="57">
        <v>0</v>
      </c>
      <c r="AP40" s="57">
        <v>225.51741000000001</v>
      </c>
      <c r="AQ40" s="57">
        <v>0</v>
      </c>
    </row>
    <row r="41" spans="2:43" ht="14.25">
      <c r="B41" s="41" t="s">
        <v>396</v>
      </c>
      <c r="C41" s="68" t="s">
        <v>380</v>
      </c>
      <c r="D41" s="22" t="s">
        <v>31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2:43" ht="14.25">
      <c r="B42" s="41" t="s">
        <v>397</v>
      </c>
      <c r="C42" s="68" t="s">
        <v>382</v>
      </c>
      <c r="D42" s="22" t="s">
        <v>31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2:43" ht="14.25">
      <c r="B43" s="41" t="s">
        <v>398</v>
      </c>
      <c r="C43" s="68" t="s">
        <v>399</v>
      </c>
      <c r="D43" s="22" t="s">
        <v>31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2:43" ht="14.25">
      <c r="B44" s="41" t="s">
        <v>400</v>
      </c>
      <c r="C44" s="68" t="s">
        <v>401</v>
      </c>
      <c r="D44" s="22" t="s">
        <v>31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2:43" ht="14.25">
      <c r="B45" s="41" t="s">
        <v>402</v>
      </c>
      <c r="C45" s="68" t="s">
        <v>388</v>
      </c>
      <c r="D45" s="22" t="s">
        <v>31</v>
      </c>
      <c r="E45" s="57">
        <v>88.087092859999998</v>
      </c>
      <c r="F45" s="57">
        <v>123.428814</v>
      </c>
      <c r="G45" s="57">
        <v>0</v>
      </c>
      <c r="H45" s="57">
        <v>16.279118910000001</v>
      </c>
      <c r="I45" s="57">
        <v>88.918960370000008</v>
      </c>
      <c r="J45" s="57">
        <v>149.25241712000002</v>
      </c>
      <c r="K45" s="57">
        <v>69.434289559999996</v>
      </c>
      <c r="L45" s="57">
        <v>82.598175900000001</v>
      </c>
      <c r="M45" s="57">
        <v>160.71068396000001</v>
      </c>
      <c r="N45" s="57">
        <v>1174.17500853</v>
      </c>
      <c r="O45" s="57">
        <v>0</v>
      </c>
      <c r="P45" s="57">
        <v>673.52146261999997</v>
      </c>
      <c r="Q45" s="57">
        <v>813.62072343</v>
      </c>
      <c r="R45" s="57">
        <v>0.25737500000000002</v>
      </c>
      <c r="S45" s="57">
        <v>0</v>
      </c>
      <c r="T45" s="57">
        <v>688.74244807000002</v>
      </c>
      <c r="U45" s="57">
        <v>631.56408479999993</v>
      </c>
      <c r="V45" s="57">
        <v>0</v>
      </c>
      <c r="W45" s="57">
        <v>0</v>
      </c>
      <c r="X45" s="57">
        <v>726.40342962</v>
      </c>
      <c r="Y45" s="57">
        <v>669.94372836000002</v>
      </c>
      <c r="Z45" s="57">
        <v>0</v>
      </c>
      <c r="AA45" s="57">
        <v>0</v>
      </c>
      <c r="AB45" s="57">
        <v>52.982701770000006</v>
      </c>
      <c r="AC45" s="57">
        <v>0</v>
      </c>
      <c r="AD45" s="57">
        <v>0</v>
      </c>
      <c r="AE45" s="57">
        <v>357.47855699000002</v>
      </c>
      <c r="AF45" s="57">
        <v>218.29772249999999</v>
      </c>
      <c r="AG45" s="57">
        <v>0</v>
      </c>
      <c r="AH45" s="57">
        <v>2757.026124</v>
      </c>
      <c r="AI45" s="57">
        <v>17.207753100000001</v>
      </c>
      <c r="AJ45" s="57">
        <v>0</v>
      </c>
      <c r="AK45" s="57">
        <v>0</v>
      </c>
      <c r="AL45" s="57">
        <v>208.9509525</v>
      </c>
      <c r="AM45" s="57">
        <v>2731.4010994200003</v>
      </c>
      <c r="AN45" s="57">
        <v>68.246520000000004</v>
      </c>
      <c r="AO45" s="57">
        <v>0</v>
      </c>
      <c r="AP45" s="57">
        <v>225.51741000000001</v>
      </c>
      <c r="AQ45" s="57">
        <v>0</v>
      </c>
    </row>
    <row r="46" spans="2:43" ht="14.25">
      <c r="B46" s="41" t="s">
        <v>403</v>
      </c>
      <c r="C46" s="68" t="s">
        <v>404</v>
      </c>
      <c r="D46" s="22" t="s">
        <v>31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</row>
    <row r="47" spans="2:43" ht="14.25">
      <c r="B47" s="41" t="s">
        <v>405</v>
      </c>
      <c r="C47" s="68" t="s">
        <v>406</v>
      </c>
      <c r="D47" s="22" t="s">
        <v>31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2:43" ht="14.25">
      <c r="B48" s="41" t="s">
        <v>407</v>
      </c>
      <c r="C48" s="68" t="s">
        <v>408</v>
      </c>
      <c r="D48" s="22" t="s">
        <v>31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2:43" ht="14.25">
      <c r="B49" s="86" t="s">
        <v>84</v>
      </c>
      <c r="C49" s="87" t="s">
        <v>409</v>
      </c>
      <c r="D49" s="88" t="s">
        <v>31</v>
      </c>
      <c r="E49" s="57">
        <v>-70741.873115288559</v>
      </c>
      <c r="F49" s="57">
        <v>32158.136733051775</v>
      </c>
      <c r="G49" s="57">
        <v>7896.3187277888346</v>
      </c>
      <c r="H49" s="57">
        <v>28348.698094887339</v>
      </c>
      <c r="I49" s="57">
        <v>47220.185966488374</v>
      </c>
      <c r="J49" s="57">
        <v>25109.153663997924</v>
      </c>
      <c r="K49" s="57">
        <v>18589.198413425926</v>
      </c>
      <c r="L49" s="57">
        <v>26840.957953442761</v>
      </c>
      <c r="M49" s="57">
        <v>50398.015124383899</v>
      </c>
      <c r="N49" s="57">
        <v>53745.572690240078</v>
      </c>
      <c r="O49" s="57">
        <v>1331.6925771165115</v>
      </c>
      <c r="P49" s="57">
        <v>21990.06323034225</v>
      </c>
      <c r="Q49" s="57">
        <v>59348.184124503336</v>
      </c>
      <c r="R49" s="57">
        <v>-23918.91121525559</v>
      </c>
      <c r="S49" s="57">
        <v>60076.617208100244</v>
      </c>
      <c r="T49" s="57">
        <v>31983.438359915323</v>
      </c>
      <c r="U49" s="57">
        <v>23203.961795227558</v>
      </c>
      <c r="V49" s="57">
        <v>71156.768845211132</v>
      </c>
      <c r="W49" s="57">
        <v>-8793.3170767391384</v>
      </c>
      <c r="X49" s="57">
        <v>97316.982382128685</v>
      </c>
      <c r="Y49" s="57">
        <v>119546.49188422177</v>
      </c>
      <c r="Z49" s="57">
        <v>50675.595626480907</v>
      </c>
      <c r="AA49" s="57">
        <v>220127.93937377643</v>
      </c>
      <c r="AB49" s="57">
        <v>101867.74325893144</v>
      </c>
      <c r="AC49" s="57">
        <v>118140.98484987784</v>
      </c>
      <c r="AD49" s="57">
        <v>-9983.6071718021267</v>
      </c>
      <c r="AE49" s="57">
        <v>9679.2471859245034</v>
      </c>
      <c r="AF49" s="57">
        <v>79964.852568547154</v>
      </c>
      <c r="AG49" s="57">
        <v>78761.94740275963</v>
      </c>
      <c r="AH49" s="57">
        <v>70419.722423877276</v>
      </c>
      <c r="AI49" s="57">
        <v>24281.774517847363</v>
      </c>
      <c r="AJ49" s="57">
        <v>40280.760064244445</v>
      </c>
      <c r="AK49" s="57">
        <v>105991.38690683304</v>
      </c>
      <c r="AL49" s="57">
        <v>7334.35028330778</v>
      </c>
      <c r="AM49" s="57">
        <v>46476.679636116518</v>
      </c>
      <c r="AN49" s="57">
        <v>51843.674264809873</v>
      </c>
      <c r="AO49" s="57">
        <v>14963.737573507649</v>
      </c>
      <c r="AP49" s="57">
        <v>27654.276278096429</v>
      </c>
      <c r="AQ49" s="57">
        <v>107277.46376301488</v>
      </c>
    </row>
    <row r="50" spans="2:43" ht="14.25">
      <c r="B50" s="41" t="s">
        <v>410</v>
      </c>
      <c r="C50" s="29" t="s">
        <v>411</v>
      </c>
      <c r="D50" s="22" t="s">
        <v>31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2:43" ht="14.25">
      <c r="B51" s="41" t="s">
        <v>412</v>
      </c>
      <c r="C51" s="29" t="s">
        <v>413</v>
      </c>
      <c r="D51" s="22" t="s">
        <v>31</v>
      </c>
      <c r="E51" s="57">
        <v>-74.815042950000034</v>
      </c>
      <c r="F51" s="57">
        <v>-226.56968042000003</v>
      </c>
      <c r="G51" s="57">
        <v>-189.72731157999999</v>
      </c>
      <c r="H51" s="57">
        <v>278.03400862999973</v>
      </c>
      <c r="I51" s="57">
        <v>267.52662558999998</v>
      </c>
      <c r="J51" s="57">
        <v>-98.928877279999824</v>
      </c>
      <c r="K51" s="57">
        <v>-227.17500624000024</v>
      </c>
      <c r="L51" s="57">
        <v>382.17598041999992</v>
      </c>
      <c r="M51" s="57">
        <v>-124.25499254000007</v>
      </c>
      <c r="N51" s="57">
        <v>-163.6590814299999</v>
      </c>
      <c r="O51" s="57">
        <v>-237.74845170000017</v>
      </c>
      <c r="P51" s="57">
        <v>-175.6295110599998</v>
      </c>
      <c r="Q51" s="57">
        <v>-167.28261169000018</v>
      </c>
      <c r="R51" s="57">
        <v>-227.15381917000002</v>
      </c>
      <c r="S51" s="57">
        <v>-258.3100743199999</v>
      </c>
      <c r="T51" s="57">
        <v>687.16450544999987</v>
      </c>
      <c r="U51" s="57">
        <v>-55.938796999999681</v>
      </c>
      <c r="V51" s="57">
        <v>-258.29005500000005</v>
      </c>
      <c r="W51" s="57">
        <v>-217.42613764999984</v>
      </c>
      <c r="X51" s="57">
        <v>890.02833152999972</v>
      </c>
      <c r="Y51" s="57">
        <v>-165.52809721000025</v>
      </c>
      <c r="Z51" s="57">
        <v>-197.71811321999974</v>
      </c>
      <c r="AA51" s="57">
        <v>-741.14830106000022</v>
      </c>
      <c r="AB51" s="57">
        <v>-252.82977338999993</v>
      </c>
      <c r="AC51" s="57">
        <v>-62.357986499999967</v>
      </c>
      <c r="AD51" s="57">
        <v>-35.038686910000038</v>
      </c>
      <c r="AE51" s="57">
        <v>-25.715655829999982</v>
      </c>
      <c r="AF51" s="57">
        <v>-34.478917259999996</v>
      </c>
      <c r="AG51" s="57">
        <v>-73.035383899999971</v>
      </c>
      <c r="AH51" s="57">
        <v>-84.907704010000018</v>
      </c>
      <c r="AI51" s="57">
        <v>-20.012985639999989</v>
      </c>
      <c r="AJ51" s="57">
        <v>-18.071684830000009</v>
      </c>
      <c r="AK51" s="57">
        <v>-3.6319999998505226E-4</v>
      </c>
      <c r="AL51" s="57">
        <v>-0.70863619963679458</v>
      </c>
      <c r="AM51" s="57">
        <v>-9.9964210363183176E-2</v>
      </c>
      <c r="AN51" s="57">
        <v>-16.439081518019169</v>
      </c>
      <c r="AO51" s="57">
        <v>0</v>
      </c>
      <c r="AP51" s="57">
        <v>0</v>
      </c>
      <c r="AQ51" s="57">
        <v>0</v>
      </c>
    </row>
    <row r="52" spans="2:43" ht="14.25">
      <c r="B52" s="41" t="s">
        <v>414</v>
      </c>
      <c r="C52" s="29" t="s">
        <v>415</v>
      </c>
      <c r="D52" s="22" t="s">
        <v>31</v>
      </c>
      <c r="E52" s="57">
        <v>119002.41636497725</v>
      </c>
      <c r="F52" s="57">
        <v>62196.734964424257</v>
      </c>
      <c r="G52" s="57">
        <v>5393.1029696765299</v>
      </c>
      <c r="H52" s="57">
        <v>5460.4778195475274</v>
      </c>
      <c r="I52" s="57">
        <v>59503.149044234706</v>
      </c>
      <c r="J52" s="57">
        <v>42644.188495052091</v>
      </c>
      <c r="K52" s="57">
        <v>34054.450458114166</v>
      </c>
      <c r="L52" s="57">
        <v>8054.6342608065279</v>
      </c>
      <c r="M52" s="57">
        <v>68176.538902214277</v>
      </c>
      <c r="N52" s="57">
        <v>63913.351888639649</v>
      </c>
      <c r="O52" s="57">
        <v>1785.3259996983334</v>
      </c>
      <c r="P52" s="57">
        <v>14898.533444045675</v>
      </c>
      <c r="Q52" s="57">
        <v>88530.112735545626</v>
      </c>
      <c r="R52" s="57">
        <v>-6303.8648551078959</v>
      </c>
      <c r="S52" s="57">
        <v>75161.244262989232</v>
      </c>
      <c r="T52" s="57">
        <v>7737.8591872039169</v>
      </c>
      <c r="U52" s="57">
        <v>41871.562758289852</v>
      </c>
      <c r="V52" s="57">
        <v>109893.03328250234</v>
      </c>
      <c r="W52" s="57">
        <v>3256.3707802536833</v>
      </c>
      <c r="X52" s="57">
        <v>48832.943806217649</v>
      </c>
      <c r="Y52" s="57">
        <v>178305.53732401828</v>
      </c>
      <c r="Z52" s="57">
        <v>16097.416653818906</v>
      </c>
      <c r="AA52" s="57">
        <v>257355.47106237293</v>
      </c>
      <c r="AB52" s="57">
        <v>35116.864910515018</v>
      </c>
      <c r="AC52" s="57">
        <v>153947.32272337037</v>
      </c>
      <c r="AD52" s="57">
        <v>2695.9453492327248</v>
      </c>
      <c r="AE52" s="57">
        <v>-2624.6791116573686</v>
      </c>
      <c r="AF52" s="57">
        <v>39684.773630933552</v>
      </c>
      <c r="AG52" s="57">
        <v>113389.08684358685</v>
      </c>
      <c r="AH52" s="57">
        <v>69098.637333188279</v>
      </c>
      <c r="AI52" s="57">
        <v>30002.095562406572</v>
      </c>
      <c r="AJ52" s="57">
        <v>-181.13994186903216</v>
      </c>
      <c r="AK52" s="57">
        <v>101418.05359690804</v>
      </c>
      <c r="AL52" s="57">
        <v>13118.720310620343</v>
      </c>
      <c r="AM52" s="57">
        <v>50212.785839581804</v>
      </c>
      <c r="AN52" s="57">
        <v>1117.8204685214905</v>
      </c>
      <c r="AO52" s="57">
        <v>33243.475416580317</v>
      </c>
      <c r="AP52" s="57">
        <v>42480.06541011465</v>
      </c>
      <c r="AQ52" s="57">
        <v>115093.64982603853</v>
      </c>
    </row>
    <row r="53" spans="2:43" ht="14.25">
      <c r="B53" s="41" t="s">
        <v>416</v>
      </c>
      <c r="C53" s="29" t="s">
        <v>417</v>
      </c>
      <c r="D53" s="22" t="s">
        <v>31</v>
      </c>
      <c r="E53" s="57">
        <v>-147456.10425113179</v>
      </c>
      <c r="F53" s="57">
        <v>-19632.918530022493</v>
      </c>
      <c r="G53" s="57">
        <v>4204.8617770822948</v>
      </c>
      <c r="H53" s="57">
        <v>21052.178325879817</v>
      </c>
      <c r="I53" s="57">
        <v>-14162.272501316356</v>
      </c>
      <c r="J53" s="57">
        <v>-1649.1550021341691</v>
      </c>
      <c r="K53" s="57">
        <v>-10989.488412118244</v>
      </c>
      <c r="L53" s="57">
        <v>15845.018314146242</v>
      </c>
      <c r="M53" s="57">
        <v>-15449.842503270378</v>
      </c>
      <c r="N53" s="57">
        <v>-3166.4712588395705</v>
      </c>
      <c r="O53" s="57">
        <v>4028.4376271081655</v>
      </c>
      <c r="P53" s="57">
        <v>-9988.4739890336787</v>
      </c>
      <c r="Q53" s="57">
        <v>-6731.9115877522008</v>
      </c>
      <c r="R53" s="57">
        <v>-3651.2176343576912</v>
      </c>
      <c r="S53" s="57">
        <v>-19406.949808008994</v>
      </c>
      <c r="T53" s="57">
        <v>9448.4751899314724</v>
      </c>
      <c r="U53" s="57">
        <v>7821.6907666758943</v>
      </c>
      <c r="V53" s="57">
        <v>-25721.830649871205</v>
      </c>
      <c r="W53" s="57">
        <v>-5058.0682670628248</v>
      </c>
      <c r="X53" s="57">
        <v>40433.648595453065</v>
      </c>
      <c r="Y53" s="57">
        <v>-23369.017006776507</v>
      </c>
      <c r="Z53" s="57">
        <v>48282.453505012018</v>
      </c>
      <c r="AA53" s="57">
        <v>-4825.8988659465094</v>
      </c>
      <c r="AB53" s="57">
        <v>56486.922849156515</v>
      </c>
      <c r="AC53" s="57">
        <v>-8326.6323612725282</v>
      </c>
      <c r="AD53" s="57">
        <v>-7841.2597748548433</v>
      </c>
      <c r="AE53" s="57">
        <v>11965.096615681865</v>
      </c>
      <c r="AF53" s="57">
        <v>-4278.2734338463952</v>
      </c>
      <c r="AG53" s="57">
        <v>10575.936966282801</v>
      </c>
      <c r="AH53" s="57">
        <v>3717.7409577489798</v>
      </c>
      <c r="AI53" s="57">
        <v>-383.37083114920733</v>
      </c>
      <c r="AJ53" s="57">
        <v>-8375.9143126165218</v>
      </c>
      <c r="AK53" s="57">
        <v>53352.224939895023</v>
      </c>
      <c r="AL53" s="57">
        <v>-4454.0443194229101</v>
      </c>
      <c r="AM53" s="57">
        <v>-6436.7523320249275</v>
      </c>
      <c r="AN53" s="57">
        <v>10461.259400636409</v>
      </c>
      <c r="AO53" s="57">
        <v>14586.847791837346</v>
      </c>
      <c r="AP53" s="57">
        <v>-12162.120428218224</v>
      </c>
      <c r="AQ53" s="57">
        <v>-2586.59793634365</v>
      </c>
    </row>
    <row r="54" spans="2:43" ht="14.25">
      <c r="B54" s="41" t="s">
        <v>418</v>
      </c>
      <c r="C54" s="29" t="s">
        <v>419</v>
      </c>
      <c r="D54" s="22" t="s">
        <v>31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>
        <v>0</v>
      </c>
      <c r="AP54" s="57">
        <v>0</v>
      </c>
      <c r="AQ54" s="57">
        <v>0</v>
      </c>
    </row>
    <row r="55" spans="2:43" ht="14.25">
      <c r="B55" s="41" t="s">
        <v>420</v>
      </c>
      <c r="C55" s="29" t="s">
        <v>421</v>
      </c>
      <c r="D55" s="22" t="s">
        <v>31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>
        <v>0</v>
      </c>
      <c r="AP55" s="57">
        <v>0</v>
      </c>
      <c r="AQ55" s="57">
        <v>0</v>
      </c>
    </row>
    <row r="56" spans="2:43" ht="14.25">
      <c r="B56" s="41" t="s">
        <v>422</v>
      </c>
      <c r="C56" s="68" t="s">
        <v>423</v>
      </c>
      <c r="D56" s="22" t="s">
        <v>31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</row>
    <row r="57" spans="2:43" ht="14.25">
      <c r="B57" s="41" t="s">
        <v>424</v>
      </c>
      <c r="C57" s="68" t="s">
        <v>425</v>
      </c>
      <c r="D57" s="22" t="s">
        <v>31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</row>
    <row r="58" spans="2:43" ht="14.25">
      <c r="B58" s="41" t="s">
        <v>426</v>
      </c>
      <c r="C58" s="68" t="s">
        <v>427</v>
      </c>
      <c r="D58" s="22" t="s">
        <v>31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</row>
    <row r="59" spans="2:43" ht="14.25">
      <c r="B59" s="41" t="s">
        <v>428</v>
      </c>
      <c r="C59" s="68" t="s">
        <v>429</v>
      </c>
      <c r="D59" s="22" t="s">
        <v>31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</row>
    <row r="60" spans="2:43" ht="14.25">
      <c r="B60" s="41" t="s">
        <v>430</v>
      </c>
      <c r="C60" s="68" t="s">
        <v>431</v>
      </c>
      <c r="D60" s="22" t="s">
        <v>31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</row>
    <row r="61" spans="2:43" ht="14.25">
      <c r="B61" s="41" t="s">
        <v>432</v>
      </c>
      <c r="C61" s="29" t="s">
        <v>433</v>
      </c>
      <c r="D61" s="22" t="s">
        <v>31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</row>
    <row r="62" spans="2:43" ht="14.25">
      <c r="B62" s="41" t="s">
        <v>434</v>
      </c>
      <c r="C62" s="29" t="s">
        <v>435</v>
      </c>
      <c r="D62" s="22" t="s">
        <v>31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</row>
    <row r="63" spans="2:43" ht="14.25">
      <c r="B63" s="39" t="s">
        <v>86</v>
      </c>
      <c r="C63" s="67" t="s">
        <v>436</v>
      </c>
      <c r="D63" s="22" t="s">
        <v>31</v>
      </c>
      <c r="E63" s="57">
        <v>-12919.229884000575</v>
      </c>
      <c r="F63" s="57">
        <v>-7057.3720651498825</v>
      </c>
      <c r="G63" s="57">
        <v>3381.4396275142171</v>
      </c>
      <c r="H63" s="57">
        <v>17751.16130759001</v>
      </c>
      <c r="I63" s="57">
        <v>12806.640642076354</v>
      </c>
      <c r="J63" s="57">
        <v>27916.744861864587</v>
      </c>
      <c r="K63" s="57">
        <v>-1551.3738155672272</v>
      </c>
      <c r="L63" s="57">
        <v>14637.362615195259</v>
      </c>
      <c r="M63" s="57">
        <v>2027.0930801742138</v>
      </c>
      <c r="N63" s="57">
        <v>33768.325048268409</v>
      </c>
      <c r="O63" s="57">
        <v>13237.062380599986</v>
      </c>
      <c r="P63" s="57">
        <v>25556.623728939339</v>
      </c>
      <c r="Q63" s="57">
        <v>-16720.273089109491</v>
      </c>
      <c r="R63" s="57">
        <v>-14846.552629109119</v>
      </c>
      <c r="S63" s="57">
        <v>4205.1189993279149</v>
      </c>
      <c r="T63" s="57">
        <v>21823.70516673263</v>
      </c>
      <c r="U63" s="57">
        <v>30258.63265123044</v>
      </c>
      <c r="V63" s="57">
        <v>-21122.343768768886</v>
      </c>
      <c r="W63" s="57">
        <v>-3074.3253511333232</v>
      </c>
      <c r="X63" s="57">
        <v>81670.414351418542</v>
      </c>
      <c r="Y63" s="57">
        <v>-14816.515778258279</v>
      </c>
      <c r="Z63" s="57">
        <v>44701.243391107593</v>
      </c>
      <c r="AA63" s="57">
        <v>5958.7300814415648</v>
      </c>
      <c r="AB63" s="57">
        <v>42656.389240573306</v>
      </c>
      <c r="AC63" s="57">
        <v>-25121.279176625761</v>
      </c>
      <c r="AD63" s="57">
        <v>1543.0429428239067</v>
      </c>
      <c r="AE63" s="57">
        <v>898.18618008037095</v>
      </c>
      <c r="AF63" s="57">
        <v>65379.682970875074</v>
      </c>
      <c r="AG63" s="57">
        <v>-89036.681164781825</v>
      </c>
      <c r="AH63" s="57">
        <v>66009.289280349694</v>
      </c>
      <c r="AI63" s="57">
        <v>23190.405304347951</v>
      </c>
      <c r="AJ63" s="57">
        <v>43350.090086282406</v>
      </c>
      <c r="AK63" s="57">
        <v>-9155.1050020305483</v>
      </c>
      <c r="AL63" s="57">
        <v>12185.016239032095</v>
      </c>
      <c r="AM63" s="57">
        <v>22768.743127492875</v>
      </c>
      <c r="AN63" s="57">
        <v>41366.021987604843</v>
      </c>
      <c r="AO63" s="57">
        <v>2494.1281466117507</v>
      </c>
      <c r="AP63" s="57">
        <v>40230.295457066029</v>
      </c>
      <c r="AQ63" s="57">
        <v>-9856.9528780430337</v>
      </c>
    </row>
    <row r="64" spans="2:43" ht="14.25">
      <c r="B64" s="41" t="s">
        <v>437</v>
      </c>
      <c r="C64" s="68" t="s">
        <v>382</v>
      </c>
      <c r="D64" s="22" t="s">
        <v>31</v>
      </c>
      <c r="E64" s="57">
        <v>-74.815042950000034</v>
      </c>
      <c r="F64" s="57">
        <v>-226.56968042000003</v>
      </c>
      <c r="G64" s="57">
        <v>-189.72731157999999</v>
      </c>
      <c r="H64" s="57">
        <v>278.03400862999973</v>
      </c>
      <c r="I64" s="57">
        <v>267.52662558999998</v>
      </c>
      <c r="J64" s="57">
        <v>-98.928877279999824</v>
      </c>
      <c r="K64" s="57">
        <v>-227.17500624000024</v>
      </c>
      <c r="L64" s="57">
        <v>382.17598041999992</v>
      </c>
      <c r="M64" s="57">
        <v>-124.25499254000007</v>
      </c>
      <c r="N64" s="57">
        <v>-163.6590814299999</v>
      </c>
      <c r="O64" s="57">
        <v>-237.74845170000017</v>
      </c>
      <c r="P64" s="57">
        <v>-175.6295110599998</v>
      </c>
      <c r="Q64" s="57">
        <v>-167.28261169000018</v>
      </c>
      <c r="R64" s="57">
        <v>-227.15381917000002</v>
      </c>
      <c r="S64" s="57">
        <v>-258.3100743199999</v>
      </c>
      <c r="T64" s="57">
        <v>687.16450544999987</v>
      </c>
      <c r="U64" s="57">
        <v>-55.938796999999681</v>
      </c>
      <c r="V64" s="57">
        <v>-258.29005500000005</v>
      </c>
      <c r="W64" s="57">
        <v>-217.42613764999984</v>
      </c>
      <c r="X64" s="57">
        <v>890.02833152999972</v>
      </c>
      <c r="Y64" s="57">
        <v>-165.52809721000025</v>
      </c>
      <c r="Z64" s="57">
        <v>-197.71811321999974</v>
      </c>
      <c r="AA64" s="57">
        <v>-741.14830106000022</v>
      </c>
      <c r="AB64" s="57">
        <v>-252.82977338999993</v>
      </c>
      <c r="AC64" s="57">
        <v>-62.357986499999967</v>
      </c>
      <c r="AD64" s="57">
        <v>-35.038686910000038</v>
      </c>
      <c r="AE64" s="57">
        <v>-25.715655829999982</v>
      </c>
      <c r="AF64" s="57">
        <v>-34.478917259999996</v>
      </c>
      <c r="AG64" s="57">
        <v>-73.035383899999971</v>
      </c>
      <c r="AH64" s="57">
        <v>-84.907704010000018</v>
      </c>
      <c r="AI64" s="57">
        <v>-20.012985639999989</v>
      </c>
      <c r="AJ64" s="57">
        <v>-18.071684830000009</v>
      </c>
      <c r="AK64" s="57">
        <v>-3.6319999998505226E-4</v>
      </c>
      <c r="AL64" s="57">
        <v>-0.70863619963679458</v>
      </c>
      <c r="AM64" s="57">
        <v>-9.9964210363183176E-2</v>
      </c>
      <c r="AN64" s="57">
        <v>-16.439081518019169</v>
      </c>
      <c r="AO64" s="57">
        <v>0</v>
      </c>
      <c r="AP64" s="57">
        <v>0</v>
      </c>
      <c r="AQ64" s="57">
        <v>0</v>
      </c>
    </row>
    <row r="65" spans="2:43" ht="14.25">
      <c r="B65" s="41" t="s">
        <v>438</v>
      </c>
      <c r="C65" s="68" t="s">
        <v>384</v>
      </c>
      <c r="D65" s="22" t="s">
        <v>31</v>
      </c>
      <c r="E65" s="57">
        <v>10386.531166923429</v>
      </c>
      <c r="F65" s="57">
        <v>15093.8744492401</v>
      </c>
      <c r="G65" s="57">
        <v>9072.9583616942073</v>
      </c>
      <c r="H65" s="57">
        <v>5488.0222957600272</v>
      </c>
      <c r="I65" s="57">
        <v>16872.934040956323</v>
      </c>
      <c r="J65" s="57">
        <v>42671.732971264588</v>
      </c>
      <c r="K65" s="57">
        <v>11288.545551642765</v>
      </c>
      <c r="L65" s="57">
        <v>8153.1087738052775</v>
      </c>
      <c r="M65" s="57">
        <v>15196.125786244207</v>
      </c>
      <c r="N65" s="57">
        <v>38254.050745548404</v>
      </c>
      <c r="O65" s="57">
        <v>5934.7655093799776</v>
      </c>
      <c r="P65" s="57">
        <v>15209.692053629085</v>
      </c>
      <c r="Q65" s="57">
        <v>3077.0557549905925</v>
      </c>
      <c r="R65" s="57">
        <v>-6167.5685921091463</v>
      </c>
      <c r="S65" s="57">
        <v>10966.863543988002</v>
      </c>
      <c r="T65" s="57">
        <v>7874.1554502026665</v>
      </c>
      <c r="U65" s="57">
        <v>42007.8589977886</v>
      </c>
      <c r="V65" s="57">
        <v>10024.710224001084</v>
      </c>
      <c r="W65" s="57">
        <v>3381.6711907666522</v>
      </c>
      <c r="X65" s="57">
        <v>48958.244216730614</v>
      </c>
      <c r="Y65" s="57">
        <v>47035.709896721739</v>
      </c>
      <c r="Z65" s="57">
        <v>43464.023176117589</v>
      </c>
      <c r="AA65" s="57">
        <v>40117.440197781565</v>
      </c>
      <c r="AB65" s="57">
        <v>35354.596463783397</v>
      </c>
      <c r="AC65" s="57">
        <v>6845.2920955541958</v>
      </c>
      <c r="AD65" s="57">
        <v>7217.5498651739354</v>
      </c>
      <c r="AE65" s="57">
        <v>-1284.607857479599</v>
      </c>
      <c r="AF65" s="57">
        <v>23494.360489474962</v>
      </c>
      <c r="AG65" s="57">
        <v>-40151.651842211744</v>
      </c>
      <c r="AH65" s="57">
        <v>69914.687651329688</v>
      </c>
      <c r="AI65" s="57">
        <v>30125.514252947982</v>
      </c>
      <c r="AJ65" s="57">
        <v>-57.721251327622127</v>
      </c>
      <c r="AK65" s="57">
        <v>39899.378440099448</v>
      </c>
      <c r="AL65" s="57">
        <v>13928.297447761754</v>
      </c>
      <c r="AM65" s="57">
        <v>20186.805217483212</v>
      </c>
      <c r="AN65" s="57">
        <v>1241.2391590629006</v>
      </c>
      <c r="AO65" s="57">
        <v>35803.105864521727</v>
      </c>
      <c r="AP65" s="57">
        <v>43346.090954656058</v>
      </c>
      <c r="AQ65" s="57">
        <v>-4203.8793451530664</v>
      </c>
    </row>
    <row r="66" spans="2:43" ht="14.25">
      <c r="B66" s="41" t="s">
        <v>439</v>
      </c>
      <c r="C66" s="68" t="s">
        <v>386</v>
      </c>
      <c r="D66" s="22" t="s">
        <v>31</v>
      </c>
      <c r="E66" s="57">
        <v>18982.424178209993</v>
      </c>
      <c r="F66" s="57">
        <v>-11745.56681303999</v>
      </c>
      <c r="G66" s="57">
        <v>-3989.87271521</v>
      </c>
      <c r="H66" s="57">
        <v>10427.09706236999</v>
      </c>
      <c r="I66" s="57">
        <v>-5945.6028224499933</v>
      </c>
      <c r="J66" s="57">
        <v>1130.8917195199956</v>
      </c>
      <c r="K66" s="57">
        <v>-8364.1557346399968</v>
      </c>
      <c r="L66" s="57">
        <v>3542.9484628999908</v>
      </c>
      <c r="M66" s="57">
        <v>-10840.351431509989</v>
      </c>
      <c r="N66" s="57">
        <v>2515.5822422800038</v>
      </c>
      <c r="O66" s="57">
        <v>11784.367920909996</v>
      </c>
      <c r="P66" s="57">
        <v>-6733.0721000199974</v>
      </c>
      <c r="Q66" s="57">
        <v>2652.6881791900005</v>
      </c>
      <c r="R66" s="57">
        <v>5284.8446887900309</v>
      </c>
      <c r="S66" s="57">
        <v>-11084.067297780086</v>
      </c>
      <c r="T66" s="57">
        <v>-847.55426624996744</v>
      </c>
      <c r="U66" s="57">
        <v>14740.065383180028</v>
      </c>
      <c r="V66" s="57">
        <v>-18132.620205349969</v>
      </c>
      <c r="W66" s="57">
        <v>535.62304803002189</v>
      </c>
      <c r="X66" s="57">
        <v>24661.780154229957</v>
      </c>
      <c r="Y66" s="57">
        <v>-26462.197241960017</v>
      </c>
      <c r="Z66" s="57">
        <v>14941.494747340017</v>
      </c>
      <c r="AA66" s="57">
        <v>-1757.0772936900139</v>
      </c>
      <c r="AB66" s="57">
        <v>-2962.1627224699987</v>
      </c>
      <c r="AC66" s="57">
        <v>-4486.8657599599755</v>
      </c>
      <c r="AD66" s="57">
        <v>-836.21417617001862</v>
      </c>
      <c r="AE66" s="57">
        <v>1843.9643556599622</v>
      </c>
      <c r="AF66" s="57">
        <v>-2673.0298900598937</v>
      </c>
      <c r="AG66" s="57">
        <v>-3681.9529154600605</v>
      </c>
      <c r="AH66" s="57">
        <v>-1508.742503920017</v>
      </c>
      <c r="AI66" s="57">
        <v>-1598.1587351900307</v>
      </c>
      <c r="AJ66" s="57">
        <v>-5430.0029811199747</v>
      </c>
      <c r="AK66" s="57">
        <v>-275.59181215998717</v>
      </c>
      <c r="AL66" s="57">
        <v>-412.9555008400057</v>
      </c>
      <c r="AM66" s="57">
        <v>-118.70821854998212</v>
      </c>
      <c r="AN66" s="57">
        <v>-139.81156711003132</v>
      </c>
      <c r="AO66" s="57">
        <v>-442.39208299996244</v>
      </c>
      <c r="AP66" s="57">
        <v>-452.12679379003384</v>
      </c>
      <c r="AQ66" s="57">
        <v>-423.48540620996937</v>
      </c>
    </row>
    <row r="67" spans="2:43" ht="14.25">
      <c r="B67" s="41" t="s">
        <v>440</v>
      </c>
      <c r="C67" s="68" t="s">
        <v>388</v>
      </c>
      <c r="D67" s="22" t="s">
        <v>31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</row>
    <row r="68" spans="2:43" ht="14.25">
      <c r="B68" s="41" t="s">
        <v>441</v>
      </c>
      <c r="C68" s="68" t="s">
        <v>390</v>
      </c>
      <c r="D68" s="22" t="s">
        <v>31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</row>
    <row r="69" spans="2:43" ht="14.25">
      <c r="B69" s="41" t="s">
        <v>442</v>
      </c>
      <c r="C69" s="68" t="s">
        <v>443</v>
      </c>
      <c r="D69" s="22" t="s">
        <v>31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</row>
    <row r="70" spans="2:43" ht="14.25">
      <c r="B70" s="41" t="s">
        <v>444</v>
      </c>
      <c r="C70" s="68" t="s">
        <v>394</v>
      </c>
      <c r="D70" s="22" t="s">
        <v>31</v>
      </c>
      <c r="E70" s="57">
        <v>-42213.370186183995</v>
      </c>
      <c r="F70" s="57">
        <v>-10179.110020929993</v>
      </c>
      <c r="G70" s="57">
        <v>-1511.9187073899905</v>
      </c>
      <c r="H70" s="57">
        <v>1558.0079408299916</v>
      </c>
      <c r="I70" s="57">
        <v>1611.7827979800259</v>
      </c>
      <c r="J70" s="57">
        <v>-15786.950951639998</v>
      </c>
      <c r="K70" s="57">
        <v>-4248.5886263299944</v>
      </c>
      <c r="L70" s="57">
        <v>2559.1293980699911</v>
      </c>
      <c r="M70" s="57">
        <v>-2204.4262820200042</v>
      </c>
      <c r="N70" s="57">
        <v>-6837.6488581299991</v>
      </c>
      <c r="O70" s="57">
        <v>-4244.322597989988</v>
      </c>
      <c r="P70" s="57">
        <v>17255.633286390253</v>
      </c>
      <c r="Q70" s="57">
        <v>-22282.734411600082</v>
      </c>
      <c r="R70" s="57">
        <v>-13736.674906620005</v>
      </c>
      <c r="S70" s="57">
        <v>4580.6328274399984</v>
      </c>
      <c r="T70" s="57">
        <v>14109.93947732993</v>
      </c>
      <c r="U70" s="57">
        <v>-26433.352932738188</v>
      </c>
      <c r="V70" s="57">
        <v>-12756.14373242</v>
      </c>
      <c r="W70" s="57">
        <v>-6774.1934522799975</v>
      </c>
      <c r="X70" s="57">
        <v>7160.3616489279775</v>
      </c>
      <c r="Y70" s="57">
        <v>-35224.50033581</v>
      </c>
      <c r="Z70" s="57">
        <v>-13506.556419130011</v>
      </c>
      <c r="AA70" s="57">
        <v>-31660.484521589984</v>
      </c>
      <c r="AB70" s="57">
        <v>10516.78527264991</v>
      </c>
      <c r="AC70" s="57">
        <v>-27417.347525719983</v>
      </c>
      <c r="AD70" s="57">
        <v>-4803.2540592700097</v>
      </c>
      <c r="AE70" s="57">
        <v>364.54533773000787</v>
      </c>
      <c r="AF70" s="57">
        <v>44592.831288720001</v>
      </c>
      <c r="AG70" s="57">
        <v>-45130.041023210018</v>
      </c>
      <c r="AH70" s="57">
        <v>-2311.748163049986</v>
      </c>
      <c r="AI70" s="57">
        <v>-5316.9372277699977</v>
      </c>
      <c r="AJ70" s="57">
        <v>48855.886003560001</v>
      </c>
      <c r="AK70" s="57">
        <v>-48778.891266770006</v>
      </c>
      <c r="AL70" s="57">
        <v>-1329.6170716900151</v>
      </c>
      <c r="AM70" s="57">
        <v>2700.7460927700067</v>
      </c>
      <c r="AN70" s="57">
        <v>40281.033477169993</v>
      </c>
      <c r="AO70" s="57">
        <v>-32866.585634910014</v>
      </c>
      <c r="AP70" s="57">
        <v>-2663.6687037999964</v>
      </c>
      <c r="AQ70" s="57">
        <v>-5229.5881266799988</v>
      </c>
    </row>
    <row r="71" spans="2:43" ht="14.25">
      <c r="B71" s="39" t="s">
        <v>88</v>
      </c>
      <c r="C71" s="67" t="s">
        <v>445</v>
      </c>
      <c r="D71" s="22" t="s">
        <v>31</v>
      </c>
      <c r="E71" s="57">
        <v>-57822.643231287977</v>
      </c>
      <c r="F71" s="57">
        <v>39215.508798201656</v>
      </c>
      <c r="G71" s="57">
        <v>4514.8791002746175</v>
      </c>
      <c r="H71" s="57">
        <v>10597.536787297327</v>
      </c>
      <c r="I71" s="57">
        <v>34413.545324412022</v>
      </c>
      <c r="J71" s="57">
        <v>-2807.5911978666645</v>
      </c>
      <c r="K71" s="57">
        <v>20140.572228993151</v>
      </c>
      <c r="L71" s="57">
        <v>12203.595338247502</v>
      </c>
      <c r="M71" s="57">
        <v>48370.922044209685</v>
      </c>
      <c r="N71" s="57">
        <v>19977.247641971673</v>
      </c>
      <c r="O71" s="57">
        <v>-11905.369803483474</v>
      </c>
      <c r="P71" s="57">
        <v>-3566.5604985970908</v>
      </c>
      <c r="Q71" s="57">
        <v>76068.457213612826</v>
      </c>
      <c r="R71" s="57">
        <v>-9072.3585861464726</v>
      </c>
      <c r="S71" s="57">
        <v>55871.498208772333</v>
      </c>
      <c r="T71" s="57">
        <v>10159.73319318269</v>
      </c>
      <c r="U71" s="57">
        <v>-7054.6708560028837</v>
      </c>
      <c r="V71" s="57">
        <v>92279.112613980018</v>
      </c>
      <c r="W71" s="57">
        <v>-5718.9917256058161</v>
      </c>
      <c r="X71" s="57">
        <v>15646.568030710143</v>
      </c>
      <c r="Y71" s="57">
        <v>134363.00766248006</v>
      </c>
      <c r="Z71" s="57">
        <v>5974.3522353733169</v>
      </c>
      <c r="AA71" s="57">
        <v>214169.20929233485</v>
      </c>
      <c r="AB71" s="57">
        <v>59211.354018358135</v>
      </c>
      <c r="AC71" s="57">
        <v>143262.2640265036</v>
      </c>
      <c r="AD71" s="57">
        <v>-11526.650114626034</v>
      </c>
      <c r="AE71" s="57">
        <v>8781.0610058441325</v>
      </c>
      <c r="AF71" s="57">
        <v>14585.169597672088</v>
      </c>
      <c r="AG71" s="57">
        <v>167798.62856754145</v>
      </c>
      <c r="AH71" s="57">
        <v>4410.4331435275872</v>
      </c>
      <c r="AI71" s="57">
        <v>1091.3692134994133</v>
      </c>
      <c r="AJ71" s="57">
        <v>-3069.3300220379579</v>
      </c>
      <c r="AK71" s="57">
        <v>115146.49190886359</v>
      </c>
      <c r="AL71" s="57">
        <v>-4850.6659557243147</v>
      </c>
      <c r="AM71" s="57">
        <v>23707.936508623647</v>
      </c>
      <c r="AN71" s="57">
        <v>10477.65227720503</v>
      </c>
      <c r="AO71" s="57">
        <v>12469.609426895899</v>
      </c>
      <c r="AP71" s="57">
        <v>-12576.0191789696</v>
      </c>
      <c r="AQ71" s="57">
        <v>117134.41664105791</v>
      </c>
    </row>
    <row r="72" spans="2:43" ht="14.25">
      <c r="B72" s="41" t="s">
        <v>446</v>
      </c>
      <c r="C72" s="68" t="s">
        <v>447</v>
      </c>
      <c r="D72" s="22" t="s">
        <v>31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</row>
    <row r="73" spans="2:43" ht="14.25">
      <c r="B73" s="41" t="s">
        <v>448</v>
      </c>
      <c r="C73" s="68" t="s">
        <v>382</v>
      </c>
      <c r="D73" s="22" t="s">
        <v>31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</row>
    <row r="74" spans="2:43" ht="14.25">
      <c r="B74" s="41" t="s">
        <v>449</v>
      </c>
      <c r="C74" s="68" t="s">
        <v>450</v>
      </c>
      <c r="D74" s="22" t="s">
        <v>31</v>
      </c>
      <c r="E74" s="57">
        <v>108615.88519805382</v>
      </c>
      <c r="F74" s="57">
        <v>47102.860515184155</v>
      </c>
      <c r="G74" s="57">
        <v>-3679.8553920176773</v>
      </c>
      <c r="H74" s="57">
        <v>-27.544476212500001</v>
      </c>
      <c r="I74" s="57">
        <v>42630.215003278383</v>
      </c>
      <c r="J74" s="57">
        <v>-27.544476212500001</v>
      </c>
      <c r="K74" s="57">
        <v>22765.904906471398</v>
      </c>
      <c r="L74" s="57">
        <v>-98.474512998749987</v>
      </c>
      <c r="M74" s="57">
        <v>52980.41311597007</v>
      </c>
      <c r="N74" s="57">
        <v>25659.301143091248</v>
      </c>
      <c r="O74" s="57">
        <v>-4149.4395096816443</v>
      </c>
      <c r="P74" s="57">
        <v>-311.15860958341</v>
      </c>
      <c r="Q74" s="57">
        <v>85453.056980555033</v>
      </c>
      <c r="R74" s="57">
        <v>-136.29626299875</v>
      </c>
      <c r="S74" s="57">
        <v>64194.380719001238</v>
      </c>
      <c r="T74" s="57">
        <v>-136.29626299875</v>
      </c>
      <c r="U74" s="57">
        <v>-136.29623949875</v>
      </c>
      <c r="V74" s="57">
        <v>99868.32305850125</v>
      </c>
      <c r="W74" s="57">
        <v>-125.30041051296911</v>
      </c>
      <c r="X74" s="57">
        <v>-125.30041051296911</v>
      </c>
      <c r="Y74" s="57">
        <v>131269.82742729655</v>
      </c>
      <c r="Z74" s="57">
        <v>-27366.606522298684</v>
      </c>
      <c r="AA74" s="57">
        <v>217238.03086459136</v>
      </c>
      <c r="AB74" s="57">
        <v>-237.7315532683773</v>
      </c>
      <c r="AC74" s="57">
        <v>147102.03062781616</v>
      </c>
      <c r="AD74" s="57">
        <v>-4521.6045159412106</v>
      </c>
      <c r="AE74" s="57">
        <v>-1340.0712541777698</v>
      </c>
      <c r="AF74" s="57">
        <v>16190.41314145859</v>
      </c>
      <c r="AG74" s="57">
        <v>153540.7386857986</v>
      </c>
      <c r="AH74" s="57">
        <v>-816.05031814140989</v>
      </c>
      <c r="AI74" s="57">
        <v>-123.41869054141003</v>
      </c>
      <c r="AJ74" s="57">
        <v>-123.41869054141003</v>
      </c>
      <c r="AK74" s="57">
        <v>61518.675156808589</v>
      </c>
      <c r="AL74" s="57">
        <v>-809.57713714141005</v>
      </c>
      <c r="AM74" s="57">
        <v>30025.980622098592</v>
      </c>
      <c r="AN74" s="57">
        <v>-123.41869054141003</v>
      </c>
      <c r="AO74" s="57">
        <v>-2559.6304479414098</v>
      </c>
      <c r="AP74" s="57">
        <v>-866.02554454140989</v>
      </c>
      <c r="AQ74" s="57">
        <v>119297.52917119159</v>
      </c>
    </row>
    <row r="75" spans="2:43" ht="14.25">
      <c r="B75" s="41" t="s">
        <v>451</v>
      </c>
      <c r="C75" s="68" t="s">
        <v>452</v>
      </c>
      <c r="D75" s="22" t="s">
        <v>31</v>
      </c>
      <c r="E75" s="57">
        <v>-166438.52842934179</v>
      </c>
      <c r="F75" s="57">
        <v>-7887.3517169825009</v>
      </c>
      <c r="G75" s="57">
        <v>8194.7344922922948</v>
      </c>
      <c r="H75" s="57">
        <v>10625.081263509828</v>
      </c>
      <c r="I75" s="57">
        <v>-8216.669678866363</v>
      </c>
      <c r="J75" s="57">
        <v>-2780.0467216541647</v>
      </c>
      <c r="K75" s="57">
        <v>-2625.3326774782481</v>
      </c>
      <c r="L75" s="57">
        <v>12302.069851246251</v>
      </c>
      <c r="M75" s="57">
        <v>-4609.4910717603889</v>
      </c>
      <c r="N75" s="57">
        <v>-5682.0535011195743</v>
      </c>
      <c r="O75" s="57">
        <v>-7755.93029380183</v>
      </c>
      <c r="P75" s="57">
        <v>-3255.4018890136808</v>
      </c>
      <c r="Q75" s="57">
        <v>-9384.5997669422013</v>
      </c>
      <c r="R75" s="57">
        <v>-8936.0623231477221</v>
      </c>
      <c r="S75" s="57">
        <v>-8322.8825102289084</v>
      </c>
      <c r="T75" s="57">
        <v>10296.029456181441</v>
      </c>
      <c r="U75" s="57">
        <v>-6918.3746165041339</v>
      </c>
      <c r="V75" s="57">
        <v>-7589.2104445212344</v>
      </c>
      <c r="W75" s="57">
        <v>-5593.6913150928467</v>
      </c>
      <c r="X75" s="57">
        <v>15771.868441223112</v>
      </c>
      <c r="Y75" s="57">
        <v>3093.1802351835122</v>
      </c>
      <c r="Z75" s="57">
        <v>33340.958757672001</v>
      </c>
      <c r="AA75" s="57">
        <v>-3068.8215722564955</v>
      </c>
      <c r="AB75" s="57">
        <v>59449.085571626514</v>
      </c>
      <c r="AC75" s="57">
        <v>-3839.7666013125518</v>
      </c>
      <c r="AD75" s="57">
        <v>-7005.0455986848247</v>
      </c>
      <c r="AE75" s="57">
        <v>10121.132260021903</v>
      </c>
      <c r="AF75" s="57">
        <v>-1605.2435437865015</v>
      </c>
      <c r="AG75" s="57">
        <v>14257.889881742862</v>
      </c>
      <c r="AH75" s="57">
        <v>5226.4834616689968</v>
      </c>
      <c r="AI75" s="57">
        <v>1214.7879040408234</v>
      </c>
      <c r="AJ75" s="57">
        <v>-2945.911331496548</v>
      </c>
      <c r="AK75" s="57">
        <v>53627.816752055012</v>
      </c>
      <c r="AL75" s="57">
        <v>-4041.0888185829044</v>
      </c>
      <c r="AM75" s="57">
        <v>-6318.0441134749453</v>
      </c>
      <c r="AN75" s="57">
        <v>10601.07096774644</v>
      </c>
      <c r="AO75" s="57">
        <v>15029.239874837309</v>
      </c>
      <c r="AP75" s="57">
        <v>-11709.99363442819</v>
      </c>
      <c r="AQ75" s="57">
        <v>-2163.1125301336806</v>
      </c>
    </row>
    <row r="76" spans="2:43" ht="14.25">
      <c r="B76" s="41" t="s">
        <v>453</v>
      </c>
      <c r="C76" s="68" t="s">
        <v>454</v>
      </c>
      <c r="D76" s="22" t="s">
        <v>31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97"/>
      <c r="AP76" s="97"/>
      <c r="AQ76" s="97"/>
    </row>
    <row r="77" spans="2:43" ht="14.25">
      <c r="B77" s="41" t="s">
        <v>455</v>
      </c>
      <c r="C77" s="68" t="s">
        <v>404</v>
      </c>
      <c r="D77" s="22" t="s">
        <v>31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97"/>
      <c r="AP77" s="97"/>
      <c r="AQ77" s="97"/>
    </row>
    <row r="78" spans="2:43" ht="14.25">
      <c r="B78" s="41" t="s">
        <v>456</v>
      </c>
      <c r="C78" s="68" t="s">
        <v>457</v>
      </c>
      <c r="D78" s="22" t="s">
        <v>31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97"/>
      <c r="AP78" s="97"/>
      <c r="AQ78" s="97"/>
    </row>
    <row r="79" spans="2:43" ht="14.25">
      <c r="B79" s="23" t="s">
        <v>458</v>
      </c>
      <c r="C79" s="74" t="s">
        <v>459</v>
      </c>
      <c r="D79" s="24" t="s">
        <v>31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97"/>
      <c r="AP79" s="97"/>
      <c r="AQ79" s="97"/>
    </row>
    <row r="80" spans="2:43" ht="14.25">
      <c r="B80" s="41" t="s">
        <v>61</v>
      </c>
      <c r="C80" s="89" t="s">
        <v>92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97"/>
      <c r="AP80" s="97"/>
      <c r="AQ80" s="97"/>
    </row>
    <row r="81" spans="2:43" ht="14.25">
      <c r="B81" s="41" t="s">
        <v>460</v>
      </c>
      <c r="C81" s="29" t="s">
        <v>461</v>
      </c>
      <c r="D81" s="22" t="s">
        <v>31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97"/>
      <c r="AP81" s="97"/>
      <c r="AQ81" s="97"/>
    </row>
    <row r="82" spans="2:43" ht="14.25">
      <c r="B82" s="41" t="s">
        <v>462</v>
      </c>
      <c r="C82" s="68" t="s">
        <v>463</v>
      </c>
      <c r="D82" s="22" t="s">
        <v>31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97"/>
      <c r="AP82" s="97"/>
      <c r="AQ82" s="97"/>
    </row>
    <row r="83" spans="2:43" ht="14.25">
      <c r="B83" s="41" t="s">
        <v>464</v>
      </c>
      <c r="C83" s="68" t="s">
        <v>465</v>
      </c>
      <c r="D83" s="22" t="s">
        <v>31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97"/>
      <c r="AP83" s="97"/>
      <c r="AQ83" s="97"/>
    </row>
    <row r="84" spans="2:43" ht="14.25">
      <c r="B84" s="41" t="s">
        <v>466</v>
      </c>
      <c r="C84" s="68" t="s">
        <v>467</v>
      </c>
      <c r="D84" s="22" t="s">
        <v>31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97"/>
      <c r="AP84" s="97"/>
      <c r="AQ84" s="97"/>
    </row>
    <row r="85" spans="2:43" ht="14.25">
      <c r="B85" s="41" t="s">
        <v>468</v>
      </c>
      <c r="C85" s="29" t="s">
        <v>469</v>
      </c>
      <c r="D85" s="22" t="s">
        <v>31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97"/>
      <c r="AP85" s="97"/>
      <c r="AQ85" s="97"/>
    </row>
    <row r="86" spans="2:43" ht="14.25">
      <c r="B86" s="41" t="s">
        <v>470</v>
      </c>
      <c r="C86" s="68" t="s">
        <v>471</v>
      </c>
      <c r="D86" s="22" t="s">
        <v>31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97"/>
      <c r="AP86" s="97"/>
      <c r="AQ86" s="97"/>
    </row>
    <row r="87" spans="2:43" ht="14.25">
      <c r="B87" s="41" t="s">
        <v>472</v>
      </c>
      <c r="C87" s="68" t="s">
        <v>473</v>
      </c>
      <c r="D87" s="22" t="s">
        <v>31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97"/>
      <c r="AP87" s="97"/>
      <c r="AQ87" s="97"/>
    </row>
    <row r="88" spans="2:43" ht="14.25">
      <c r="B88" s="41" t="s">
        <v>474</v>
      </c>
      <c r="C88" s="68" t="s">
        <v>475</v>
      </c>
      <c r="D88" s="22" t="s">
        <v>31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97"/>
      <c r="AP88" s="97"/>
      <c r="AQ88" s="97"/>
    </row>
    <row r="89" spans="2:43" ht="14.25">
      <c r="B89" s="42" t="s">
        <v>476</v>
      </c>
      <c r="C89" s="31" t="s">
        <v>477</v>
      </c>
      <c r="D89" s="32" t="s">
        <v>31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97"/>
      <c r="AP89" s="97"/>
      <c r="AQ89" s="97"/>
    </row>
    <row r="90" spans="2:43" ht="14.25">
      <c r="B90" s="41" t="s">
        <v>478</v>
      </c>
      <c r="C90" s="29" t="s">
        <v>479</v>
      </c>
      <c r="D90" s="22" t="s">
        <v>31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97"/>
      <c r="AP90" s="97"/>
      <c r="AQ90" s="97"/>
    </row>
    <row r="91" spans="2:43" ht="14.25">
      <c r="B91" s="41" t="s">
        <v>480</v>
      </c>
      <c r="C91" s="68" t="s">
        <v>481</v>
      </c>
      <c r="D91" s="22" t="s">
        <v>31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97"/>
      <c r="AP91" s="97"/>
      <c r="AQ91" s="97"/>
    </row>
    <row r="92" spans="2:43" ht="14.25">
      <c r="B92" s="41" t="s">
        <v>482</v>
      </c>
      <c r="C92" s="68" t="s">
        <v>483</v>
      </c>
      <c r="D92" s="22" t="s">
        <v>31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97"/>
      <c r="AP92" s="97"/>
      <c r="AQ92" s="97"/>
    </row>
    <row r="93" spans="2:43" ht="14.25">
      <c r="B93" s="41" t="s">
        <v>484</v>
      </c>
      <c r="C93" s="68" t="s">
        <v>477</v>
      </c>
      <c r="D93" s="22" t="s">
        <v>31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97"/>
      <c r="AP93" s="97"/>
      <c r="AQ93" s="97"/>
    </row>
    <row r="94" spans="2:43" ht="14.25">
      <c r="B94" s="42" t="s">
        <v>485</v>
      </c>
      <c r="C94" s="72" t="s">
        <v>486</v>
      </c>
      <c r="D94" s="32" t="s">
        <v>31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97"/>
      <c r="AP94" s="97"/>
      <c r="AQ94" s="97"/>
    </row>
    <row r="95" spans="2:43" ht="14.25">
      <c r="B95" s="41" t="s">
        <v>487</v>
      </c>
      <c r="C95" s="29" t="s">
        <v>488</v>
      </c>
      <c r="D95" s="22" t="s">
        <v>31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97"/>
      <c r="AP95" s="97"/>
      <c r="AQ95" s="97"/>
    </row>
    <row r="96" spans="2:43" ht="14.25">
      <c r="B96" s="41" t="s">
        <v>489</v>
      </c>
      <c r="C96" s="29" t="s">
        <v>490</v>
      </c>
      <c r="D96" s="22" t="s">
        <v>31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97"/>
      <c r="AP96" s="97"/>
      <c r="AQ96" s="97"/>
    </row>
    <row r="97" spans="2:43" ht="14.25">
      <c r="B97" s="41" t="s">
        <v>491</v>
      </c>
      <c r="C97" s="68" t="s">
        <v>492</v>
      </c>
      <c r="D97" s="22" t="s">
        <v>31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97"/>
      <c r="AP97" s="97"/>
      <c r="AQ97" s="97"/>
    </row>
    <row r="98" spans="2:43" ht="14.25">
      <c r="B98" s="41" t="s">
        <v>493</v>
      </c>
      <c r="C98" s="68" t="s">
        <v>494</v>
      </c>
      <c r="D98" s="82" t="s">
        <v>31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97"/>
      <c r="AP98" s="97"/>
      <c r="AQ98" s="97"/>
    </row>
    <row r="99" spans="2:43" ht="14.25">
      <c r="B99" s="23" t="s">
        <v>495</v>
      </c>
      <c r="C99" s="74" t="s">
        <v>496</v>
      </c>
      <c r="D99" s="83" t="s">
        <v>31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97"/>
      <c r="AP99" s="97"/>
      <c r="AQ99" s="97"/>
    </row>
  </sheetData>
  <mergeCells count="14">
    <mergeCell ref="AO6:AQ6"/>
    <mergeCell ref="E2:AN2"/>
    <mergeCell ref="B5:C6"/>
    <mergeCell ref="E4:AN5"/>
    <mergeCell ref="E3:AN3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Jazmin Nahomi</cp:lastModifiedBy>
  <dcterms:created xsi:type="dcterms:W3CDTF">2019-08-21T19:04:06Z</dcterms:created>
  <dcterms:modified xsi:type="dcterms:W3CDTF">2024-12-20T14:52:06Z</dcterms:modified>
</cp:coreProperties>
</file>