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6. Sector público no financiero/EFP/ANUAL/"/>
    </mc:Choice>
  </mc:AlternateContent>
  <xr:revisionPtr revIDLastSave="24" documentId="8_{ED6FF5A0-308C-439B-82E3-E538BCAFFCC8}" xr6:coauthVersionLast="47" xr6:coauthVersionMax="47" xr10:uidLastSave="{45DDD045-50C9-493C-8136-1709C20EA65F}"/>
  <bookViews>
    <workbookView xWindow="-110" yWindow="-110" windowWidth="19420" windowHeight="10300" tabRatio="887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8" i="8" l="1"/>
  <c r="K8" i="8" s="1"/>
  <c r="K69" i="8"/>
  <c r="K62" i="8"/>
  <c r="K55" i="8"/>
  <c r="K48" i="8"/>
  <c r="K41" i="8"/>
  <c r="K31" i="8"/>
  <c r="K24" i="8"/>
  <c r="K18" i="8"/>
  <c r="K9" i="8"/>
  <c r="K7" i="8"/>
  <c r="J78" i="8"/>
  <c r="J69" i="8"/>
  <c r="J62" i="8"/>
  <c r="J55" i="8"/>
  <c r="J48" i="8"/>
  <c r="J41" i="8"/>
  <c r="J31" i="8"/>
  <c r="J24" i="8"/>
  <c r="J18" i="8"/>
  <c r="J9" i="8"/>
  <c r="J8" i="8" l="1"/>
  <c r="G31" i="8"/>
  <c r="E9" i="8"/>
  <c r="F9" i="8"/>
  <c r="E18" i="8"/>
  <c r="F18" i="8"/>
  <c r="E24" i="8"/>
  <c r="F24" i="8"/>
  <c r="E31" i="8"/>
  <c r="F31" i="8"/>
  <c r="E41" i="8"/>
  <c r="F41" i="8"/>
  <c r="E48" i="8"/>
  <c r="F48" i="8"/>
  <c r="E55" i="8"/>
  <c r="F55" i="8"/>
  <c r="E62" i="8"/>
  <c r="F62" i="8"/>
  <c r="E69" i="8"/>
  <c r="F69" i="8"/>
  <c r="E78" i="8"/>
  <c r="F78" i="8"/>
  <c r="I78" i="8"/>
  <c r="H78" i="8"/>
  <c r="G78" i="8"/>
  <c r="I69" i="8"/>
  <c r="H69" i="8"/>
  <c r="G69" i="8"/>
  <c r="I62" i="8"/>
  <c r="H62" i="8"/>
  <c r="G62" i="8"/>
  <c r="I55" i="8"/>
  <c r="H55" i="8"/>
  <c r="G55" i="8"/>
  <c r="I48" i="8"/>
  <c r="H48" i="8"/>
  <c r="G48" i="8"/>
  <c r="I41" i="8"/>
  <c r="H41" i="8"/>
  <c r="G41" i="8"/>
  <c r="I31" i="8"/>
  <c r="H31" i="8"/>
  <c r="I24" i="8"/>
  <c r="H24" i="8"/>
  <c r="G24" i="8"/>
  <c r="I18" i="8"/>
  <c r="H18" i="8"/>
  <c r="G18" i="8"/>
  <c r="I9" i="8"/>
  <c r="H9" i="8"/>
  <c r="G9" i="8"/>
  <c r="J7" i="8"/>
  <c r="K88" i="8" l="1"/>
  <c r="G8" i="8"/>
  <c r="F8" i="8"/>
  <c r="E8" i="8"/>
  <c r="I8" i="8"/>
  <c r="H8" i="8"/>
  <c r="J88" i="8"/>
  <c r="G88" i="8" l="1"/>
  <c r="E88" i="8"/>
  <c r="F88" i="8"/>
  <c r="I88" i="8"/>
  <c r="H88" i="8"/>
  <c r="F6" i="16" l="1"/>
  <c r="G6" i="16" s="1"/>
  <c r="H6" i="16" s="1"/>
  <c r="I6" i="16" s="1"/>
  <c r="F6" i="15"/>
  <c r="G6" i="15" s="1"/>
  <c r="H6" i="15" s="1"/>
  <c r="I6" i="15" s="1"/>
  <c r="F6" i="14" l="1"/>
  <c r="G6" i="14" s="1"/>
  <c r="H6" i="14" s="1"/>
  <c r="I6" i="14" s="1"/>
  <c r="F6" i="13"/>
  <c r="G6" i="13" s="1"/>
  <c r="H6" i="13" s="1"/>
  <c r="I6" i="13" s="1"/>
  <c r="F6" i="12"/>
  <c r="G6" i="12" s="1"/>
  <c r="H6" i="12" s="1"/>
  <c r="I6" i="12" s="1"/>
  <c r="F6" i="11" l="1"/>
  <c r="G6" i="11" s="1"/>
  <c r="H6" i="11" s="1"/>
  <c r="I6" i="11" s="1"/>
  <c r="E2" i="9"/>
  <c r="E2" i="10"/>
  <c r="E2" i="11" s="1"/>
  <c r="F6" i="10"/>
  <c r="G6" i="10" s="1"/>
  <c r="H6" i="10" s="1"/>
  <c r="I6" i="10" s="1"/>
  <c r="F6" i="9"/>
  <c r="G6" i="9" s="1"/>
  <c r="H6" i="9" s="1"/>
  <c r="I6" i="9" s="1"/>
  <c r="F7" i="8" l="1"/>
  <c r="G7" i="8" s="1"/>
  <c r="H7" i="8" s="1"/>
  <c r="I7" i="8" s="1"/>
  <c r="E2" i="8"/>
  <c r="F7" i="4"/>
  <c r="G7" i="4" s="1"/>
  <c r="H7" i="4" s="1"/>
  <c r="I7" i="4" s="1"/>
  <c r="E2" i="4"/>
  <c r="E2" i="13" s="1"/>
  <c r="E2" i="14" s="1"/>
  <c r="E2" i="15" l="1"/>
  <c r="E2" i="16" s="1"/>
  <c r="E2" i="12"/>
</calcChain>
</file>

<file path=xl/sharedStrings.xml><?xml version="1.0" encoding="utf-8"?>
<sst xmlns="http://schemas.openxmlformats.org/spreadsheetml/2006/main" count="2600" uniqueCount="1211">
  <si>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</si>
  <si>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</si>
  <si>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</si>
  <si>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</si>
  <si>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</si>
  <si>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</si>
  <si>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</si>
  <si>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</si>
  <si>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</si>
  <si>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</si>
  <si>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</si>
  <si>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</si>
  <si>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</si>
  <si>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</si>
  <si>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</si>
  <si>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</si>
  <si>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</si>
  <si>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</si>
  <si>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</si>
  <si>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</si>
  <si>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</si>
  <si>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</si>
  <si>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</si>
  <si>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</si>
  <si>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</si>
  <si>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</si>
  <si>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</si>
  <si>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</si>
  <si>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</si>
  <si>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</si>
  <si>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</si>
  <si>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</si>
  <si>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</si>
  <si>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</si>
  <si>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</si>
  <si>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</si>
  <si>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</si>
  <si>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</si>
  <si>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</si>
  <si>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</si>
  <si>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</si>
  <si>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</si>
  <si>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</si>
  <si>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</si>
  <si>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</si>
  <si>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</si>
  <si>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</si>
  <si>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</si>
  <si>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</si>
  <si>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</si>
  <si>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</si>
  <si>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</si>
  <si>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</si>
  <si>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</si>
  <si>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</si>
  <si>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</si>
  <si>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</si>
  <si>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</si>
  <si>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</si>
  <si>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</si>
  <si>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</si>
  <si>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</si>
  <si>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</si>
  <si>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</si>
  <si>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</si>
  <si>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</si>
  <si>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</si>
  <si>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</si>
  <si>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</si>
  <si>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</si>
  <si>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</si>
  <si>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</si>
  <si>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</si>
  <si>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</si>
  <si>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</si>
  <si>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</si>
  <si>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</si>
  <si>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</si>
  <si>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</si>
  <si>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</si>
  <si>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</si>
  <si>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</si>
  <si>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</si>
  <si>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</si>
  <si>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</si>
  <si>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</si>
  <si>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</si>
  <si>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</si>
  <si>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</si>
  <si>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</si>
  <si>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</si>
  <si>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</si>
  <si>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</si>
  <si>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</si>
  <si>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</si>
  <si>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</si>
  <si>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</si>
  <si>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</si>
  <si>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</si>
  <si>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</si>
  <si>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</si>
  <si>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</si>
  <si>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</si>
  <si>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</si>
  <si>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</si>
  <si>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</si>
  <si>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</si>
  <si>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</si>
  <si>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</si>
  <si>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</si>
  <si>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</si>
  <si>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</si>
  <si>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</si>
  <si>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</si>
  <si>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</si>
  <si>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</si>
  <si>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</si>
  <si>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</si>
  <si>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</si>
  <si>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</si>
  <si>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</si>
  <si>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</si>
  <si>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</si>
  <si>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</si>
  <si>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</si>
  <si>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</si>
  <si>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</si>
  <si>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</si>
  <si>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</si>
  <si>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</si>
  <si>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</si>
  <si>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</si>
  <si>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</si>
  <si>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</si>
  <si>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</si>
  <si>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</si>
  <si>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</si>
  <si>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</si>
  <si>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</si>
  <si>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</si>
  <si>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</si>
  <si>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</si>
  <si>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</si>
  <si>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</si>
  <si>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</si>
  <si>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</si>
  <si>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</si>
  <si>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</si>
  <si>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</si>
  <si>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</si>
  <si>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</si>
  <si>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</si>
  <si>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</si>
  <si>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</si>
  <si>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</si>
  <si>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</si>
  <si>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</si>
  <si>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</si>
  <si>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</si>
  <si>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</si>
  <si>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</si>
  <si>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</si>
  <si>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</si>
  <si>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</si>
  <si>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</si>
  <si>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</si>
  <si>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</si>
  <si>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</si>
  <si>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</si>
  <si>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</si>
  <si>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</si>
  <si>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</si>
  <si>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</si>
  <si>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</si>
  <si>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</si>
  <si>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</si>
  <si>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</si>
  <si>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</si>
  <si>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</si>
  <si>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</si>
  <si>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</si>
  <si>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</si>
  <si>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</si>
  <si>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</si>
  <si>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</si>
  <si>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</si>
  <si>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</si>
  <si>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</si>
  <si>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</si>
  <si>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</si>
  <si>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</si>
  <si>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</si>
  <si>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</si>
  <si>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</si>
  <si>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</si>
  <si>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</si>
  <si>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</si>
  <si>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</si>
  <si>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</si>
  <si>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</si>
  <si>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</si>
  <si>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</si>
  <si>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</si>
  <si>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</si>
  <si>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</si>
  <si>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</si>
  <si>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</si>
  <si>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</si>
  <si>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</si>
  <si>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</si>
  <si>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</si>
  <si>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</si>
  <si>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</si>
  <si>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</si>
  <si>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</si>
  <si>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</si>
  <si>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</si>
  <si>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</si>
  <si>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</si>
  <si>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</si>
  <si>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</si>
  <si>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</si>
  <si>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</si>
  <si>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</si>
  <si>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</si>
  <si>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</si>
  <si>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</si>
  <si>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</si>
  <si>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</si>
  <si>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</si>
  <si>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</si>
  <si>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</si>
  <si>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</si>
  <si>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</si>
  <si>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</si>
  <si>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</si>
  <si>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</si>
  <si>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</si>
  <si>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</si>
  <si>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</si>
  <si>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</si>
  <si>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</si>
  <si>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</si>
  <si>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</si>
  <si>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</si>
  <si>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</si>
  <si>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</si>
  <si>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</si>
  <si>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</si>
  <si>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</si>
  <si>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</si>
  <si>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</si>
  <si>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</si>
  <si>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</si>
  <si>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</si>
  <si>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</si>
  <si>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</si>
  <si>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</si>
  <si>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</si>
  <si>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</si>
  <si>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</si>
  <si>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</si>
  <si>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</si>
  <si>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</si>
  <si>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</si>
  <si>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</si>
  <si>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</si>
  <si>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</si>
  <si>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</si>
  <si>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</si>
  <si>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</si>
  <si>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</si>
  <si>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</si>
  <si>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</si>
  <si>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</si>
  <si>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</si>
  <si>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</si>
  <si>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</si>
  <si>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</si>
  <si>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</si>
  <si>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</si>
  <si>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</si>
  <si>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</si>
  <si>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</si>
  <si>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</si>
  <si>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</si>
  <si>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</si>
  <si>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</si>
  <si>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</si>
  <si>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</si>
  <si>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</si>
  <si>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</si>
  <si>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</si>
  <si>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</si>
  <si>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</si>
  <si>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</si>
  <si>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</si>
  <si>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</si>
  <si>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</si>
  <si>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</si>
  <si>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</si>
  <si>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</si>
  <si>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</si>
  <si>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</si>
  <si>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</si>
  <si>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</si>
  <si>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</si>
  <si>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</si>
  <si>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</si>
  <si>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</si>
  <si>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</si>
  <si>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</si>
  <si>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</si>
  <si>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</si>
  <si>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</si>
  <si>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</si>
  <si>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</si>
  <si>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</si>
  <si>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</si>
  <si>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</si>
  <si>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</si>
  <si>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</si>
  <si>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</si>
  <si>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</si>
  <si>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</si>
  <si>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</si>
  <si>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</si>
  <si>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</si>
  <si>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</si>
  <si>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</si>
  <si>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</si>
  <si>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</si>
  <si>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</si>
  <si>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</si>
  <si>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</si>
  <si>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</si>
  <si>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</si>
  <si>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</si>
  <si>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</si>
  <si>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</si>
  <si>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</si>
  <si>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</si>
  <si>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</si>
  <si>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</si>
  <si>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</si>
  <si>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</si>
  <si>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</si>
  <si>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</si>
  <si>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</si>
  <si>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</si>
  <si>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</si>
  <si>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</si>
  <si>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</si>
  <si>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</si>
  <si>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</si>
  <si>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</si>
  <si>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</si>
  <si>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</si>
  <si>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</si>
  <si>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</si>
  <si>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</si>
  <si>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</si>
  <si>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</si>
  <si>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</si>
  <si>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</si>
  <si>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</si>
  <si>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</si>
  <si>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</si>
  <si>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</si>
  <si>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</si>
  <si>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</si>
  <si>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</si>
  <si>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</si>
  <si>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</si>
  <si>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</si>
  <si>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</si>
  <si>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</si>
  <si>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</si>
  <si>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</si>
  <si>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</si>
  <si>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</si>
  <si>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</si>
  <si>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</si>
  <si>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</si>
  <si>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</si>
  <si>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</si>
  <si>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</si>
  <si>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</si>
  <si>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</si>
  <si>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</si>
  <si>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</si>
  <si>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</si>
  <si>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</si>
  <si>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</si>
  <si>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</si>
  <si>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</si>
  <si>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</si>
  <si>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</si>
  <si>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</si>
  <si>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</si>
  <si>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</si>
  <si>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</si>
  <si>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</si>
  <si>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</si>
  <si>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</si>
  <si>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</si>
  <si>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</si>
  <si>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</si>
  <si>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</si>
  <si>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</si>
  <si>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</si>
  <si>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</si>
  <si>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</si>
  <si>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</si>
  <si>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</si>
  <si>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</si>
  <si>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</si>
  <si>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</si>
  <si>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</si>
  <si>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</si>
  <si>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</si>
  <si>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</si>
  <si>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</si>
  <si>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</si>
  <si>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</si>
  <si>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</si>
  <si>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</si>
  <si>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</si>
  <si>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</si>
  <si>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</si>
  <si>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</si>
  <si>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</si>
  <si>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</si>
  <si>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</si>
  <si>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</si>
  <si>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</si>
  <si>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</si>
  <si>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</si>
  <si>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</si>
  <si>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</si>
  <si>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</si>
  <si>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</si>
  <si>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</si>
  <si>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</si>
  <si>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</si>
  <si>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</si>
  <si>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</si>
  <si>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</si>
  <si>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</si>
  <si>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</si>
  <si>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</si>
  <si>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</si>
  <si>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</si>
  <si>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</si>
  <si>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</si>
  <si>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</si>
  <si>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</si>
  <si>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</si>
  <si>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</si>
  <si>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</si>
  <si>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</si>
  <si>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</si>
  <si>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</si>
  <si>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</si>
  <si>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</si>
  <si>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</si>
  <si>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</si>
  <si>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</si>
  <si>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</si>
  <si>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</si>
  <si>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</si>
  <si>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</si>
  <si>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</si>
  <si>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</si>
  <si>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</si>
  <si>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</si>
  <si>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</si>
  <si>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</si>
  <si>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</si>
  <si>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</si>
  <si>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</si>
  <si>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</si>
  <si>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</si>
  <si>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</si>
  <si>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</si>
  <si>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</si>
  <si>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</si>
  <si>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</si>
  <si>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</si>
  <si>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</si>
  <si>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</si>
  <si>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</si>
  <si>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</si>
  <si>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</si>
  <si>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</si>
  <si>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</si>
  <si>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</si>
  <si>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</si>
  <si>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</si>
  <si>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</si>
  <si>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</si>
  <si>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</si>
  <si>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</si>
  <si>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</si>
  <si>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</si>
  <si>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</si>
  <si>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</si>
  <si>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</si>
  <si>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</si>
  <si>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</si>
  <si>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</si>
  <si>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</si>
  <si>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</si>
  <si>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</si>
  <si>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</si>
  <si>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</si>
  <si>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</si>
  <si>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</si>
  <si>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</si>
  <si>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</si>
  <si>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</si>
  <si>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</si>
  <si>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</si>
  <si>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</si>
  <si>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</si>
  <si>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</si>
  <si>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</si>
  <si>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</si>
  <si>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</si>
  <si>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</si>
  <si>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</si>
  <si>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</si>
  <si>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</si>
  <si>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</si>
  <si>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</si>
  <si>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</si>
  <si>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</si>
  <si>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</si>
  <si>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</si>
  <si>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</si>
  <si>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</si>
  <si>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</si>
  <si>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</si>
  <si>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</si>
  <si>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</si>
  <si>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</si>
  <si>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</si>
  <si>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</si>
  <si>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</si>
  <si>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</si>
  <si>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</si>
  <si>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</si>
  <si>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</si>
  <si>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</si>
  <si>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</si>
  <si>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</si>
  <si>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</si>
  <si>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</si>
  <si>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</si>
  <si>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</si>
  <si>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</si>
  <si>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</si>
  <si>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</si>
  <si>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</si>
  <si>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</si>
  <si>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</si>
  <si>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</si>
  <si>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</si>
  <si>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</si>
  <si>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</si>
  <si>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</si>
  <si>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</si>
  <si>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</si>
  <si>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</si>
  <si>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</si>
  <si>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</si>
  <si>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</si>
  <si>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</si>
  <si>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</si>
  <si>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</si>
  <si>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</si>
  <si>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</si>
  <si>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</si>
  <si>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</si>
  <si>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</si>
  <si>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</si>
  <si>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</si>
  <si>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</si>
  <si>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</si>
  <si>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</si>
  <si>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</si>
  <si>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</si>
  <si>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</si>
  <si>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</si>
  <si>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</si>
  <si>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</si>
  <si>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</si>
  <si>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</si>
  <si>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</si>
  <si>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</si>
  <si>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</si>
  <si>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</si>
  <si>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</si>
  <si>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</si>
  <si>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</si>
  <si>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</si>
  <si>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</si>
  <si>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</si>
  <si>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</si>
  <si>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</si>
  <si>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</si>
  <si>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</si>
  <si>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</si>
  <si>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</si>
  <si>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</si>
  <si>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</si>
  <si>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</si>
  <si>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</si>
  <si>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</si>
  <si>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</si>
  <si>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</si>
  <si>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</si>
  <si>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</si>
  <si>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</si>
  <si>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</si>
  <si>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</si>
  <si>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</si>
  <si>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</si>
  <si>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</si>
  <si>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</si>
  <si>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</si>
  <si>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</si>
  <si>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</si>
  <si>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</si>
  <si>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</si>
  <si>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</si>
  <si>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</si>
  <si>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</si>
  <si>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</si>
  <si>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</si>
  <si>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</si>
  <si>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</si>
  <si>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</si>
  <si>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</si>
  <si>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</si>
  <si>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</si>
  <si>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</si>
  <si>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</si>
  <si>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</si>
  <si>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</si>
  <si>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</si>
  <si>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</si>
  <si>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</si>
  <si>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</si>
  <si>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</si>
  <si>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</si>
  <si>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</si>
  <si>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</si>
  <si>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</si>
  <si>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</si>
  <si>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</si>
  <si>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</si>
  <si>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</si>
  <si>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</si>
  <si>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</si>
  <si>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</si>
  <si>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</si>
  <si>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</si>
  <si>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</si>
  <si>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</si>
  <si>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</si>
  <si>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</si>
  <si>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</si>
  <si>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</si>
  <si>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</si>
  <si>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</si>
  <si>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</si>
  <si>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</si>
  <si>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</si>
  <si>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</si>
  <si>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</si>
  <si>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</si>
  <si>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</si>
  <si>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</si>
  <si>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</si>
  <si>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</si>
  <si>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</si>
  <si>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</si>
  <si>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</si>
  <si>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</si>
  <si>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</si>
  <si>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</si>
  <si>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</si>
  <si>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</si>
  <si>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</si>
  <si>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</si>
  <si>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</si>
  <si>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</si>
  <si>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</si>
  <si>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</si>
  <si>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</si>
  <si>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</si>
  <si>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</si>
  <si>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</si>
  <si>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</si>
  <si>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</si>
  <si>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</si>
  <si>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</si>
  <si>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</si>
  <si>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</si>
  <si>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</si>
  <si>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</si>
  <si>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</si>
  <si>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</si>
  <si>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</si>
  <si>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</si>
  <si>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</si>
  <si>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</si>
  <si>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</si>
  <si>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</si>
  <si>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</si>
  <si>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</si>
  <si>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</si>
  <si>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</si>
  <si>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</si>
  <si>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</si>
  <si>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</si>
  <si>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</si>
  <si>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</si>
  <si>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</si>
  <si>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</si>
  <si>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</si>
  <si>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</si>
  <si>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</si>
  <si>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</si>
  <si>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</si>
  <si>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</si>
  <si>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</si>
  <si>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</si>
  <si>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</si>
  <si>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</si>
  <si>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</si>
  <si>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</si>
  <si>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</si>
  <si>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</si>
  <si>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</si>
  <si>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</si>
  <si>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</si>
  <si>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</si>
  <si>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</si>
  <si>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</si>
  <si>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</si>
  <si>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</si>
  <si>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</si>
  <si>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</si>
  <si>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</si>
  <si>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</si>
  <si>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</si>
  <si>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</si>
  <si>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</si>
  <si>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</si>
  <si>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</si>
  <si>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</si>
  <si>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</si>
  <si>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</si>
  <si>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</si>
  <si>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</si>
  <si>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</si>
  <si>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</si>
  <si>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</si>
  <si>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</si>
  <si>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</si>
  <si>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</si>
  <si>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</si>
  <si>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</si>
  <si>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</si>
  <si>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</si>
  <si>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</si>
  <si>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</si>
  <si>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</si>
  <si>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</si>
  <si>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</si>
  <si>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</si>
  <si>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</si>
  <si>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</si>
  <si>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</si>
  <si>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</si>
  <si>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</si>
  <si>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</si>
  <si>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</si>
  <si>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</si>
  <si>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</si>
  <si>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</si>
  <si>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</si>
  <si>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</si>
  <si>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</si>
  <si>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</si>
  <si>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</si>
  <si>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</si>
  <si>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</si>
  <si>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</si>
  <si>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</si>
  <si>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</si>
  <si>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</si>
  <si>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</si>
  <si>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</si>
  <si>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</si>
  <si>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</si>
  <si>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</si>
  <si>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</si>
  <si>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</si>
  <si>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</si>
  <si>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</si>
  <si>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</si>
  <si>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</si>
  <si>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</si>
  <si>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</si>
  <si>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</si>
  <si>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</si>
  <si>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</si>
  <si>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</si>
  <si>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</si>
  <si>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</si>
  <si>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</si>
  <si>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</si>
  <si>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</si>
  <si>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</si>
  <si>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</si>
  <si>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</si>
  <si>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</si>
  <si>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</si>
  <si>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</si>
  <si>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</si>
  <si>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</si>
  <si>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</si>
  <si>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</si>
  <si>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</si>
  <si>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</si>
  <si>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</si>
  <si>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</si>
  <si>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</si>
  <si>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</si>
  <si>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</si>
  <si>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</si>
  <si>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</si>
  <si>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</si>
  <si>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</si>
  <si>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</si>
  <si>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</si>
  <si>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</si>
  <si>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</si>
  <si>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</si>
  <si>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</si>
  <si>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</si>
  <si>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</si>
  <si>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</si>
  <si>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</si>
  <si>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</si>
  <si>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</si>
  <si>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</si>
  <si>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</si>
  <si>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</si>
  <si>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</si>
  <si>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</si>
  <si>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</si>
  <si>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</si>
  <si>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</si>
  <si>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</si>
  <si>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</si>
  <si>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</si>
  <si>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</si>
  <si>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</si>
  <si>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</si>
  <si>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</si>
  <si>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</si>
  <si>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</si>
  <si>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</si>
  <si>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</si>
  <si>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</si>
  <si>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</si>
  <si>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</si>
  <si>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</si>
  <si>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</si>
  <si>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</si>
  <si>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</si>
  <si>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</si>
  <si>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</si>
  <si>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</si>
  <si>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</si>
  <si>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</si>
  <si>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</si>
  <si>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</si>
  <si>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</si>
  <si>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</si>
  <si>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</si>
  <si>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</si>
  <si>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</si>
  <si>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</si>
  <si>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</si>
  <si>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</si>
  <si>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</si>
  <si>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</si>
  <si>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</si>
  <si>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</si>
  <si>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</si>
  <si>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</si>
  <si>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</si>
  <si>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</si>
  <si>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</si>
  <si>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</si>
  <si>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</si>
  <si>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</si>
  <si>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</si>
  <si>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</si>
  <si>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</si>
  <si>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</si>
  <si>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</si>
  <si>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</si>
  <si>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</si>
  <si>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</si>
  <si>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</si>
  <si>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</si>
  <si>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</si>
  <si>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</si>
  <si>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</si>
  <si>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</si>
  <si>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</si>
  <si>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</si>
  <si>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</si>
  <si>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</si>
  <si>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</si>
  <si>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</si>
  <si>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</si>
  <si>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</si>
  <si>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</si>
  <si>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</si>
  <si>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</si>
  <si>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</si>
  <si>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</si>
  <si>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</si>
  <si>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</si>
  <si>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</si>
  <si>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</si>
  <si>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</si>
  <si>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</si>
  <si>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</si>
  <si>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</si>
  <si>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</si>
  <si>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</si>
  <si>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</si>
  <si>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</si>
  <si>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</si>
  <si>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</si>
  <si>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</si>
  <si>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</si>
  <si>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</si>
  <si>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</si>
  <si>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</si>
  <si>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</si>
  <si>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</si>
  <si>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</si>
  <si>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</si>
  <si>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</si>
  <si>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</si>
  <si>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</si>
  <si>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</si>
  <si>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</si>
  <si>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</si>
  <si>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</si>
  <si>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</si>
  <si>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</si>
  <si>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</si>
  <si>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</si>
  <si>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</si>
  <si>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</si>
  <si>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</si>
  <si>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</si>
  <si>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</si>
  <si>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</si>
  <si>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</si>
  <si>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</si>
  <si>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</si>
  <si>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</si>
  <si>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</si>
  <si>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</si>
  <si>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</si>
  <si>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</si>
  <si>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</si>
  <si>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</si>
  <si>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</si>
  <si>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</si>
  <si>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</si>
  <si>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</si>
  <si>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</si>
  <si>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</si>
  <si>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</si>
  <si>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</si>
  <si>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</si>
  <si>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</si>
  <si>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</si>
  <si>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</si>
  <si>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</si>
  <si>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</si>
  <si>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</si>
  <si>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</si>
  <si>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</si>
  <si>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</si>
  <si>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</si>
  <si>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</si>
  <si>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</si>
  <si>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</si>
  <si>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</si>
  <si>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</si>
  <si>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</si>
  <si>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</si>
  <si>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</si>
  <si>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</si>
  <si>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</si>
  <si>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</si>
  <si>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</si>
  <si>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</si>
  <si>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</si>
  <si>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</si>
  <si>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</si>
  <si>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</si>
  <si>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</si>
  <si>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</si>
  <si>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</si>
  <si>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</si>
  <si>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</si>
  <si>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</si>
  <si>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</si>
  <si>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</si>
  <si>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</si>
  <si>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</si>
  <si>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</si>
  <si>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</si>
  <si>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</si>
  <si>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</si>
  <si>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</si>
  <si>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</si>
  <si>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</si>
  <si>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</si>
  <si>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</si>
  <si>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</si>
  <si>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</si>
  <si>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</si>
  <si>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</si>
  <si>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</si>
  <si>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</si>
  <si>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</si>
  <si>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</si>
  <si>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</si>
  <si>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</si>
  <si>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</si>
  <si>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</si>
  <si>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</si>
  <si>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</si>
  <si>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</si>
  <si>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</si>
  <si>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</si>
  <si>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</si>
  <si>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</si>
  <si>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</si>
  <si>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</si>
  <si>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</si>
  <si>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</si>
  <si>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</si>
  <si>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</si>
  <si>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</si>
  <si>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</si>
  <si>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</si>
  <si>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</si>
  <si>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</si>
  <si>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</si>
  <si>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</si>
  <si>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</si>
  <si>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</si>
  <si>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</si>
  <si>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</si>
  <si>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</si>
  <si>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</si>
  <si>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</si>
  <si>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</si>
  <si>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</si>
  <si>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</si>
  <si>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</si>
  <si>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</si>
  <si>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</si>
  <si>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</si>
  <si>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</si>
  <si>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</si>
  <si>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</si>
  <si>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</si>
  <si>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</si>
  <si>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</si>
  <si>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</si>
  <si>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</si>
  <si>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</si>
  <si>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</si>
  <si>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</si>
  <si>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</si>
  <si>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</si>
  <si>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</si>
  <si>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</si>
  <si>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</si>
  <si>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</si>
  <si>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</si>
  <si>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</si>
  <si>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</si>
  <si>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</si>
  <si>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</si>
  <si>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</si>
  <si>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</si>
  <si>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</si>
  <si>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</si>
  <si>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</si>
  <si>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</si>
  <si>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</si>
  <si>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</si>
  <si>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</si>
  <si>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</si>
  <si>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</si>
  <si>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</si>
  <si>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</si>
  <si>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</si>
  <si>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</si>
  <si>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</si>
  <si>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</si>
  <si>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</si>
  <si>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</si>
  <si>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</si>
  <si>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</si>
  <si>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</si>
  <si>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</si>
  <si>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</si>
  <si>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</si>
  <si>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</si>
  <si>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</si>
  <si>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</si>
  <si>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</si>
  <si>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</si>
  <si>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</si>
  <si>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</si>
  <si>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</si>
  <si>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</si>
  <si>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</si>
  <si>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</si>
  <si>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</si>
  <si>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</si>
  <si>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</si>
  <si>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</si>
  <si>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</si>
  <si>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</si>
  <si>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</si>
  <si>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</si>
  <si>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</si>
  <si>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</si>
  <si>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</si>
  <si>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</si>
  <si>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</si>
  <si>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</si>
  <si>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</si>
  <si>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</si>
  <si>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</si>
  <si>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</si>
  <si>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</si>
  <si>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</si>
  <si>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</si>
  <si>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</si>
  <si>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</si>
  <si>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</si>
  <si>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</si>
  <si>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</si>
  <si>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</si>
  <si>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</si>
  <si>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</si>
  <si>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</si>
  <si>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</si>
  <si>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</si>
  <si>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</si>
  <si>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</si>
  <si>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</si>
  <si>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</si>
  <si>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</si>
  <si>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</si>
  <si>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</si>
  <si>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</si>
  <si>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</si>
  <si>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</si>
  <si>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</si>
  <si>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</si>
  <si>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</si>
  <si>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</si>
  <si>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</si>
  <si>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</si>
  <si>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</si>
  <si>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</si>
  <si>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</si>
  <si>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</si>
  <si>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</si>
  <si>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</si>
  <si>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</si>
  <si>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</si>
  <si>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</si>
  <si>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Consumo de capital fijo (Nota 1)</t>
  </si>
  <si>
    <t>Nota 1:  Dato disponible solo de los Fondos de Seguridad Social</t>
  </si>
  <si>
    <t>Indemnizaciones de capital</t>
  </si>
  <si>
    <t>0</t>
  </si>
  <si>
    <t>Costa Rica-Sector Público No Financiero</t>
  </si>
  <si>
    <t>Costa Rica - Sector Público No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</si>
</sst>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i/>
      <sz val="7.5"/>
      <color theme="1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u/>
      <sz val="11"/>
      <color theme="10"/>
      <name val="Calibri"/>
    </font>
    <font>
      <b/>
      <sz val="10"/>
      <color theme="0"/>
      <name val="Futura Lt BT"/>
    </font>
    <font>
      <b/>
      <sz val="12"/>
      <color theme="0"/>
      <name val="Futura Md BT"/>
    </font>
    <font>
      <sz val="10"/>
      <color theme="0"/>
      <name val="Futura Lt BT"/>
    </font>
    <font>
      <b/>
      <sz val="12"/>
      <color theme="0"/>
      <name val="Futura Lt BT"/>
    </font>
    <font>
      <sz val="7.5"/>
      <name val="Futura Lt BT"/>
    </font>
    <font>
      <sz val="7.5"/>
      <color theme="1"/>
      <name val="Futura Lt BT"/>
    </font>
    <font>
      <sz val="7.5"/>
      <color indexed="12"/>
      <name val="Futura Lt BT"/>
    </font>
    <font>
      <b/>
      <sz val="1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9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0" fontId="19" fillId="3" borderId="13" xfId="0" applyFont="1" applyFill="1" applyBorder="1"/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167" fontId="38" fillId="0" borderId="0" xfId="0" applyNumberFormat="1" applyFont="1"/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166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43" fontId="0" fillId="0" borderId="0" xfId="0" applyNumberFormat="1"/>
    <xf numFmtId="166" fontId="58" fillId="0" borderId="9" xfId="3" applyFont="1" applyFill="1" applyBorder="1" applyAlignment="1" applyProtection="1">
      <alignment horizontal="right"/>
    </xf>
    <xf numFmtId="166" fontId="60" fillId="0" borderId="9" xfId="3" applyFont="1" applyFill="1" applyBorder="1" applyAlignment="1" applyProtection="1">
      <alignment horizontal="right"/>
    </xf>
    <xf numFmtId="166" fontId="57" fillId="0" borderId="9" xfId="3" applyFont="1" applyFill="1" applyBorder="1" applyAlignment="1" applyProtection="1">
      <alignment horizontal="right"/>
    </xf>
    <xf numFmtId="167" fontId="58" fillId="2" borderId="9" xfId="0" applyNumberFormat="1" applyFont="1" applyFill="1" applyBorder="1" applyAlignment="1" applyProtection="1">
      <alignment horizontal="right"/>
      <protection locked="0"/>
    </xf>
    <xf numFmtId="167" fontId="58" fillId="4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60" fillId="4" borderId="9" xfId="0" applyNumberFormat="1" applyFont="1" applyFill="1" applyBorder="1" applyAlignment="1" applyProtection="1">
      <alignment horizontal="right"/>
      <protection locked="0"/>
    </xf>
    <xf numFmtId="166" fontId="58" fillId="4" borderId="9" xfId="3" applyFont="1" applyFill="1" applyBorder="1" applyAlignment="1" applyProtection="1">
      <alignment horizontal="right"/>
    </xf>
    <xf numFmtId="166" fontId="60" fillId="4" borderId="9" xfId="3" applyFont="1" applyFill="1" applyBorder="1" applyAlignment="1" applyProtection="1">
      <alignment horizontal="right"/>
    </xf>
    <xf numFmtId="0" fontId="55" fillId="3" borderId="9" xfId="9" applyNumberFormat="1" applyFont="1" applyFill="1" applyBorder="1" applyAlignment="1" applyProtection="1">
      <alignment horizontal="center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0" fontId="8" fillId="0" borderId="0" xfId="0" applyFont="1" applyAlignment="1">
      <alignment horizontal="center"/>
    </xf>
    <xf numFmtId="0" fontId="61" fillId="0" borderId="0" xfId="1" applyFont="1" applyAlignment="1" applyProtection="1"/>
    <xf numFmtId="49" fontId="62" fillId="3" borderId="0" xfId="0" applyNumberFormat="1" applyFont="1" applyFill="1" applyAlignment="1">
      <alignment horizontal="left"/>
    </xf>
    <xf numFmtId="0" fontId="62" fillId="3" borderId="0" xfId="0" applyFont="1" applyFill="1"/>
    <xf numFmtId="0" fontId="55" fillId="3" borderId="0" xfId="0" applyFont="1" applyFill="1"/>
    <xf numFmtId="0" fontId="64" fillId="3" borderId="0" xfId="0" applyFont="1" applyFill="1"/>
    <xf numFmtId="0" fontId="59" fillId="3" borderId="0" xfId="0" applyFont="1" applyFill="1"/>
    <xf numFmtId="49" fontId="64" fillId="3" borderId="2" xfId="0" applyNumberFormat="1" applyFont="1" applyFill="1" applyBorder="1" applyAlignment="1">
      <alignment horizontal="left"/>
    </xf>
    <xf numFmtId="0" fontId="64" fillId="3" borderId="3" xfId="0" applyFont="1" applyFill="1" applyBorder="1"/>
    <xf numFmtId="0" fontId="59" fillId="3" borderId="3" xfId="0" applyFont="1" applyFill="1" applyBorder="1"/>
    <xf numFmtId="0" fontId="59" fillId="3" borderId="7" xfId="0" applyFont="1" applyFill="1" applyBorder="1" applyAlignment="1">
      <alignment vertical="center" wrapText="1"/>
    </xf>
    <xf numFmtId="49" fontId="62" fillId="3" borderId="4" xfId="0" applyNumberFormat="1" applyFont="1" applyFill="1" applyBorder="1" applyAlignment="1">
      <alignment horizontal="left" vertical="center" wrapText="1" indent="1"/>
    </xf>
    <xf numFmtId="49" fontId="62" fillId="3" borderId="0" xfId="0" applyNumberFormat="1" applyFont="1" applyFill="1" applyAlignment="1">
      <alignment horizontal="left" vertical="center" wrapText="1" indent="1"/>
    </xf>
    <xf numFmtId="0" fontId="55" fillId="3" borderId="9" xfId="9" applyNumberFormat="1" applyFont="1" applyFill="1" applyBorder="1" applyAlignment="1">
      <alignment horizontal="center"/>
    </xf>
    <xf numFmtId="49" fontId="60" fillId="2" borderId="17" xfId="0" applyNumberFormat="1" applyFont="1" applyFill="1" applyBorder="1" applyAlignment="1">
      <alignment horizontal="left"/>
    </xf>
    <xf numFmtId="0" fontId="60" fillId="2" borderId="18" xfId="0" applyFont="1" applyFill="1" applyBorder="1"/>
    <xf numFmtId="0" fontId="66" fillId="2" borderId="18" xfId="0" applyFont="1" applyFill="1" applyBorder="1"/>
    <xf numFmtId="166" fontId="59" fillId="2" borderId="9" xfId="3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59" fillId="3" borderId="11" xfId="0" applyFont="1" applyFill="1" applyBorder="1"/>
    <xf numFmtId="166" fontId="58" fillId="0" borderId="9" xfId="3" applyFont="1" applyBorder="1" applyAlignment="1">
      <alignment horizontal="right"/>
    </xf>
    <xf numFmtId="49" fontId="55" fillId="3" borderId="4" xfId="0" applyNumberFormat="1" applyFont="1" applyFill="1" applyBorder="1" applyAlignment="1">
      <alignment horizontal="left"/>
    </xf>
    <xf numFmtId="0" fontId="55" fillId="3" borderId="0" xfId="0" applyFont="1" applyFill="1" applyAlignment="1">
      <alignment horizontal="left" indent="1"/>
    </xf>
    <xf numFmtId="166" fontId="60" fillId="0" borderId="9" xfId="3" applyFont="1" applyBorder="1" applyAlignment="1">
      <alignment horizontal="right"/>
    </xf>
    <xf numFmtId="49" fontId="59" fillId="3" borderId="4" xfId="0" applyNumberFormat="1" applyFont="1" applyFill="1" applyBorder="1" applyAlignment="1">
      <alignment horizontal="left"/>
    </xf>
    <xf numFmtId="0" fontId="59" fillId="3" borderId="0" xfId="0" applyFont="1" applyFill="1" applyAlignment="1">
      <alignment horizontal="left" indent="2"/>
    </xf>
    <xf numFmtId="166" fontId="66" fillId="0" borderId="9" xfId="3" applyFont="1" applyBorder="1" applyAlignment="1">
      <alignment horizontal="right"/>
    </xf>
    <xf numFmtId="166" fontId="67" fillId="0" borderId="9" xfId="3" applyFont="1" applyBorder="1" applyAlignment="1">
      <alignment horizontal="right"/>
    </xf>
    <xf numFmtId="166" fontId="68" fillId="0" borderId="9" xfId="3" applyFont="1" applyBorder="1" applyAlignment="1">
      <alignment horizontal="right"/>
    </xf>
    <xf numFmtId="49" fontId="55" fillId="3" borderId="17" xfId="0" applyNumberFormat="1" applyFont="1" applyFill="1" applyBorder="1" applyAlignment="1">
      <alignment horizontal="left"/>
    </xf>
    <xf numFmtId="0" fontId="55" fillId="3" borderId="18" xfId="0" applyFont="1" applyFill="1" applyBorder="1"/>
    <xf numFmtId="0" fontId="59" fillId="3" borderId="18" xfId="0" applyFont="1" applyFill="1" applyBorder="1"/>
    <xf numFmtId="0" fontId="59" fillId="3" borderId="0" xfId="0" applyFont="1" applyFill="1" applyAlignment="1">
      <alignment horizontal="left" indent="1"/>
    </xf>
    <xf numFmtId="166" fontId="57" fillId="0" borderId="9" xfId="3" applyFont="1" applyBorder="1" applyAlignment="1">
      <alignment horizontal="right"/>
    </xf>
    <xf numFmtId="49" fontId="59" fillId="3" borderId="5" xfId="0" applyNumberFormat="1" applyFont="1" applyFill="1" applyBorder="1" applyAlignment="1">
      <alignment horizontal="left"/>
    </xf>
    <xf numFmtId="0" fontId="59" fillId="3" borderId="6" xfId="0" applyFont="1" applyFill="1" applyBorder="1" applyAlignment="1">
      <alignment horizontal="left" indent="2"/>
    </xf>
    <xf numFmtId="0" fontId="59" fillId="3" borderId="6" xfId="0" applyFont="1" applyFill="1" applyBorder="1"/>
    <xf numFmtId="0" fontId="55" fillId="3" borderId="0" xfId="0" applyFont="1" applyFill="1" applyAlignment="1">
      <alignment horizontal="left"/>
    </xf>
    <xf numFmtId="49" fontId="59" fillId="3" borderId="14" xfId="0" applyNumberFormat="1" applyFont="1" applyFill="1" applyBorder="1" applyAlignment="1">
      <alignment horizontal="left"/>
    </xf>
    <xf numFmtId="0" fontId="59" fillId="3" borderId="11" xfId="0" applyFont="1" applyFill="1" applyBorder="1" applyAlignment="1">
      <alignment horizontal="left" indent="1"/>
    </xf>
    <xf numFmtId="0" fontId="59" fillId="3" borderId="11" xfId="0" applyFont="1" applyFill="1" applyBorder="1" applyAlignment="1">
      <alignment horizontal="left" indent="2"/>
    </xf>
    <xf numFmtId="0" fontId="59" fillId="3" borderId="19" xfId="0" applyFont="1" applyFill="1" applyBorder="1"/>
    <xf numFmtId="0" fontId="59" fillId="3" borderId="20" xfId="0" applyFont="1" applyFill="1" applyBorder="1"/>
    <xf numFmtId="166" fontId="55" fillId="2" borderId="9" xfId="3" applyFont="1" applyFill="1" applyBorder="1" applyAlignment="1">
      <alignment horizontal="center"/>
    </xf>
    <xf numFmtId="49" fontId="55" fillId="3" borderId="12" xfId="0" applyNumberFormat="1" applyFont="1" applyFill="1" applyBorder="1" applyAlignment="1">
      <alignment horizontal="left"/>
    </xf>
    <xf numFmtId="0" fontId="55" fillId="3" borderId="13" xfId="0" applyFont="1" applyFill="1" applyBorder="1"/>
    <xf numFmtId="0" fontId="59" fillId="3" borderId="13" xfId="0" applyFont="1" applyFill="1" applyBorder="1"/>
    <xf numFmtId="0" fontId="59" fillId="3" borderId="0" xfId="0" applyFont="1" applyFill="1" applyAlignment="1">
      <alignment horizontal="left" wrapText="1" indent="1"/>
    </xf>
    <xf numFmtId="0" fontId="59" fillId="3" borderId="0" xfId="0" applyFont="1" applyFill="1" applyAlignment="1">
      <alignment horizontal="left" indent="3"/>
    </xf>
    <xf numFmtId="0" fontId="69" fillId="0" borderId="0" xfId="0" applyFont="1"/>
    <xf numFmtId="49" fontId="70" fillId="4" borderId="0" xfId="0" applyNumberFormat="1" applyFont="1" applyFill="1"/>
    <xf numFmtId="0" fontId="70" fillId="4" borderId="0" xfId="0" applyFont="1" applyFill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49" fontId="65" fillId="3" borderId="4" xfId="0" applyNumberFormat="1" applyFont="1" applyFill="1" applyBorder="1" applyAlignment="1">
      <alignment horizontal="left" vertical="center" wrapText="1" indent="1"/>
    </xf>
    <xf numFmtId="49" fontId="65" fillId="3" borderId="0" xfId="0" applyNumberFormat="1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/>
    </xf>
    <xf numFmtId="0" fontId="65" fillId="3" borderId="4" xfId="0" applyFont="1" applyFill="1" applyBorder="1" applyAlignment="1">
      <alignment horizontal="center" vertical="center"/>
    </xf>
    <xf numFmtId="0" fontId="65" fillId="3" borderId="0" xfId="0" applyFont="1" applyFill="1" applyAlignment="1">
      <alignment horizontal="center" vertical="center"/>
    </xf>
    <xf numFmtId="0" fontId="65" fillId="3" borderId="5" xfId="0" applyFont="1" applyFill="1" applyBorder="1" applyAlignment="1">
      <alignment horizontal="center" vertical="center"/>
    </xf>
    <xf numFmtId="0" fontId="65" fillId="3" borderId="6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666749</xdr:colOff>
      <xdr:row>2</xdr:row>
      <xdr:rowOff>95251</xdr:rowOff>
    </xdr:from>
    <xdr:to>
      <xdr:col>15</xdr:col>
      <xdr:colOff>54429</xdr:colOff>
      <xdr:row>9</xdr:row>
      <xdr:rowOff>40823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BC0BBA31-A847-421E-8D1C-448A2C717763}"/>
            </a:ext>
          </a:extLst>
        </xdr:cNvPr>
        <xdr:cNvGrpSpPr>
          <a:grpSpLocks/>
        </xdr:cNvGrpSpPr>
      </xdr:nvGrpSpPr>
      <xdr:grpSpPr bwMode="auto">
        <a:xfrm>
          <a:off x="3252106" y="458108"/>
          <a:ext cx="15353394" cy="1215572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A471C432-25C0-7811-F598-7AE3ED53866B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F0D3DE62-7A2E-4F18-9737-BCFC35F1A66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9C145C18-7A6E-97BE-51FE-5C5933964EE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5214E953-CF59-F5FE-8E4D-C71A26440B5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40F9469B-9DB7-8EE5-A538-BD8FB7266B3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AC83EC68-83E5-3696-5A0E-C22EA90E087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BC146799-EC5D-B0DE-C23C-0B4D32ABB1B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DFAD2E14-00CE-B127-B3CC-A6CA0EE2F09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517072</xdr:colOff>
      <xdr:row>9</xdr:row>
      <xdr:rowOff>40821</xdr:rowOff>
    </xdr:from>
    <xdr:to>
      <xdr:col>12</xdr:col>
      <xdr:colOff>571500</xdr:colOff>
      <xdr:row>15</xdr:row>
      <xdr:rowOff>40821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A597CA15-5C62-436E-8636-760307C2320F}"/>
            </a:ext>
          </a:extLst>
        </xdr:cNvPr>
        <xdr:cNvGrpSpPr>
          <a:grpSpLocks/>
        </xdr:cNvGrpSpPr>
      </xdr:nvGrpSpPr>
      <xdr:grpSpPr bwMode="auto">
        <a:xfrm>
          <a:off x="5243286" y="1673678"/>
          <a:ext cx="11484428" cy="1088572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74B0F2AF-A630-8106-6DAD-D7A645D0257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BA12C547-74B2-7B5F-7383-2D225CA5C2B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036EC5B-B2CC-29E4-3A9D-289A27051C6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4844143</xdr:colOff>
      <xdr:row>3</xdr:row>
      <xdr:rowOff>-1</xdr:rowOff>
    </xdr:from>
    <xdr:to>
      <xdr:col>6</xdr:col>
      <xdr:colOff>5874363</xdr:colOff>
      <xdr:row>8</xdr:row>
      <xdr:rowOff>120051</xdr:rowOff>
    </xdr:to>
    <xdr:pic>
      <xdr:nvPicPr>
        <xdr:cNvPr id="12" name="Imagen 5" descr="Logotipo, nombre de la empresa&#10;&#10;Descripción generada automáticamente">
          <a:extLst>
            <a:ext uri="{FF2B5EF4-FFF2-40B4-BE49-F238E27FC236}">
              <a16:creationId xmlns:a16="http://schemas.microsoft.com/office/drawing/2014/main" id="{160EEBAB-4F05-4B90-801E-EFB9F6C394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9570357" y="544285"/>
          <a:ext cx="1030220" cy="1027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C1" zoomScale="70" zoomScaleNormal="70" workbookViewId="0">
      <selection activeCell="K25" sqref="K25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6" max="6" width="19.1796875" customWidth="1"/>
    <col min="7" max="7" width="106.54296875" bestFit="1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66" t="s">
        <v>0</v>
      </c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5"/>
    </row>
    <row r="18" spans="2:17" ht="30">
      <c r="B18" s="5"/>
      <c r="C18" s="266" t="s">
        <v>1</v>
      </c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5"/>
    </row>
    <row r="19" spans="2:17" ht="30">
      <c r="B19" s="5"/>
      <c r="C19" s="267" t="s">
        <v>2</v>
      </c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G24" s="213" t="s">
        <v>6</v>
      </c>
      <c r="I24" s="7"/>
      <c r="J24" s="7"/>
      <c r="K24" s="8"/>
      <c r="L24" s="8"/>
    </row>
    <row r="25" spans="2:17" ht="23">
      <c r="F25" s="9" t="s">
        <v>7</v>
      </c>
      <c r="G25" s="213" t="s">
        <v>1209</v>
      </c>
      <c r="I25" s="7"/>
      <c r="J25" s="7"/>
      <c r="K25" s="8"/>
      <c r="L25" s="8"/>
    </row>
    <row r="26" spans="2:17" ht="23">
      <c r="F26" s="9" t="s">
        <v>8</v>
      </c>
      <c r="G26" s="213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268" t="s">
        <v>11</v>
      </c>
      <c r="H29" s="268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69" t="s">
        <v>27</v>
      </c>
      <c r="G46" s="269"/>
      <c r="H46" s="269"/>
      <c r="I46" s="269"/>
      <c r="J46" s="269"/>
      <c r="K46" s="269"/>
      <c r="L46" s="269"/>
    </row>
    <row r="47" spans="6:13" ht="25.75" customHeight="1">
      <c r="F47" s="270"/>
      <c r="G47" s="270"/>
      <c r="H47" s="270"/>
      <c r="I47" s="270"/>
      <c r="J47" s="270"/>
      <c r="K47" s="270"/>
      <c r="L47" s="270"/>
    </row>
    <row r="48" spans="6:13" ht="33" customHeight="1">
      <c r="F48" s="270"/>
      <c r="G48" s="270"/>
      <c r="H48" s="270"/>
      <c r="I48" s="270"/>
      <c r="J48" s="270"/>
      <c r="K48" s="270"/>
      <c r="L48" s="270"/>
    </row>
    <row r="89" spans="11:12">
      <c r="K89" t="s">
        <v>28</v>
      </c>
      <c r="L89" t="s">
        <v>29</v>
      </c>
    </row>
    <row r="90" spans="11:12">
      <c r="K90" t="s">
        <v>30</v>
      </c>
      <c r="L90" t="s">
        <v>31</v>
      </c>
    </row>
    <row r="91" spans="11:12">
      <c r="K91" t="s">
        <v>32</v>
      </c>
      <c r="L91" t="s">
        <v>33</v>
      </c>
    </row>
    <row r="92" spans="11:12">
      <c r="K92" t="s">
        <v>34</v>
      </c>
      <c r="L92" t="s">
        <v>35</v>
      </c>
    </row>
    <row r="93" spans="11:12">
      <c r="K93" t="s">
        <v>36</v>
      </c>
      <c r="L93" t="s">
        <v>37</v>
      </c>
    </row>
    <row r="94" spans="11:12">
      <c r="K94" t="s">
        <v>38</v>
      </c>
      <c r="L94" t="s">
        <v>39</v>
      </c>
    </row>
    <row r="95" spans="11:12">
      <c r="K95" t="s">
        <v>40</v>
      </c>
      <c r="L95" t="s">
        <v>41</v>
      </c>
    </row>
    <row r="96" spans="11:12">
      <c r="K96" t="s">
        <v>42</v>
      </c>
      <c r="L96" t="s">
        <v>43</v>
      </c>
    </row>
    <row r="97" spans="11:12">
      <c r="K97" t="s">
        <v>44</v>
      </c>
      <c r="L97" t="s">
        <v>45</v>
      </c>
    </row>
    <row r="98" spans="11:12">
      <c r="K98" t="s">
        <v>46</v>
      </c>
      <c r="L98" t="s">
        <v>47</v>
      </c>
    </row>
    <row r="99" spans="11:12">
      <c r="K99" t="s">
        <v>48</v>
      </c>
      <c r="L99" t="s">
        <v>49</v>
      </c>
    </row>
    <row r="100" spans="11:12">
      <c r="K100" t="s">
        <v>50</v>
      </c>
      <c r="L100" t="s">
        <v>51</v>
      </c>
    </row>
    <row r="101" spans="11:12">
      <c r="K101" t="s">
        <v>52</v>
      </c>
      <c r="L101" t="s">
        <v>53</v>
      </c>
    </row>
    <row r="102" spans="11:12">
      <c r="K102" t="s">
        <v>54</v>
      </c>
      <c r="L102" t="s">
        <v>55</v>
      </c>
    </row>
    <row r="103" spans="11:12">
      <c r="K103" t="s">
        <v>56</v>
      </c>
      <c r="L103" t="s">
        <v>57</v>
      </c>
    </row>
    <row r="104" spans="11:12">
      <c r="K104" t="s">
        <v>58</v>
      </c>
      <c r="L104" t="s">
        <v>59</v>
      </c>
    </row>
    <row r="105" spans="11:12">
      <c r="K105" t="s">
        <v>60</v>
      </c>
      <c r="L105" t="s">
        <v>61</v>
      </c>
    </row>
    <row r="106" spans="11:12">
      <c r="K106" t="s">
        <v>62</v>
      </c>
      <c r="L106" t="s">
        <v>63</v>
      </c>
    </row>
    <row r="107" spans="11:12">
      <c r="K107" t="s">
        <v>64</v>
      </c>
      <c r="L107" t="s">
        <v>65</v>
      </c>
    </row>
    <row r="108" spans="11:12">
      <c r="K108" t="s">
        <v>66</v>
      </c>
      <c r="L108" t="s">
        <v>67</v>
      </c>
    </row>
    <row r="109" spans="11:12">
      <c r="K109" t="s">
        <v>68</v>
      </c>
      <c r="L109" t="s">
        <v>69</v>
      </c>
    </row>
    <row r="110" spans="11:12">
      <c r="K110" t="s">
        <v>70</v>
      </c>
      <c r="L110" t="s">
        <v>71</v>
      </c>
    </row>
    <row r="111" spans="11:12">
      <c r="K111" t="s">
        <v>72</v>
      </c>
      <c r="L111" t="s">
        <v>73</v>
      </c>
    </row>
    <row r="112" spans="11:12">
      <c r="K112" t="s">
        <v>74</v>
      </c>
      <c r="L112" t="s">
        <v>75</v>
      </c>
    </row>
    <row r="113" spans="11:12">
      <c r="K113" t="s">
        <v>76</v>
      </c>
      <c r="L113" t="s">
        <v>77</v>
      </c>
    </row>
    <row r="114" spans="11:12">
      <c r="K114" t="s">
        <v>78</v>
      </c>
      <c r="L114" t="s">
        <v>79</v>
      </c>
    </row>
    <row r="115" spans="11:12">
      <c r="K115" t="s">
        <v>80</v>
      </c>
      <c r="L115" t="s">
        <v>81</v>
      </c>
    </row>
    <row r="116" spans="11:12">
      <c r="K116" t="s">
        <v>82</v>
      </c>
      <c r="L116" t="s">
        <v>83</v>
      </c>
    </row>
    <row r="117" spans="11:12">
      <c r="K117" t="s">
        <v>84</v>
      </c>
      <c r="L117" t="s">
        <v>85</v>
      </c>
    </row>
    <row r="118" spans="11:12">
      <c r="K118" t="s">
        <v>86</v>
      </c>
      <c r="L118" t="s">
        <v>87</v>
      </c>
    </row>
    <row r="119" spans="11:12">
      <c r="K119" t="s">
        <v>88</v>
      </c>
      <c r="L119" t="s">
        <v>89</v>
      </c>
    </row>
    <row r="120" spans="11:12">
      <c r="K120" t="s">
        <v>90</v>
      </c>
      <c r="L120" t="s">
        <v>91</v>
      </c>
    </row>
    <row r="121" spans="11:12">
      <c r="K121" t="s">
        <v>92</v>
      </c>
      <c r="L121" t="s">
        <v>93</v>
      </c>
    </row>
    <row r="122" spans="11:12">
      <c r="K122" t="s">
        <v>94</v>
      </c>
      <c r="L122" t="s">
        <v>77</v>
      </c>
    </row>
    <row r="123" spans="11:12">
      <c r="K123" t="s">
        <v>95</v>
      </c>
      <c r="L123" t="s">
        <v>79</v>
      </c>
    </row>
    <row r="124" spans="11:12">
      <c r="K124" t="s">
        <v>96</v>
      </c>
      <c r="L124" t="s">
        <v>97</v>
      </c>
    </row>
    <row r="125" spans="11:12">
      <c r="K125" t="s">
        <v>98</v>
      </c>
      <c r="L125" t="s">
        <v>99</v>
      </c>
    </row>
    <row r="126" spans="11:12">
      <c r="K126" t="s">
        <v>100</v>
      </c>
      <c r="L126" t="s">
        <v>85</v>
      </c>
    </row>
    <row r="127" spans="11:12">
      <c r="K127" t="s">
        <v>101</v>
      </c>
      <c r="L127" t="s">
        <v>102</v>
      </c>
    </row>
    <row r="128" spans="11:12">
      <c r="K128" t="s">
        <v>103</v>
      </c>
      <c r="L128" t="s">
        <v>104</v>
      </c>
    </row>
    <row r="129" spans="11:12">
      <c r="K129" t="s">
        <v>105</v>
      </c>
      <c r="L129" t="s">
        <v>106</v>
      </c>
    </row>
    <row r="130" spans="11:12">
      <c r="K130" t="s">
        <v>107</v>
      </c>
      <c r="L130" t="s">
        <v>108</v>
      </c>
    </row>
    <row r="131" spans="11:12">
      <c r="K131" t="s">
        <v>109</v>
      </c>
      <c r="L131" t="s">
        <v>110</v>
      </c>
    </row>
    <row r="132" spans="11:12">
      <c r="K132" t="s">
        <v>111</v>
      </c>
      <c r="L132" t="s">
        <v>112</v>
      </c>
    </row>
    <row r="133" spans="11:12">
      <c r="K133" t="s">
        <v>113</v>
      </c>
      <c r="L133" t="s">
        <v>114</v>
      </c>
    </row>
    <row r="134" spans="11:12">
      <c r="K134" t="s">
        <v>115</v>
      </c>
      <c r="L134" t="s">
        <v>116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I37"/>
  <sheetViews>
    <sheetView showGridLines="0" topLeftCell="C1" workbookViewId="0">
      <selection activeCell="E6" sqref="E6:I7"/>
    </sheetView>
  </sheetViews>
  <sheetFormatPr baseColWidth="10" defaultColWidth="11.453125" defaultRowHeight="14"/>
  <cols>
    <col min="1" max="2" width="11.453125" style="109"/>
    <col min="3" max="3" width="84.81640625" style="109" customWidth="1"/>
    <col min="4" max="258" width="11.453125" style="109"/>
    <col min="259" max="259" width="84.81640625" style="109" customWidth="1"/>
    <col min="260" max="514" width="11.453125" style="109"/>
    <col min="515" max="515" width="84.81640625" style="109" customWidth="1"/>
    <col min="516" max="770" width="11.453125" style="109"/>
    <col min="771" max="771" width="84.81640625" style="109" customWidth="1"/>
    <col min="772" max="1026" width="11.453125" style="109"/>
    <col min="1027" max="1027" width="84.81640625" style="109" customWidth="1"/>
    <col min="1028" max="1282" width="11.453125" style="109"/>
    <col min="1283" max="1283" width="84.81640625" style="109" customWidth="1"/>
    <col min="1284" max="1538" width="11.453125" style="109"/>
    <col min="1539" max="1539" width="84.81640625" style="109" customWidth="1"/>
    <col min="1540" max="1794" width="11.453125" style="109"/>
    <col min="1795" max="1795" width="84.81640625" style="109" customWidth="1"/>
    <col min="1796" max="2050" width="11.453125" style="109"/>
    <col min="2051" max="2051" width="84.81640625" style="109" customWidth="1"/>
    <col min="2052" max="2306" width="11.453125" style="109"/>
    <col min="2307" max="2307" width="84.81640625" style="109" customWidth="1"/>
    <col min="2308" max="2562" width="11.453125" style="109"/>
    <col min="2563" max="2563" width="84.81640625" style="109" customWidth="1"/>
    <col min="2564" max="2818" width="11.453125" style="109"/>
    <col min="2819" max="2819" width="84.81640625" style="109" customWidth="1"/>
    <col min="2820" max="3074" width="11.453125" style="109"/>
    <col min="3075" max="3075" width="84.81640625" style="109" customWidth="1"/>
    <col min="3076" max="3330" width="11.453125" style="109"/>
    <col min="3331" max="3331" width="84.81640625" style="109" customWidth="1"/>
    <col min="3332" max="3586" width="11.453125" style="109"/>
    <col min="3587" max="3587" width="84.81640625" style="109" customWidth="1"/>
    <col min="3588" max="3842" width="11.453125" style="109"/>
    <col min="3843" max="3843" width="84.81640625" style="109" customWidth="1"/>
    <col min="3844" max="4098" width="11.453125" style="109"/>
    <col min="4099" max="4099" width="84.81640625" style="109" customWidth="1"/>
    <col min="4100" max="4354" width="11.453125" style="109"/>
    <col min="4355" max="4355" width="84.81640625" style="109" customWidth="1"/>
    <col min="4356" max="4610" width="11.453125" style="109"/>
    <col min="4611" max="4611" width="84.81640625" style="109" customWidth="1"/>
    <col min="4612" max="4866" width="11.453125" style="109"/>
    <col min="4867" max="4867" width="84.81640625" style="109" customWidth="1"/>
    <col min="4868" max="5122" width="11.453125" style="109"/>
    <col min="5123" max="5123" width="84.81640625" style="109" customWidth="1"/>
    <col min="5124" max="5378" width="11.453125" style="109"/>
    <col min="5379" max="5379" width="84.81640625" style="109" customWidth="1"/>
    <col min="5380" max="5634" width="11.453125" style="109"/>
    <col min="5635" max="5635" width="84.81640625" style="109" customWidth="1"/>
    <col min="5636" max="5890" width="11.453125" style="109"/>
    <col min="5891" max="5891" width="84.81640625" style="109" customWidth="1"/>
    <col min="5892" max="6146" width="11.453125" style="109"/>
    <col min="6147" max="6147" width="84.81640625" style="109" customWidth="1"/>
    <col min="6148" max="6402" width="11.453125" style="109"/>
    <col min="6403" max="6403" width="84.81640625" style="109" customWidth="1"/>
    <col min="6404" max="6658" width="11.453125" style="109"/>
    <col min="6659" max="6659" width="84.81640625" style="109" customWidth="1"/>
    <col min="6660" max="6914" width="11.453125" style="109"/>
    <col min="6915" max="6915" width="84.81640625" style="109" customWidth="1"/>
    <col min="6916" max="7170" width="11.453125" style="109"/>
    <col min="7171" max="7171" width="84.81640625" style="109" customWidth="1"/>
    <col min="7172" max="7426" width="11.453125" style="109"/>
    <col min="7427" max="7427" width="84.81640625" style="109" customWidth="1"/>
    <col min="7428" max="7682" width="11.453125" style="109"/>
    <col min="7683" max="7683" width="84.81640625" style="109" customWidth="1"/>
    <col min="7684" max="7938" width="11.453125" style="109"/>
    <col min="7939" max="7939" width="84.81640625" style="109" customWidth="1"/>
    <col min="7940" max="8194" width="11.453125" style="109"/>
    <col min="8195" max="8195" width="84.81640625" style="109" customWidth="1"/>
    <col min="8196" max="8450" width="11.453125" style="109"/>
    <col min="8451" max="8451" width="84.81640625" style="109" customWidth="1"/>
    <col min="8452" max="8706" width="11.453125" style="109"/>
    <col min="8707" max="8707" width="84.81640625" style="109" customWidth="1"/>
    <col min="8708" max="8962" width="11.453125" style="109"/>
    <col min="8963" max="8963" width="84.81640625" style="109" customWidth="1"/>
    <col min="8964" max="9218" width="11.453125" style="109"/>
    <col min="9219" max="9219" width="84.81640625" style="109" customWidth="1"/>
    <col min="9220" max="9474" width="11.453125" style="109"/>
    <col min="9475" max="9475" width="84.81640625" style="109" customWidth="1"/>
    <col min="9476" max="9730" width="11.453125" style="109"/>
    <col min="9731" max="9731" width="84.81640625" style="109" customWidth="1"/>
    <col min="9732" max="9986" width="11.453125" style="109"/>
    <col min="9987" max="9987" width="84.81640625" style="109" customWidth="1"/>
    <col min="9988" max="10242" width="11.453125" style="109"/>
    <col min="10243" max="10243" width="84.81640625" style="109" customWidth="1"/>
    <col min="10244" max="10498" width="11.453125" style="109"/>
    <col min="10499" max="10499" width="84.81640625" style="109" customWidth="1"/>
    <col min="10500" max="10754" width="11.453125" style="109"/>
    <col min="10755" max="10755" width="84.81640625" style="109" customWidth="1"/>
    <col min="10756" max="11010" width="11.453125" style="109"/>
    <col min="11011" max="11011" width="84.81640625" style="109" customWidth="1"/>
    <col min="11012" max="11266" width="11.453125" style="109"/>
    <col min="11267" max="11267" width="84.81640625" style="109" customWidth="1"/>
    <col min="11268" max="11522" width="11.453125" style="109"/>
    <col min="11523" max="11523" width="84.81640625" style="109" customWidth="1"/>
    <col min="11524" max="11778" width="11.453125" style="109"/>
    <col min="11779" max="11779" width="84.81640625" style="109" customWidth="1"/>
    <col min="11780" max="12034" width="11.453125" style="109"/>
    <col min="12035" max="12035" width="84.81640625" style="109" customWidth="1"/>
    <col min="12036" max="12290" width="11.453125" style="109"/>
    <col min="12291" max="12291" width="84.81640625" style="109" customWidth="1"/>
    <col min="12292" max="12546" width="11.453125" style="109"/>
    <col min="12547" max="12547" width="84.81640625" style="109" customWidth="1"/>
    <col min="12548" max="12802" width="11.453125" style="109"/>
    <col min="12803" max="12803" width="84.81640625" style="109" customWidth="1"/>
    <col min="12804" max="13058" width="11.453125" style="109"/>
    <col min="13059" max="13059" width="84.81640625" style="109" customWidth="1"/>
    <col min="13060" max="13314" width="11.453125" style="109"/>
    <col min="13315" max="13315" width="84.81640625" style="109" customWidth="1"/>
    <col min="13316" max="13570" width="11.453125" style="109"/>
    <col min="13571" max="13571" width="84.81640625" style="109" customWidth="1"/>
    <col min="13572" max="13826" width="11.453125" style="109"/>
    <col min="13827" max="13827" width="84.81640625" style="109" customWidth="1"/>
    <col min="13828" max="14082" width="11.453125" style="109"/>
    <col min="14083" max="14083" width="84.81640625" style="109" customWidth="1"/>
    <col min="14084" max="14338" width="11.453125" style="109"/>
    <col min="14339" max="14339" width="84.81640625" style="109" customWidth="1"/>
    <col min="14340" max="14594" width="11.453125" style="109"/>
    <col min="14595" max="14595" width="84.81640625" style="109" customWidth="1"/>
    <col min="14596" max="14850" width="11.453125" style="109"/>
    <col min="14851" max="14851" width="84.81640625" style="109" customWidth="1"/>
    <col min="14852" max="15106" width="11.453125" style="109"/>
    <col min="15107" max="15107" width="84.81640625" style="109" customWidth="1"/>
    <col min="15108" max="15362" width="11.453125" style="109"/>
    <col min="15363" max="15363" width="84.81640625" style="109" customWidth="1"/>
    <col min="15364" max="15618" width="11.453125" style="109"/>
    <col min="15619" max="15619" width="84.81640625" style="109" customWidth="1"/>
    <col min="15620" max="15874" width="11.453125" style="109"/>
    <col min="15875" max="15875" width="84.81640625" style="109" customWidth="1"/>
    <col min="15876" max="16130" width="11.453125" style="109"/>
    <col min="16131" max="16131" width="84.81640625" style="109" customWidth="1"/>
    <col min="16132" max="16384" width="11.453125" style="109"/>
  </cols>
  <sheetData>
    <row r="1" spans="2:9" ht="14.5">
      <c r="B1" s="12" t="s">
        <v>117</v>
      </c>
    </row>
    <row r="2" spans="2:9" ht="15.5">
      <c r="B2" s="52" t="s">
        <v>118</v>
      </c>
      <c r="C2" s="53"/>
      <c r="D2" s="28"/>
      <c r="E2" s="281" t="str">
        <f>+Indice!G25</f>
        <v>Costa Rica-Sector Público No Financiero</v>
      </c>
      <c r="F2" s="281"/>
      <c r="G2" s="281"/>
      <c r="H2" s="281"/>
      <c r="I2" s="281"/>
    </row>
    <row r="3" spans="2:9" ht="15.5">
      <c r="B3" s="52" t="s">
        <v>695</v>
      </c>
      <c r="C3" s="54"/>
      <c r="D3" s="22"/>
      <c r="E3" s="282" t="s">
        <v>189</v>
      </c>
      <c r="F3" s="282"/>
      <c r="G3" s="282"/>
      <c r="H3" s="282"/>
      <c r="I3" s="282"/>
    </row>
    <row r="4" spans="2:9">
      <c r="B4" s="19"/>
      <c r="C4" s="20"/>
      <c r="D4" s="21"/>
      <c r="E4" s="283" t="s">
        <v>253</v>
      </c>
      <c r="F4" s="284"/>
      <c r="G4" s="284"/>
      <c r="H4" s="284"/>
      <c r="I4" s="284"/>
    </row>
    <row r="5" spans="2:9">
      <c r="B5" s="297" t="s">
        <v>696</v>
      </c>
      <c r="C5" s="298"/>
      <c r="D5" s="22"/>
      <c r="E5" s="277"/>
      <c r="F5" s="278"/>
      <c r="G5" s="278"/>
      <c r="H5" s="278"/>
      <c r="I5" s="278"/>
    </row>
    <row r="6" spans="2:9">
      <c r="B6" s="297"/>
      <c r="C6" s="298"/>
      <c r="D6" s="22"/>
      <c r="E6" s="287">
        <v>2019</v>
      </c>
      <c r="F6" s="287">
        <f>+E6+1</f>
        <v>2020</v>
      </c>
      <c r="G6" s="287">
        <f>+F6+1</f>
        <v>2021</v>
      </c>
      <c r="H6" s="287">
        <f>+G6+1</f>
        <v>2022</v>
      </c>
      <c r="I6" s="287">
        <f>+H6+1</f>
        <v>2023</v>
      </c>
    </row>
    <row r="7" spans="2:9">
      <c r="B7" s="103"/>
      <c r="C7" s="104"/>
      <c r="D7" s="22"/>
      <c r="E7" s="287"/>
      <c r="F7" s="287"/>
      <c r="G7" s="287"/>
      <c r="H7" s="287"/>
      <c r="I7" s="287"/>
    </row>
    <row r="8" spans="2:9">
      <c r="B8" s="91" t="s">
        <v>697</v>
      </c>
      <c r="C8" s="92" t="s">
        <v>698</v>
      </c>
      <c r="D8" s="105" t="s">
        <v>125</v>
      </c>
      <c r="E8" s="133"/>
      <c r="F8" s="133"/>
      <c r="G8" s="133"/>
      <c r="H8" s="133"/>
      <c r="I8" s="133"/>
    </row>
    <row r="9" spans="2:9">
      <c r="B9" s="134" t="s">
        <v>309</v>
      </c>
      <c r="C9" s="135" t="s">
        <v>699</v>
      </c>
      <c r="D9" s="136" t="s">
        <v>125</v>
      </c>
      <c r="E9" s="129"/>
      <c r="F9" s="129"/>
      <c r="G9" s="129"/>
      <c r="H9" s="129"/>
      <c r="I9" s="129"/>
    </row>
    <row r="10" spans="2:9">
      <c r="B10" s="42" t="s">
        <v>700</v>
      </c>
      <c r="C10" s="30" t="s">
        <v>701</v>
      </c>
      <c r="D10" s="107" t="s">
        <v>125</v>
      </c>
      <c r="E10" s="129"/>
      <c r="F10" s="129"/>
      <c r="G10" s="129"/>
      <c r="H10" s="129"/>
      <c r="I10" s="129"/>
    </row>
    <row r="11" spans="2:9">
      <c r="B11" s="42" t="s">
        <v>702</v>
      </c>
      <c r="C11" s="30" t="s">
        <v>648</v>
      </c>
      <c r="D11" s="107" t="s">
        <v>125</v>
      </c>
      <c r="E11" s="129"/>
      <c r="F11" s="129"/>
      <c r="G11" s="129"/>
      <c r="H11" s="129"/>
      <c r="I11" s="129"/>
    </row>
    <row r="12" spans="2:9">
      <c r="B12" s="42" t="s">
        <v>703</v>
      </c>
      <c r="C12" s="30" t="s">
        <v>650</v>
      </c>
      <c r="D12" s="107" t="s">
        <v>125</v>
      </c>
      <c r="E12" s="129"/>
      <c r="F12" s="129"/>
      <c r="G12" s="129"/>
      <c r="H12" s="129"/>
      <c r="I12" s="129"/>
    </row>
    <row r="13" spans="2:9">
      <c r="B13" s="42" t="s">
        <v>704</v>
      </c>
      <c r="C13" s="30" t="s">
        <v>652</v>
      </c>
      <c r="D13" s="107" t="s">
        <v>125</v>
      </c>
      <c r="E13" s="129"/>
      <c r="F13" s="129"/>
      <c r="G13" s="129"/>
      <c r="H13" s="129"/>
      <c r="I13" s="129"/>
    </row>
    <row r="14" spans="2:9">
      <c r="B14" s="42" t="s">
        <v>314</v>
      </c>
      <c r="C14" s="22" t="s">
        <v>705</v>
      </c>
      <c r="D14" s="107" t="s">
        <v>125</v>
      </c>
      <c r="E14" s="129"/>
      <c r="F14" s="129"/>
      <c r="G14" s="129"/>
      <c r="H14" s="129"/>
      <c r="I14" s="129"/>
    </row>
    <row r="15" spans="2:9">
      <c r="B15" s="42" t="s">
        <v>706</v>
      </c>
      <c r="C15" s="30" t="s">
        <v>655</v>
      </c>
      <c r="D15" s="107" t="s">
        <v>125</v>
      </c>
      <c r="E15" s="129"/>
      <c r="F15" s="129"/>
      <c r="G15" s="129"/>
      <c r="H15" s="129"/>
      <c r="I15" s="129"/>
    </row>
    <row r="16" spans="2:9">
      <c r="B16" s="42" t="s">
        <v>707</v>
      </c>
      <c r="C16" s="30" t="s">
        <v>657</v>
      </c>
      <c r="D16" s="107" t="s">
        <v>125</v>
      </c>
      <c r="E16" s="129"/>
      <c r="F16" s="129"/>
      <c r="G16" s="129"/>
      <c r="H16" s="129"/>
      <c r="I16" s="129"/>
    </row>
    <row r="17" spans="2:9">
      <c r="B17" s="42" t="s">
        <v>708</v>
      </c>
      <c r="C17" s="30" t="s">
        <v>659</v>
      </c>
      <c r="D17" s="107" t="s">
        <v>125</v>
      </c>
      <c r="E17" s="129"/>
      <c r="F17" s="129"/>
      <c r="G17" s="129"/>
      <c r="H17" s="129"/>
      <c r="I17" s="129"/>
    </row>
    <row r="18" spans="2:9">
      <c r="B18" s="42" t="s">
        <v>709</v>
      </c>
      <c r="C18" s="30" t="s">
        <v>661</v>
      </c>
      <c r="D18" s="107" t="s">
        <v>125</v>
      </c>
      <c r="E18" s="129"/>
      <c r="F18" s="129"/>
      <c r="G18" s="129"/>
      <c r="H18" s="129"/>
      <c r="I18" s="129"/>
    </row>
    <row r="19" spans="2:9">
      <c r="B19" s="42" t="s">
        <v>710</v>
      </c>
      <c r="C19" s="30" t="s">
        <v>663</v>
      </c>
      <c r="D19" s="107" t="s">
        <v>125</v>
      </c>
      <c r="E19" s="129"/>
      <c r="F19" s="129"/>
      <c r="G19" s="129"/>
      <c r="H19" s="129"/>
      <c r="I19" s="129"/>
    </row>
    <row r="20" spans="2:9">
      <c r="B20" s="42" t="s">
        <v>711</v>
      </c>
      <c r="C20" s="30" t="s">
        <v>665</v>
      </c>
      <c r="D20" s="107" t="s">
        <v>125</v>
      </c>
      <c r="E20" s="129"/>
      <c r="F20" s="129"/>
      <c r="G20" s="129"/>
      <c r="H20" s="129"/>
      <c r="I20" s="129"/>
    </row>
    <row r="21" spans="2:9">
      <c r="B21" s="42" t="s">
        <v>712</v>
      </c>
      <c r="C21" s="30" t="s">
        <v>667</v>
      </c>
      <c r="D21" s="107" t="s">
        <v>125</v>
      </c>
      <c r="E21" s="129"/>
      <c r="F21" s="129"/>
      <c r="G21" s="129"/>
      <c r="H21" s="129"/>
      <c r="I21" s="129"/>
    </row>
    <row r="22" spans="2:9">
      <c r="B22" s="42" t="s">
        <v>713</v>
      </c>
      <c r="C22" s="30" t="s">
        <v>669</v>
      </c>
      <c r="D22" s="107" t="s">
        <v>125</v>
      </c>
      <c r="E22" s="129"/>
      <c r="F22" s="129"/>
      <c r="G22" s="129"/>
      <c r="H22" s="129"/>
      <c r="I22" s="129"/>
    </row>
    <row r="23" spans="2:9">
      <c r="B23" s="42" t="s">
        <v>714</v>
      </c>
      <c r="C23" s="30" t="s">
        <v>75</v>
      </c>
      <c r="D23" s="107" t="s">
        <v>125</v>
      </c>
      <c r="E23" s="129"/>
      <c r="F23" s="129"/>
      <c r="G23" s="129"/>
      <c r="H23" s="129"/>
      <c r="I23" s="129"/>
    </row>
    <row r="24" spans="2:9">
      <c r="B24" s="42" t="s">
        <v>715</v>
      </c>
      <c r="C24" s="30" t="s">
        <v>93</v>
      </c>
      <c r="D24" s="107" t="s">
        <v>125</v>
      </c>
      <c r="E24" s="129"/>
      <c r="F24" s="129"/>
      <c r="G24" s="129"/>
      <c r="H24" s="129"/>
      <c r="I24" s="129"/>
    </row>
    <row r="25" spans="2:9">
      <c r="B25" s="43" t="s">
        <v>318</v>
      </c>
      <c r="C25" s="33" t="s">
        <v>716</v>
      </c>
      <c r="D25" s="121" t="s">
        <v>125</v>
      </c>
      <c r="E25" s="129"/>
      <c r="F25" s="129"/>
      <c r="G25" s="129"/>
      <c r="H25" s="129"/>
      <c r="I25" s="129"/>
    </row>
    <row r="26" spans="2:9">
      <c r="B26" s="42" t="s">
        <v>717</v>
      </c>
      <c r="C26" s="30" t="s">
        <v>674</v>
      </c>
      <c r="D26" s="22" t="s">
        <v>125</v>
      </c>
      <c r="E26" s="129"/>
      <c r="F26" s="129"/>
      <c r="G26" s="129"/>
      <c r="H26" s="129"/>
      <c r="I26" s="129"/>
    </row>
    <row r="27" spans="2:9">
      <c r="B27" s="42" t="s">
        <v>718</v>
      </c>
      <c r="C27" s="30" t="s">
        <v>676</v>
      </c>
      <c r="D27" s="22" t="s">
        <v>125</v>
      </c>
      <c r="E27" s="129"/>
      <c r="F27" s="129"/>
      <c r="G27" s="129"/>
      <c r="H27" s="129"/>
      <c r="I27" s="129"/>
    </row>
    <row r="28" spans="2:9">
      <c r="B28" s="42" t="s">
        <v>719</v>
      </c>
      <c r="C28" s="30" t="s">
        <v>678</v>
      </c>
      <c r="D28" s="22" t="s">
        <v>125</v>
      </c>
      <c r="E28" s="129"/>
      <c r="F28" s="129"/>
      <c r="G28" s="129"/>
      <c r="H28" s="129"/>
      <c r="I28" s="129"/>
    </row>
    <row r="29" spans="2:9">
      <c r="B29" s="42" t="s">
        <v>720</v>
      </c>
      <c r="C29" s="30" t="s">
        <v>680</v>
      </c>
      <c r="D29" s="22" t="s">
        <v>125</v>
      </c>
      <c r="E29" s="129"/>
      <c r="F29" s="129"/>
      <c r="G29" s="129"/>
      <c r="H29" s="129"/>
      <c r="I29" s="129"/>
    </row>
    <row r="30" spans="2:9">
      <c r="B30" s="42" t="s">
        <v>721</v>
      </c>
      <c r="C30" s="30" t="s">
        <v>682</v>
      </c>
      <c r="D30" s="22" t="s">
        <v>125</v>
      </c>
      <c r="E30" s="129"/>
      <c r="F30" s="129"/>
      <c r="G30" s="129"/>
      <c r="H30" s="129"/>
      <c r="I30" s="129"/>
    </row>
    <row r="31" spans="2:9">
      <c r="B31" s="42" t="s">
        <v>722</v>
      </c>
      <c r="C31" s="30" t="s">
        <v>723</v>
      </c>
      <c r="D31" s="22" t="s">
        <v>125</v>
      </c>
      <c r="E31" s="129"/>
      <c r="F31" s="129"/>
      <c r="G31" s="129"/>
      <c r="H31" s="129"/>
      <c r="I31" s="129"/>
    </row>
    <row r="32" spans="2:9">
      <c r="B32" s="42" t="s">
        <v>724</v>
      </c>
      <c r="C32" s="30" t="s">
        <v>686</v>
      </c>
      <c r="D32" s="22" t="s">
        <v>125</v>
      </c>
      <c r="E32" s="129"/>
      <c r="F32" s="129"/>
      <c r="G32" s="129"/>
      <c r="H32" s="129"/>
      <c r="I32" s="129"/>
    </row>
    <row r="33" spans="2:9">
      <c r="B33" s="42" t="s">
        <v>725</v>
      </c>
      <c r="C33" s="30" t="s">
        <v>688</v>
      </c>
      <c r="D33" s="22" t="s">
        <v>125</v>
      </c>
      <c r="E33" s="129"/>
      <c r="F33" s="129"/>
      <c r="G33" s="129"/>
      <c r="H33" s="129"/>
      <c r="I33" s="129"/>
    </row>
    <row r="34" spans="2:9">
      <c r="B34" s="40" t="s">
        <v>726</v>
      </c>
      <c r="C34" s="95" t="s">
        <v>727</v>
      </c>
      <c r="D34" s="22" t="s">
        <v>125</v>
      </c>
      <c r="E34" s="129"/>
      <c r="F34" s="129"/>
      <c r="G34" s="129"/>
      <c r="H34" s="129"/>
      <c r="I34" s="129"/>
    </row>
    <row r="35" spans="2:9">
      <c r="B35" s="130" t="s">
        <v>728</v>
      </c>
      <c r="C35" s="131" t="s">
        <v>729</v>
      </c>
      <c r="D35" s="22" t="s">
        <v>125</v>
      </c>
      <c r="E35" s="185"/>
      <c r="F35" s="129"/>
      <c r="G35" s="129"/>
      <c r="H35" s="129"/>
      <c r="I35" s="129"/>
    </row>
    <row r="36" spans="2:9">
      <c r="B36" s="42" t="s">
        <v>155</v>
      </c>
      <c r="C36" s="114" t="s">
        <v>175</v>
      </c>
      <c r="D36" s="22" t="s">
        <v>125</v>
      </c>
      <c r="E36" s="132"/>
      <c r="F36" s="132"/>
      <c r="G36" s="132"/>
      <c r="H36" s="132"/>
      <c r="I36" s="132"/>
    </row>
    <row r="37" spans="2:9">
      <c r="B37" s="24" t="s">
        <v>730</v>
      </c>
      <c r="C37" s="45" t="s">
        <v>731</v>
      </c>
      <c r="D37" s="25" t="s">
        <v>125</v>
      </c>
      <c r="E37" s="129"/>
      <c r="F37" s="129"/>
      <c r="G37" s="129"/>
      <c r="H37" s="129"/>
      <c r="I37" s="12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J116"/>
  <sheetViews>
    <sheetView showGridLines="0" zoomScale="110" zoomScaleNormal="110" workbookViewId="0">
      <selection activeCell="E6" sqref="E6:I7"/>
    </sheetView>
  </sheetViews>
  <sheetFormatPr baseColWidth="10" defaultColWidth="11.453125" defaultRowHeight="14"/>
  <cols>
    <col min="1" max="2" width="11.453125" style="109"/>
    <col min="3" max="3" width="57.453125" style="109" customWidth="1"/>
    <col min="4" max="4" width="11.453125" style="109"/>
    <col min="5" max="6" width="15.453125" style="109" bestFit="1" customWidth="1"/>
    <col min="7" max="9" width="11.453125" style="109"/>
    <col min="10" max="10" width="17.7265625" style="109" customWidth="1"/>
    <col min="11" max="258" width="11.453125" style="109"/>
    <col min="259" max="259" width="57.453125" style="109" customWidth="1"/>
    <col min="260" max="514" width="11.453125" style="109"/>
    <col min="515" max="515" width="57.453125" style="109" customWidth="1"/>
    <col min="516" max="770" width="11.453125" style="109"/>
    <col min="771" max="771" width="57.453125" style="109" customWidth="1"/>
    <col min="772" max="1026" width="11.453125" style="109"/>
    <col min="1027" max="1027" width="57.453125" style="109" customWidth="1"/>
    <col min="1028" max="1282" width="11.453125" style="109"/>
    <col min="1283" max="1283" width="57.453125" style="109" customWidth="1"/>
    <col min="1284" max="1538" width="11.453125" style="109"/>
    <col min="1539" max="1539" width="57.453125" style="109" customWidth="1"/>
    <col min="1540" max="1794" width="11.453125" style="109"/>
    <col min="1795" max="1795" width="57.453125" style="109" customWidth="1"/>
    <col min="1796" max="2050" width="11.453125" style="109"/>
    <col min="2051" max="2051" width="57.453125" style="109" customWidth="1"/>
    <col min="2052" max="2306" width="11.453125" style="109"/>
    <col min="2307" max="2307" width="57.453125" style="109" customWidth="1"/>
    <col min="2308" max="2562" width="11.453125" style="109"/>
    <col min="2563" max="2563" width="57.453125" style="109" customWidth="1"/>
    <col min="2564" max="2818" width="11.453125" style="109"/>
    <col min="2819" max="2819" width="57.453125" style="109" customWidth="1"/>
    <col min="2820" max="3074" width="11.453125" style="109"/>
    <col min="3075" max="3075" width="57.453125" style="109" customWidth="1"/>
    <col min="3076" max="3330" width="11.453125" style="109"/>
    <col min="3331" max="3331" width="57.453125" style="109" customWidth="1"/>
    <col min="3332" max="3586" width="11.453125" style="109"/>
    <col min="3587" max="3587" width="57.453125" style="109" customWidth="1"/>
    <col min="3588" max="3842" width="11.453125" style="109"/>
    <col min="3843" max="3843" width="57.453125" style="109" customWidth="1"/>
    <col min="3844" max="4098" width="11.453125" style="109"/>
    <col min="4099" max="4099" width="57.453125" style="109" customWidth="1"/>
    <col min="4100" max="4354" width="11.453125" style="109"/>
    <col min="4355" max="4355" width="57.453125" style="109" customWidth="1"/>
    <col min="4356" max="4610" width="11.453125" style="109"/>
    <col min="4611" max="4611" width="57.453125" style="109" customWidth="1"/>
    <col min="4612" max="4866" width="11.453125" style="109"/>
    <col min="4867" max="4867" width="57.453125" style="109" customWidth="1"/>
    <col min="4868" max="5122" width="11.453125" style="109"/>
    <col min="5123" max="5123" width="57.453125" style="109" customWidth="1"/>
    <col min="5124" max="5378" width="11.453125" style="109"/>
    <col min="5379" max="5379" width="57.453125" style="109" customWidth="1"/>
    <col min="5380" max="5634" width="11.453125" style="109"/>
    <col min="5635" max="5635" width="57.453125" style="109" customWidth="1"/>
    <col min="5636" max="5890" width="11.453125" style="109"/>
    <col min="5891" max="5891" width="57.453125" style="109" customWidth="1"/>
    <col min="5892" max="6146" width="11.453125" style="109"/>
    <col min="6147" max="6147" width="57.453125" style="109" customWidth="1"/>
    <col min="6148" max="6402" width="11.453125" style="109"/>
    <col min="6403" max="6403" width="57.453125" style="109" customWidth="1"/>
    <col min="6404" max="6658" width="11.453125" style="109"/>
    <col min="6659" max="6659" width="57.453125" style="109" customWidth="1"/>
    <col min="6660" max="6914" width="11.453125" style="109"/>
    <col min="6915" max="6915" width="57.453125" style="109" customWidth="1"/>
    <col min="6916" max="7170" width="11.453125" style="109"/>
    <col min="7171" max="7171" width="57.453125" style="109" customWidth="1"/>
    <col min="7172" max="7426" width="11.453125" style="109"/>
    <col min="7427" max="7427" width="57.453125" style="109" customWidth="1"/>
    <col min="7428" max="7682" width="11.453125" style="109"/>
    <col min="7683" max="7683" width="57.453125" style="109" customWidth="1"/>
    <col min="7684" max="7938" width="11.453125" style="109"/>
    <col min="7939" max="7939" width="57.453125" style="109" customWidth="1"/>
    <col min="7940" max="8194" width="11.453125" style="109"/>
    <col min="8195" max="8195" width="57.453125" style="109" customWidth="1"/>
    <col min="8196" max="8450" width="11.453125" style="109"/>
    <col min="8451" max="8451" width="57.453125" style="109" customWidth="1"/>
    <col min="8452" max="8706" width="11.453125" style="109"/>
    <col min="8707" max="8707" width="57.453125" style="109" customWidth="1"/>
    <col min="8708" max="8962" width="11.453125" style="109"/>
    <col min="8963" max="8963" width="57.453125" style="109" customWidth="1"/>
    <col min="8964" max="9218" width="11.453125" style="109"/>
    <col min="9219" max="9219" width="57.453125" style="109" customWidth="1"/>
    <col min="9220" max="9474" width="11.453125" style="109"/>
    <col min="9475" max="9475" width="57.453125" style="109" customWidth="1"/>
    <col min="9476" max="9730" width="11.453125" style="109"/>
    <col min="9731" max="9731" width="57.453125" style="109" customWidth="1"/>
    <col min="9732" max="9986" width="11.453125" style="109"/>
    <col min="9987" max="9987" width="57.453125" style="109" customWidth="1"/>
    <col min="9988" max="10242" width="11.453125" style="109"/>
    <col min="10243" max="10243" width="57.453125" style="109" customWidth="1"/>
    <col min="10244" max="10498" width="11.453125" style="109"/>
    <col min="10499" max="10499" width="57.453125" style="109" customWidth="1"/>
    <col min="10500" max="10754" width="11.453125" style="109"/>
    <col min="10755" max="10755" width="57.453125" style="109" customWidth="1"/>
    <col min="10756" max="11010" width="11.453125" style="109"/>
    <col min="11011" max="11011" width="57.453125" style="109" customWidth="1"/>
    <col min="11012" max="11266" width="11.453125" style="109"/>
    <col min="11267" max="11267" width="57.453125" style="109" customWidth="1"/>
    <col min="11268" max="11522" width="11.453125" style="109"/>
    <col min="11523" max="11523" width="57.453125" style="109" customWidth="1"/>
    <col min="11524" max="11778" width="11.453125" style="109"/>
    <col min="11779" max="11779" width="57.453125" style="109" customWidth="1"/>
    <col min="11780" max="12034" width="11.453125" style="109"/>
    <col min="12035" max="12035" width="57.453125" style="109" customWidth="1"/>
    <col min="12036" max="12290" width="11.453125" style="109"/>
    <col min="12291" max="12291" width="57.453125" style="109" customWidth="1"/>
    <col min="12292" max="12546" width="11.453125" style="109"/>
    <col min="12547" max="12547" width="57.453125" style="109" customWidth="1"/>
    <col min="12548" max="12802" width="11.453125" style="109"/>
    <col min="12803" max="12803" width="57.453125" style="109" customWidth="1"/>
    <col min="12804" max="13058" width="11.453125" style="109"/>
    <col min="13059" max="13059" width="57.453125" style="109" customWidth="1"/>
    <col min="13060" max="13314" width="11.453125" style="109"/>
    <col min="13315" max="13315" width="57.453125" style="109" customWidth="1"/>
    <col min="13316" max="13570" width="11.453125" style="109"/>
    <col min="13571" max="13571" width="57.453125" style="109" customWidth="1"/>
    <col min="13572" max="13826" width="11.453125" style="109"/>
    <col min="13827" max="13827" width="57.453125" style="109" customWidth="1"/>
    <col min="13828" max="14082" width="11.453125" style="109"/>
    <col min="14083" max="14083" width="57.453125" style="109" customWidth="1"/>
    <col min="14084" max="14338" width="11.453125" style="109"/>
    <col min="14339" max="14339" width="57.453125" style="109" customWidth="1"/>
    <col min="14340" max="14594" width="11.453125" style="109"/>
    <col min="14595" max="14595" width="57.453125" style="109" customWidth="1"/>
    <col min="14596" max="14850" width="11.453125" style="109"/>
    <col min="14851" max="14851" width="57.453125" style="109" customWidth="1"/>
    <col min="14852" max="15106" width="11.453125" style="109"/>
    <col min="15107" max="15107" width="57.453125" style="109" customWidth="1"/>
    <col min="15108" max="15362" width="11.453125" style="109"/>
    <col min="15363" max="15363" width="57.453125" style="109" customWidth="1"/>
    <col min="15364" max="15618" width="11.453125" style="109"/>
    <col min="15619" max="15619" width="57.453125" style="109" customWidth="1"/>
    <col min="15620" max="15874" width="11.453125" style="109"/>
    <col min="15875" max="15875" width="57.453125" style="109" customWidth="1"/>
    <col min="15876" max="16130" width="11.453125" style="109"/>
    <col min="16131" max="16131" width="57.453125" style="109" customWidth="1"/>
    <col min="16132" max="16384" width="11.453125" style="109"/>
  </cols>
  <sheetData>
    <row r="1" spans="2:10" ht="14.5">
      <c r="B1" s="12" t="s">
        <v>117</v>
      </c>
    </row>
    <row r="2" spans="2:10" ht="15.5">
      <c r="B2" s="52" t="s">
        <v>118</v>
      </c>
      <c r="C2" s="53"/>
      <c r="D2" s="28"/>
      <c r="E2" s="281" t="str">
        <f>+'Otras variaciones en Volumen'!E2:I2</f>
        <v>Costa Rica-Sector Público No Financiero</v>
      </c>
      <c r="F2" s="281"/>
      <c r="G2" s="281"/>
      <c r="H2" s="281"/>
      <c r="I2" s="281"/>
    </row>
    <row r="3" spans="2:10" ht="15.5">
      <c r="B3" s="52" t="s">
        <v>732</v>
      </c>
      <c r="C3" s="54"/>
      <c r="D3" s="22"/>
      <c r="E3" s="282" t="s">
        <v>189</v>
      </c>
      <c r="F3" s="282"/>
      <c r="G3" s="282"/>
      <c r="H3" s="282"/>
      <c r="I3" s="282"/>
    </row>
    <row r="4" spans="2:10">
      <c r="B4" s="19"/>
      <c r="C4" s="20"/>
      <c r="D4" s="21"/>
      <c r="E4" s="283" t="s">
        <v>253</v>
      </c>
      <c r="F4" s="284"/>
      <c r="G4" s="284"/>
      <c r="H4" s="284"/>
      <c r="I4" s="284"/>
    </row>
    <row r="5" spans="2:10">
      <c r="B5" s="295" t="s">
        <v>733</v>
      </c>
      <c r="C5" s="296"/>
      <c r="D5" s="22"/>
      <c r="E5" s="277"/>
      <c r="F5" s="278"/>
      <c r="G5" s="278"/>
      <c r="H5" s="278"/>
      <c r="I5" s="278"/>
    </row>
    <row r="6" spans="2:10">
      <c r="B6" s="295"/>
      <c r="C6" s="296"/>
      <c r="D6" s="22"/>
      <c r="E6" s="287">
        <v>2019</v>
      </c>
      <c r="F6" s="287">
        <f>+E6+1</f>
        <v>2020</v>
      </c>
      <c r="G6" s="287">
        <f>+F6+1</f>
        <v>2021</v>
      </c>
      <c r="H6" s="287">
        <f>+G6+1</f>
        <v>2022</v>
      </c>
      <c r="I6" s="287">
        <f>+H6+1</f>
        <v>2023</v>
      </c>
    </row>
    <row r="7" spans="2:10">
      <c r="B7" s="103"/>
      <c r="C7" s="104"/>
      <c r="D7" s="22"/>
      <c r="E7" s="287"/>
      <c r="F7" s="287"/>
      <c r="G7" s="287"/>
      <c r="H7" s="287"/>
      <c r="I7" s="287"/>
    </row>
    <row r="8" spans="2:10">
      <c r="B8" s="91" t="s">
        <v>734</v>
      </c>
      <c r="C8" s="92" t="s">
        <v>735</v>
      </c>
      <c r="D8" s="105" t="s">
        <v>125</v>
      </c>
      <c r="E8" s="204"/>
      <c r="F8" s="204"/>
      <c r="G8" s="204"/>
      <c r="H8" s="204"/>
      <c r="I8" s="204"/>
      <c r="J8" s="187"/>
    </row>
    <row r="9" spans="2:10">
      <c r="B9" s="98" t="s">
        <v>736</v>
      </c>
      <c r="C9" s="110" t="s">
        <v>737</v>
      </c>
      <c r="D9" s="33" t="s">
        <v>125</v>
      </c>
      <c r="E9" s="205"/>
      <c r="F9" s="205"/>
      <c r="G9" s="205"/>
      <c r="H9" s="205"/>
      <c r="I9" s="205"/>
      <c r="J9" s="187"/>
    </row>
    <row r="10" spans="2:10">
      <c r="B10" s="40" t="s">
        <v>738</v>
      </c>
      <c r="C10" s="95" t="s">
        <v>739</v>
      </c>
      <c r="D10" s="22" t="s">
        <v>125</v>
      </c>
      <c r="E10" s="206"/>
      <c r="F10" s="206"/>
      <c r="G10" s="206"/>
      <c r="H10" s="206"/>
      <c r="I10" s="205"/>
      <c r="J10" s="187"/>
    </row>
    <row r="11" spans="2:10">
      <c r="B11" s="42" t="s">
        <v>740</v>
      </c>
      <c r="C11" s="96" t="s">
        <v>35</v>
      </c>
      <c r="D11" s="22" t="s">
        <v>125</v>
      </c>
      <c r="E11" s="129"/>
      <c r="F11" s="129"/>
      <c r="G11" s="129"/>
      <c r="H11" s="129"/>
      <c r="I11" s="129"/>
      <c r="J11" s="187"/>
    </row>
    <row r="12" spans="2:10">
      <c r="B12" s="42" t="s">
        <v>741</v>
      </c>
      <c r="C12" s="96" t="s">
        <v>37</v>
      </c>
      <c r="D12" s="22" t="s">
        <v>125</v>
      </c>
      <c r="E12" s="129"/>
      <c r="F12" s="129"/>
      <c r="G12" s="129"/>
      <c r="H12" s="129"/>
      <c r="I12" s="129"/>
      <c r="J12" s="187"/>
    </row>
    <row r="13" spans="2:10">
      <c r="B13" s="42" t="s">
        <v>742</v>
      </c>
      <c r="C13" s="96" t="s">
        <v>39</v>
      </c>
      <c r="D13" s="22" t="s">
        <v>125</v>
      </c>
      <c r="E13" s="129"/>
      <c r="F13" s="129"/>
      <c r="G13" s="129"/>
      <c r="H13" s="129"/>
      <c r="I13" s="129"/>
      <c r="J13" s="187"/>
    </row>
    <row r="14" spans="2:10">
      <c r="B14" s="42" t="s">
        <v>743</v>
      </c>
      <c r="C14" s="96" t="s">
        <v>41</v>
      </c>
      <c r="D14" s="22" t="s">
        <v>125</v>
      </c>
      <c r="E14" s="129"/>
      <c r="F14" s="129"/>
      <c r="G14" s="129"/>
      <c r="H14" s="129"/>
      <c r="I14" s="129"/>
      <c r="J14" s="187"/>
    </row>
    <row r="15" spans="2:10">
      <c r="B15" s="40" t="s">
        <v>744</v>
      </c>
      <c r="C15" s="95" t="s">
        <v>43</v>
      </c>
      <c r="D15" s="22" t="s">
        <v>125</v>
      </c>
      <c r="E15" s="206"/>
      <c r="F15" s="206"/>
      <c r="G15" s="206"/>
      <c r="H15" s="206"/>
      <c r="I15" s="205"/>
      <c r="J15" s="187"/>
    </row>
    <row r="16" spans="2:10">
      <c r="B16" s="40" t="s">
        <v>745</v>
      </c>
      <c r="C16" s="95" t="s">
        <v>45</v>
      </c>
      <c r="D16" s="22" t="s">
        <v>125</v>
      </c>
      <c r="E16" s="206"/>
      <c r="F16" s="206"/>
      <c r="G16" s="206"/>
      <c r="H16" s="206"/>
      <c r="I16" s="205"/>
      <c r="J16" s="187"/>
    </row>
    <row r="17" spans="2:10">
      <c r="B17" s="40" t="s">
        <v>746</v>
      </c>
      <c r="C17" s="95" t="s">
        <v>47</v>
      </c>
      <c r="D17" s="22" t="s">
        <v>125</v>
      </c>
      <c r="E17" s="206"/>
      <c r="F17" s="206"/>
      <c r="G17" s="206"/>
      <c r="H17" s="206"/>
      <c r="I17" s="205"/>
      <c r="J17" s="187"/>
    </row>
    <row r="18" spans="2:10">
      <c r="B18" s="42" t="s">
        <v>747</v>
      </c>
      <c r="C18" s="96" t="s">
        <v>49</v>
      </c>
      <c r="D18" s="22" t="s">
        <v>125</v>
      </c>
      <c r="E18" s="129"/>
      <c r="F18" s="129"/>
      <c r="G18" s="129"/>
      <c r="H18" s="129"/>
      <c r="I18" s="129"/>
      <c r="J18" s="187"/>
    </row>
    <row r="19" spans="2:10">
      <c r="B19" s="42" t="s">
        <v>748</v>
      </c>
      <c r="C19" s="96" t="s">
        <v>51</v>
      </c>
      <c r="D19" s="22" t="s">
        <v>125</v>
      </c>
      <c r="E19" s="129"/>
      <c r="F19" s="129"/>
      <c r="G19" s="129"/>
      <c r="H19" s="129"/>
      <c r="I19" s="129"/>
      <c r="J19" s="187"/>
    </row>
    <row r="20" spans="2:10">
      <c r="B20" s="42" t="s">
        <v>749</v>
      </c>
      <c r="C20" s="96" t="s">
        <v>53</v>
      </c>
      <c r="D20" s="22" t="s">
        <v>125</v>
      </c>
      <c r="E20" s="129"/>
      <c r="F20" s="129"/>
      <c r="G20" s="129"/>
      <c r="H20" s="129"/>
      <c r="I20" s="129"/>
      <c r="J20" s="187"/>
    </row>
    <row r="21" spans="2:10">
      <c r="B21" s="42" t="s">
        <v>750</v>
      </c>
      <c r="C21" s="96" t="s">
        <v>55</v>
      </c>
      <c r="D21" s="22" t="s">
        <v>125</v>
      </c>
      <c r="E21" s="129"/>
      <c r="F21" s="129"/>
      <c r="G21" s="129"/>
      <c r="H21" s="129"/>
      <c r="I21" s="129"/>
      <c r="J21" s="187"/>
    </row>
    <row r="22" spans="2:10">
      <c r="B22" s="111" t="s">
        <v>751</v>
      </c>
      <c r="C22" s="112" t="s">
        <v>752</v>
      </c>
      <c r="D22" s="113" t="s">
        <v>125</v>
      </c>
      <c r="E22" s="205"/>
      <c r="F22" s="205"/>
      <c r="G22" s="205"/>
      <c r="H22" s="205"/>
      <c r="I22" s="205"/>
      <c r="J22" s="187"/>
    </row>
    <row r="23" spans="2:10">
      <c r="B23" s="42" t="s">
        <v>753</v>
      </c>
      <c r="C23" s="30" t="s">
        <v>754</v>
      </c>
      <c r="D23" s="22" t="s">
        <v>125</v>
      </c>
      <c r="E23" s="129"/>
      <c r="F23" s="129"/>
      <c r="G23" s="129"/>
      <c r="H23" s="129"/>
      <c r="I23" s="129"/>
      <c r="J23" s="187"/>
    </row>
    <row r="24" spans="2:10">
      <c r="B24" s="42" t="s">
        <v>755</v>
      </c>
      <c r="C24" s="30" t="s">
        <v>756</v>
      </c>
      <c r="D24" s="22" t="s">
        <v>125</v>
      </c>
      <c r="E24" s="129"/>
      <c r="F24" s="129"/>
      <c r="G24" s="129"/>
      <c r="H24" s="129"/>
      <c r="I24" s="129"/>
      <c r="J24" s="187"/>
    </row>
    <row r="25" spans="2:10">
      <c r="B25" s="42" t="s">
        <v>757</v>
      </c>
      <c r="C25" s="30" t="s">
        <v>758</v>
      </c>
      <c r="D25" s="22" t="s">
        <v>125</v>
      </c>
      <c r="E25" s="129"/>
      <c r="F25" s="129"/>
      <c r="G25" s="129"/>
      <c r="H25" s="129"/>
      <c r="I25" s="129"/>
      <c r="J25" s="187"/>
    </row>
    <row r="26" spans="2:10">
      <c r="B26" s="42" t="s">
        <v>759</v>
      </c>
      <c r="C26" s="30" t="s">
        <v>760</v>
      </c>
      <c r="D26" s="22" t="s">
        <v>125</v>
      </c>
      <c r="E26" s="129"/>
      <c r="F26" s="129"/>
      <c r="G26" s="129"/>
      <c r="H26" s="129"/>
      <c r="I26" s="129"/>
      <c r="J26" s="187"/>
    </row>
    <row r="27" spans="2:10">
      <c r="B27" s="42" t="s">
        <v>761</v>
      </c>
      <c r="C27" s="30" t="s">
        <v>762</v>
      </c>
      <c r="D27" s="22" t="s">
        <v>125</v>
      </c>
      <c r="E27" s="129"/>
      <c r="F27" s="129"/>
      <c r="G27" s="129"/>
      <c r="H27" s="129"/>
      <c r="I27" s="129"/>
      <c r="J27" s="187"/>
    </row>
    <row r="28" spans="2:10">
      <c r="B28" s="42" t="s">
        <v>763</v>
      </c>
      <c r="C28" s="30" t="s">
        <v>764</v>
      </c>
      <c r="D28" s="22" t="s">
        <v>125</v>
      </c>
      <c r="E28" s="129"/>
      <c r="F28" s="129"/>
      <c r="G28" s="129"/>
      <c r="H28" s="129"/>
      <c r="I28" s="129"/>
      <c r="J28" s="187"/>
    </row>
    <row r="29" spans="2:10">
      <c r="B29" s="42" t="s">
        <v>765</v>
      </c>
      <c r="C29" s="30" t="s">
        <v>766</v>
      </c>
      <c r="D29" s="22" t="s">
        <v>125</v>
      </c>
      <c r="E29" s="129"/>
      <c r="F29" s="129"/>
      <c r="G29" s="129"/>
      <c r="H29" s="129"/>
      <c r="I29" s="129"/>
      <c r="J29" s="187"/>
    </row>
    <row r="30" spans="2:10">
      <c r="B30" s="42" t="s">
        <v>767</v>
      </c>
      <c r="C30" s="30" t="s">
        <v>768</v>
      </c>
      <c r="D30" s="22" t="s">
        <v>125</v>
      </c>
      <c r="E30" s="129"/>
      <c r="F30" s="129"/>
      <c r="G30" s="129"/>
      <c r="H30" s="129"/>
      <c r="I30" s="129"/>
      <c r="J30" s="187"/>
    </row>
    <row r="31" spans="2:10">
      <c r="B31" s="40" t="s">
        <v>769</v>
      </c>
      <c r="C31" s="95" t="s">
        <v>75</v>
      </c>
      <c r="D31" s="22" t="s">
        <v>125</v>
      </c>
      <c r="E31" s="207"/>
      <c r="F31" s="207"/>
      <c r="G31" s="207"/>
      <c r="H31" s="207"/>
      <c r="I31" s="207"/>
      <c r="J31" s="187"/>
    </row>
    <row r="32" spans="2:10">
      <c r="B32" s="42" t="s">
        <v>770</v>
      </c>
      <c r="C32" s="96" t="s">
        <v>77</v>
      </c>
      <c r="D32" s="22" t="s">
        <v>125</v>
      </c>
      <c r="E32" s="129"/>
      <c r="F32" s="129"/>
      <c r="G32" s="129"/>
      <c r="H32" s="129"/>
      <c r="I32" s="129"/>
      <c r="J32" s="187"/>
    </row>
    <row r="33" spans="2:10">
      <c r="B33" s="42" t="s">
        <v>771</v>
      </c>
      <c r="C33" s="96" t="s">
        <v>79</v>
      </c>
      <c r="D33" s="22" t="s">
        <v>125</v>
      </c>
      <c r="E33" s="129"/>
      <c r="F33" s="129"/>
      <c r="G33" s="129"/>
      <c r="H33" s="129"/>
      <c r="I33" s="129"/>
      <c r="J33" s="187"/>
    </row>
    <row r="34" spans="2:10">
      <c r="B34" s="42" t="s">
        <v>772</v>
      </c>
      <c r="C34" s="96" t="s">
        <v>81</v>
      </c>
      <c r="D34" s="22" t="s">
        <v>125</v>
      </c>
      <c r="E34" s="129"/>
      <c r="F34" s="129"/>
      <c r="G34" s="129"/>
      <c r="H34" s="129"/>
      <c r="I34" s="129"/>
      <c r="J34" s="187"/>
    </row>
    <row r="35" spans="2:10">
      <c r="B35" s="42" t="s">
        <v>773</v>
      </c>
      <c r="C35" s="96" t="s">
        <v>83</v>
      </c>
      <c r="D35" s="22" t="s">
        <v>125</v>
      </c>
      <c r="E35" s="129"/>
      <c r="F35" s="129"/>
      <c r="G35" s="129"/>
      <c r="H35" s="129"/>
      <c r="I35" s="129"/>
      <c r="J35" s="187"/>
    </row>
    <row r="36" spans="2:10">
      <c r="B36" s="42" t="s">
        <v>774</v>
      </c>
      <c r="C36" s="96" t="s">
        <v>85</v>
      </c>
      <c r="D36" s="22" t="s">
        <v>125</v>
      </c>
      <c r="E36" s="129"/>
      <c r="F36" s="129"/>
      <c r="G36" s="129"/>
      <c r="H36" s="129"/>
      <c r="I36" s="129"/>
      <c r="J36" s="187"/>
    </row>
    <row r="37" spans="2:10">
      <c r="B37" s="42" t="s">
        <v>775</v>
      </c>
      <c r="C37" s="96" t="s">
        <v>776</v>
      </c>
      <c r="D37" s="22" t="s">
        <v>125</v>
      </c>
      <c r="E37" s="129"/>
      <c r="F37" s="129"/>
      <c r="G37" s="129"/>
      <c r="H37" s="129"/>
      <c r="I37" s="129"/>
      <c r="J37" s="187"/>
    </row>
    <row r="38" spans="2:10">
      <c r="B38" s="42" t="s">
        <v>777</v>
      </c>
      <c r="C38" s="96" t="s">
        <v>587</v>
      </c>
      <c r="D38" s="22" t="s">
        <v>125</v>
      </c>
      <c r="E38" s="129"/>
      <c r="F38" s="129"/>
      <c r="G38" s="129"/>
      <c r="H38" s="129"/>
      <c r="I38" s="129"/>
      <c r="J38" s="187"/>
    </row>
    <row r="39" spans="2:10">
      <c r="B39" s="42" t="s">
        <v>778</v>
      </c>
      <c r="C39" s="96" t="s">
        <v>91</v>
      </c>
      <c r="D39" s="22" t="s">
        <v>125</v>
      </c>
      <c r="E39" s="129"/>
      <c r="F39" s="129"/>
      <c r="G39" s="129"/>
      <c r="H39" s="129"/>
      <c r="I39" s="129"/>
      <c r="J39" s="187"/>
    </row>
    <row r="40" spans="2:10">
      <c r="B40" s="40" t="s">
        <v>779</v>
      </c>
      <c r="C40" s="95" t="s">
        <v>93</v>
      </c>
      <c r="D40" s="22" t="s">
        <v>125</v>
      </c>
      <c r="E40" s="207"/>
      <c r="F40" s="207"/>
      <c r="G40" s="207"/>
      <c r="H40" s="207"/>
      <c r="I40" s="207"/>
      <c r="J40" s="187"/>
    </row>
    <row r="41" spans="2:10">
      <c r="B41" s="42" t="s">
        <v>780</v>
      </c>
      <c r="C41" s="96" t="s">
        <v>77</v>
      </c>
      <c r="D41" s="22" t="s">
        <v>125</v>
      </c>
      <c r="E41" s="129"/>
      <c r="F41" s="129"/>
      <c r="G41" s="129"/>
      <c r="H41" s="129"/>
      <c r="I41" s="129"/>
      <c r="J41" s="187"/>
    </row>
    <row r="42" spans="2:10">
      <c r="B42" s="42" t="s">
        <v>781</v>
      </c>
      <c r="C42" s="96" t="s">
        <v>79</v>
      </c>
      <c r="D42" s="22" t="s">
        <v>125</v>
      </c>
      <c r="E42" s="129"/>
      <c r="F42" s="129"/>
      <c r="G42" s="129"/>
      <c r="H42" s="129"/>
      <c r="I42" s="129"/>
      <c r="J42" s="187"/>
    </row>
    <row r="43" spans="2:10">
      <c r="B43" s="42" t="s">
        <v>782</v>
      </c>
      <c r="C43" s="96" t="s">
        <v>97</v>
      </c>
      <c r="D43" s="22" t="s">
        <v>125</v>
      </c>
      <c r="E43" s="129"/>
      <c r="F43" s="129"/>
      <c r="G43" s="129"/>
      <c r="H43" s="129"/>
      <c r="I43" s="129"/>
      <c r="J43" s="187"/>
    </row>
    <row r="44" spans="2:10">
      <c r="B44" s="42" t="s">
        <v>783</v>
      </c>
      <c r="C44" s="96" t="s">
        <v>99</v>
      </c>
      <c r="D44" s="22" t="s">
        <v>125</v>
      </c>
      <c r="E44" s="129"/>
      <c r="F44" s="129"/>
      <c r="G44" s="129"/>
      <c r="H44" s="129"/>
      <c r="I44" s="129"/>
      <c r="J44" s="187"/>
    </row>
    <row r="45" spans="2:10">
      <c r="B45" s="42" t="s">
        <v>784</v>
      </c>
      <c r="C45" s="96" t="s">
        <v>85</v>
      </c>
      <c r="D45" s="22" t="s">
        <v>125</v>
      </c>
      <c r="E45" s="129"/>
      <c r="F45" s="129"/>
      <c r="G45" s="129"/>
      <c r="H45" s="129"/>
      <c r="I45" s="129"/>
      <c r="J45" s="187"/>
    </row>
    <row r="46" spans="2:10">
      <c r="B46" s="42" t="s">
        <v>785</v>
      </c>
      <c r="C46" s="96" t="s">
        <v>786</v>
      </c>
      <c r="D46" s="22" t="s">
        <v>125</v>
      </c>
      <c r="E46" s="129"/>
      <c r="F46" s="129"/>
      <c r="G46" s="129"/>
      <c r="H46" s="129"/>
      <c r="I46" s="129"/>
      <c r="J46" s="187"/>
    </row>
    <row r="47" spans="2:10">
      <c r="B47" s="42" t="s">
        <v>787</v>
      </c>
      <c r="C47" s="96" t="s">
        <v>104</v>
      </c>
      <c r="D47" s="22" t="s">
        <v>125</v>
      </c>
      <c r="E47" s="129"/>
      <c r="F47" s="129"/>
      <c r="G47" s="129"/>
      <c r="H47" s="129"/>
      <c r="I47" s="129"/>
      <c r="J47" s="187"/>
    </row>
    <row r="48" spans="2:10">
      <c r="B48" s="42" t="s">
        <v>788</v>
      </c>
      <c r="C48" s="96" t="s">
        <v>106</v>
      </c>
      <c r="D48" s="22" t="s">
        <v>125</v>
      </c>
      <c r="E48" s="129"/>
      <c r="F48" s="129"/>
      <c r="G48" s="129"/>
      <c r="H48" s="129"/>
      <c r="I48" s="129"/>
      <c r="J48" s="187"/>
    </row>
    <row r="49" spans="2:10">
      <c r="B49" s="111" t="s">
        <v>789</v>
      </c>
      <c r="C49" s="112" t="s">
        <v>790</v>
      </c>
      <c r="D49" s="113" t="s">
        <v>125</v>
      </c>
      <c r="E49" s="205"/>
      <c r="F49" s="205"/>
      <c r="G49" s="205"/>
      <c r="H49" s="205"/>
      <c r="I49" s="205"/>
      <c r="J49" s="187"/>
    </row>
    <row r="50" spans="2:10">
      <c r="B50" s="42" t="s">
        <v>791</v>
      </c>
      <c r="C50" s="30" t="s">
        <v>792</v>
      </c>
      <c r="D50" s="22" t="s">
        <v>125</v>
      </c>
      <c r="E50" s="129"/>
      <c r="F50" s="129"/>
      <c r="G50" s="129"/>
      <c r="H50" s="129"/>
      <c r="I50" s="129"/>
      <c r="J50" s="187"/>
    </row>
    <row r="51" spans="2:10">
      <c r="B51" s="42" t="s">
        <v>793</v>
      </c>
      <c r="C51" s="30" t="s">
        <v>794</v>
      </c>
      <c r="D51" s="22" t="s">
        <v>125</v>
      </c>
      <c r="E51" s="129"/>
      <c r="F51" s="129"/>
      <c r="G51" s="129"/>
      <c r="H51" s="129"/>
      <c r="I51" s="129"/>
      <c r="J51" s="187"/>
    </row>
    <row r="52" spans="2:10">
      <c r="B52" s="42" t="s">
        <v>795</v>
      </c>
      <c r="C52" s="30" t="s">
        <v>796</v>
      </c>
      <c r="D52" s="22" t="s">
        <v>125</v>
      </c>
      <c r="E52" s="129"/>
      <c r="F52" s="129"/>
      <c r="G52" s="129"/>
      <c r="H52" s="129"/>
      <c r="I52" s="129"/>
      <c r="J52" s="187"/>
    </row>
    <row r="53" spans="2:10">
      <c r="B53" s="42" t="s">
        <v>797</v>
      </c>
      <c r="C53" s="30" t="s">
        <v>798</v>
      </c>
      <c r="D53" s="22" t="s">
        <v>125</v>
      </c>
      <c r="E53" s="129"/>
      <c r="F53" s="129"/>
      <c r="G53" s="129"/>
      <c r="H53" s="129"/>
      <c r="I53" s="129"/>
      <c r="J53" s="187"/>
    </row>
    <row r="54" spans="2:10">
      <c r="B54" s="42" t="s">
        <v>799</v>
      </c>
      <c r="C54" s="30" t="s">
        <v>800</v>
      </c>
      <c r="D54" s="22" t="s">
        <v>125</v>
      </c>
      <c r="E54" s="129"/>
      <c r="F54" s="129"/>
      <c r="G54" s="129"/>
      <c r="H54" s="129"/>
      <c r="I54" s="129"/>
      <c r="J54" s="187"/>
    </row>
    <row r="55" spans="2:10">
      <c r="B55" s="42" t="s">
        <v>801</v>
      </c>
      <c r="C55" s="30" t="s">
        <v>802</v>
      </c>
      <c r="D55" s="22" t="s">
        <v>125</v>
      </c>
      <c r="E55" s="129"/>
      <c r="F55" s="129"/>
      <c r="G55" s="129"/>
      <c r="H55" s="129"/>
      <c r="I55" s="129"/>
      <c r="J55" s="187"/>
    </row>
    <row r="56" spans="2:10">
      <c r="B56" s="42" t="s">
        <v>803</v>
      </c>
      <c r="C56" s="96" t="s">
        <v>567</v>
      </c>
      <c r="D56" s="22" t="s">
        <v>125</v>
      </c>
      <c r="E56" s="129"/>
      <c r="F56" s="129"/>
      <c r="G56" s="129"/>
      <c r="H56" s="129"/>
      <c r="I56" s="129"/>
      <c r="J56" s="187"/>
    </row>
    <row r="57" spans="2:10">
      <c r="B57" s="42" t="s">
        <v>804</v>
      </c>
      <c r="C57" s="96" t="s">
        <v>569</v>
      </c>
      <c r="D57" s="22" t="s">
        <v>125</v>
      </c>
      <c r="E57" s="129"/>
      <c r="F57" s="129"/>
      <c r="G57" s="129"/>
      <c r="H57" s="129"/>
      <c r="I57" s="129"/>
      <c r="J57" s="187"/>
    </row>
    <row r="58" spans="2:10">
      <c r="B58" s="42" t="s">
        <v>805</v>
      </c>
      <c r="C58" s="96" t="s">
        <v>571</v>
      </c>
      <c r="D58" s="22" t="s">
        <v>125</v>
      </c>
      <c r="E58" s="129"/>
      <c r="F58" s="129"/>
      <c r="G58" s="129"/>
      <c r="H58" s="129"/>
      <c r="I58" s="129"/>
      <c r="J58" s="187"/>
    </row>
    <row r="59" spans="2:10">
      <c r="B59" s="42" t="s">
        <v>806</v>
      </c>
      <c r="C59" s="96" t="s">
        <v>573</v>
      </c>
      <c r="D59" s="22" t="s">
        <v>125</v>
      </c>
      <c r="E59" s="129"/>
      <c r="F59" s="129"/>
      <c r="G59" s="129"/>
      <c r="H59" s="129"/>
      <c r="I59" s="129"/>
      <c r="J59" s="187"/>
    </row>
    <row r="60" spans="2:10">
      <c r="B60" s="42" t="s">
        <v>807</v>
      </c>
      <c r="C60" s="96" t="s">
        <v>808</v>
      </c>
      <c r="D60" s="22" t="s">
        <v>125</v>
      </c>
      <c r="E60" s="129"/>
      <c r="F60" s="129"/>
      <c r="G60" s="129"/>
      <c r="H60" s="129"/>
      <c r="I60" s="129"/>
      <c r="J60" s="187"/>
    </row>
    <row r="61" spans="2:10">
      <c r="B61" s="42" t="s">
        <v>809</v>
      </c>
      <c r="C61" s="30" t="s">
        <v>810</v>
      </c>
      <c r="D61" s="22" t="s">
        <v>125</v>
      </c>
      <c r="E61" s="129"/>
      <c r="F61" s="129"/>
      <c r="G61" s="129"/>
      <c r="H61" s="129"/>
      <c r="I61" s="129"/>
      <c r="J61" s="187"/>
    </row>
    <row r="62" spans="2:10">
      <c r="B62" s="42" t="s">
        <v>811</v>
      </c>
      <c r="C62" s="30" t="s">
        <v>812</v>
      </c>
      <c r="D62" s="22" t="s">
        <v>125</v>
      </c>
      <c r="E62" s="129"/>
      <c r="F62" s="129"/>
      <c r="G62" s="129"/>
      <c r="H62" s="129"/>
      <c r="I62" s="129"/>
      <c r="J62" s="187"/>
    </row>
    <row r="63" spans="2:10">
      <c r="B63" s="40" t="s">
        <v>813</v>
      </c>
      <c r="C63" s="95" t="s">
        <v>580</v>
      </c>
      <c r="D63" s="22" t="s">
        <v>125</v>
      </c>
      <c r="E63" s="206"/>
      <c r="F63" s="206"/>
      <c r="G63" s="206"/>
      <c r="H63" s="206"/>
      <c r="I63" s="205"/>
      <c r="J63" s="187"/>
    </row>
    <row r="64" spans="2:10">
      <c r="B64" s="42" t="s">
        <v>814</v>
      </c>
      <c r="C64" s="96" t="s">
        <v>79</v>
      </c>
      <c r="D64" s="22" t="s">
        <v>125</v>
      </c>
      <c r="E64" s="129"/>
      <c r="F64" s="129"/>
      <c r="G64" s="129"/>
      <c r="H64" s="129"/>
      <c r="I64" s="129"/>
      <c r="J64" s="187"/>
    </row>
    <row r="65" spans="2:10">
      <c r="B65" s="42" t="s">
        <v>815</v>
      </c>
      <c r="C65" s="96" t="s">
        <v>81</v>
      </c>
      <c r="D65" s="22" t="s">
        <v>125</v>
      </c>
      <c r="E65" s="129"/>
      <c r="F65" s="129"/>
      <c r="G65" s="129"/>
      <c r="H65" s="129"/>
      <c r="I65" s="129"/>
      <c r="J65" s="187"/>
    </row>
    <row r="66" spans="2:10">
      <c r="B66" s="42" t="s">
        <v>816</v>
      </c>
      <c r="C66" s="96" t="s">
        <v>83</v>
      </c>
      <c r="D66" s="22" t="s">
        <v>125</v>
      </c>
      <c r="E66" s="129"/>
      <c r="F66" s="129"/>
      <c r="G66" s="129"/>
      <c r="H66" s="129"/>
      <c r="I66" s="129"/>
      <c r="J66" s="187"/>
    </row>
    <row r="67" spans="2:10">
      <c r="B67" s="42" t="s">
        <v>817</v>
      </c>
      <c r="C67" s="96" t="s">
        <v>85</v>
      </c>
      <c r="D67" s="22" t="s">
        <v>125</v>
      </c>
      <c r="E67" s="129"/>
      <c r="F67" s="129"/>
      <c r="G67" s="129"/>
      <c r="H67" s="129"/>
      <c r="I67" s="129"/>
      <c r="J67" s="187"/>
    </row>
    <row r="68" spans="2:10">
      <c r="B68" s="42" t="s">
        <v>818</v>
      </c>
      <c r="C68" s="96" t="s">
        <v>87</v>
      </c>
      <c r="D68" s="22" t="s">
        <v>125</v>
      </c>
      <c r="E68" s="129"/>
      <c r="F68" s="129"/>
      <c r="G68" s="129"/>
      <c r="H68" s="129"/>
      <c r="I68" s="129"/>
      <c r="J68" s="187"/>
    </row>
    <row r="69" spans="2:10">
      <c r="B69" s="42" t="s">
        <v>819</v>
      </c>
      <c r="C69" s="96" t="s">
        <v>587</v>
      </c>
      <c r="D69" s="22" t="s">
        <v>125</v>
      </c>
      <c r="E69" s="129"/>
      <c r="F69" s="129"/>
      <c r="G69" s="129"/>
      <c r="H69" s="129"/>
      <c r="I69" s="129"/>
      <c r="J69" s="187"/>
    </row>
    <row r="70" spans="2:10">
      <c r="B70" s="42" t="s">
        <v>820</v>
      </c>
      <c r="C70" s="96" t="s">
        <v>589</v>
      </c>
      <c r="D70" s="22" t="s">
        <v>125</v>
      </c>
      <c r="E70" s="129"/>
      <c r="F70" s="129"/>
      <c r="G70" s="129"/>
      <c r="H70" s="129"/>
      <c r="I70" s="129"/>
      <c r="J70" s="187"/>
    </row>
    <row r="71" spans="2:10">
      <c r="B71" s="40" t="s">
        <v>821</v>
      </c>
      <c r="C71" s="95" t="s">
        <v>590</v>
      </c>
      <c r="D71" s="22" t="s">
        <v>125</v>
      </c>
      <c r="E71" s="207"/>
      <c r="F71" s="207"/>
      <c r="G71" s="207"/>
      <c r="H71" s="207"/>
      <c r="I71" s="207"/>
      <c r="J71" s="187"/>
    </row>
    <row r="72" spans="2:10">
      <c r="B72" s="42" t="s">
        <v>822</v>
      </c>
      <c r="C72" s="96" t="s">
        <v>823</v>
      </c>
      <c r="D72" s="22" t="s">
        <v>125</v>
      </c>
      <c r="E72" s="137"/>
      <c r="F72" s="129"/>
      <c r="G72" s="137"/>
      <c r="H72" s="129"/>
      <c r="I72" s="129"/>
      <c r="J72" s="187"/>
    </row>
    <row r="73" spans="2:10">
      <c r="B73" s="42" t="s">
        <v>824</v>
      </c>
      <c r="C73" s="96" t="s">
        <v>79</v>
      </c>
      <c r="D73" s="22" t="s">
        <v>125</v>
      </c>
      <c r="E73" s="129"/>
      <c r="F73" s="129"/>
      <c r="G73" s="129"/>
      <c r="H73" s="129"/>
      <c r="I73" s="129"/>
      <c r="J73" s="187"/>
    </row>
    <row r="74" spans="2:10">
      <c r="B74" s="42" t="s">
        <v>825</v>
      </c>
      <c r="C74" s="96" t="s">
        <v>595</v>
      </c>
      <c r="D74" s="22" t="s">
        <v>125</v>
      </c>
      <c r="E74" s="129"/>
      <c r="F74" s="129"/>
      <c r="G74" s="129"/>
      <c r="H74" s="129"/>
      <c r="I74" s="129"/>
      <c r="J74" s="187"/>
    </row>
    <row r="75" spans="2:10">
      <c r="B75" s="42" t="s">
        <v>826</v>
      </c>
      <c r="C75" s="96" t="s">
        <v>597</v>
      </c>
      <c r="D75" s="22" t="s">
        <v>125</v>
      </c>
      <c r="E75" s="129"/>
      <c r="F75" s="129"/>
      <c r="G75" s="129"/>
      <c r="H75" s="129"/>
      <c r="I75" s="129"/>
      <c r="J75" s="187"/>
    </row>
    <row r="76" spans="2:10">
      <c r="B76" s="42" t="s">
        <v>827</v>
      </c>
      <c r="C76" s="96" t="s">
        <v>599</v>
      </c>
      <c r="D76" s="22" t="s">
        <v>125</v>
      </c>
      <c r="E76" s="129"/>
      <c r="F76" s="129"/>
      <c r="G76" s="129"/>
      <c r="H76" s="129"/>
      <c r="I76" s="129"/>
      <c r="J76" s="187"/>
    </row>
    <row r="77" spans="2:10">
      <c r="B77" s="42" t="s">
        <v>828</v>
      </c>
      <c r="C77" s="96" t="s">
        <v>102</v>
      </c>
      <c r="D77" s="22" t="s">
        <v>125</v>
      </c>
      <c r="E77" s="129"/>
      <c r="F77" s="129"/>
      <c r="G77" s="129"/>
      <c r="H77" s="129"/>
      <c r="I77" s="129"/>
      <c r="J77" s="187"/>
    </row>
    <row r="78" spans="2:10">
      <c r="B78" s="42" t="s">
        <v>829</v>
      </c>
      <c r="C78" s="96" t="s">
        <v>830</v>
      </c>
      <c r="D78" s="22" t="s">
        <v>125</v>
      </c>
      <c r="E78" s="129"/>
      <c r="F78" s="129"/>
      <c r="G78" s="129"/>
      <c r="H78" s="129"/>
      <c r="I78" s="129"/>
      <c r="J78" s="187"/>
    </row>
    <row r="79" spans="2:10">
      <c r="B79" s="24" t="s">
        <v>831</v>
      </c>
      <c r="C79" s="102" t="s">
        <v>604</v>
      </c>
      <c r="D79" s="25" t="s">
        <v>125</v>
      </c>
      <c r="E79" s="129"/>
      <c r="F79" s="129"/>
      <c r="G79" s="129"/>
      <c r="H79" s="129"/>
      <c r="I79" s="129"/>
      <c r="J79" s="187"/>
    </row>
    <row r="80" spans="2:10">
      <c r="B80" s="42" t="s">
        <v>155</v>
      </c>
      <c r="C80" s="41" t="s">
        <v>175</v>
      </c>
      <c r="D80" s="22" t="s">
        <v>125</v>
      </c>
      <c r="E80" s="132"/>
      <c r="F80" s="132"/>
      <c r="G80" s="132"/>
      <c r="H80" s="132"/>
      <c r="I80" s="132"/>
      <c r="J80" s="187"/>
    </row>
    <row r="81" spans="2:10">
      <c r="B81" s="138" t="s">
        <v>832</v>
      </c>
      <c r="C81" s="139" t="s">
        <v>833</v>
      </c>
      <c r="D81" s="106" t="s">
        <v>125</v>
      </c>
      <c r="E81" s="129"/>
      <c r="F81" s="129"/>
      <c r="G81" s="129"/>
      <c r="H81" s="129"/>
      <c r="I81" s="129"/>
      <c r="J81" s="187"/>
    </row>
    <row r="82" spans="2:10">
      <c r="B82" s="42" t="s">
        <v>155</v>
      </c>
      <c r="C82" s="140" t="s">
        <v>834</v>
      </c>
      <c r="D82" s="22"/>
      <c r="E82" s="132"/>
      <c r="F82" s="132"/>
      <c r="G82" s="132"/>
      <c r="H82" s="132"/>
      <c r="I82" s="132"/>
      <c r="J82" s="187"/>
    </row>
    <row r="83" spans="2:10">
      <c r="B83" s="42" t="s">
        <v>835</v>
      </c>
      <c r="C83" s="30" t="s">
        <v>836</v>
      </c>
      <c r="D83" s="22" t="s">
        <v>125</v>
      </c>
      <c r="E83" s="129"/>
      <c r="F83" s="129"/>
      <c r="G83" s="129"/>
      <c r="H83" s="129"/>
      <c r="I83" s="129"/>
      <c r="J83" s="187"/>
    </row>
    <row r="84" spans="2:10">
      <c r="B84" s="42" t="s">
        <v>837</v>
      </c>
      <c r="C84" s="96" t="s">
        <v>838</v>
      </c>
      <c r="D84" s="22" t="s">
        <v>125</v>
      </c>
      <c r="E84" s="129"/>
      <c r="F84" s="129"/>
      <c r="G84" s="129"/>
      <c r="H84" s="129"/>
      <c r="I84" s="129"/>
      <c r="J84" s="187"/>
    </row>
    <row r="85" spans="2:10">
      <c r="B85" s="42" t="s">
        <v>839</v>
      </c>
      <c r="C85" s="96" t="s">
        <v>840</v>
      </c>
      <c r="D85" s="22" t="s">
        <v>125</v>
      </c>
      <c r="E85" s="129"/>
      <c r="F85" s="129"/>
      <c r="G85" s="129"/>
      <c r="H85" s="129"/>
      <c r="I85" s="129"/>
      <c r="J85" s="187"/>
    </row>
    <row r="86" spans="2:10">
      <c r="B86" s="42" t="s">
        <v>841</v>
      </c>
      <c r="C86" s="96" t="s">
        <v>842</v>
      </c>
      <c r="D86" s="22" t="s">
        <v>125</v>
      </c>
      <c r="E86" s="129"/>
      <c r="F86" s="129"/>
      <c r="G86" s="129"/>
      <c r="H86" s="129"/>
      <c r="I86" s="129"/>
      <c r="J86" s="187"/>
    </row>
    <row r="87" spans="2:10">
      <c r="B87" s="42" t="s">
        <v>843</v>
      </c>
      <c r="C87" s="30" t="s">
        <v>844</v>
      </c>
      <c r="D87" s="22" t="s">
        <v>125</v>
      </c>
      <c r="E87" s="129"/>
      <c r="F87" s="129"/>
      <c r="G87" s="129"/>
      <c r="H87" s="129"/>
      <c r="I87" s="129"/>
      <c r="J87" s="187"/>
    </row>
    <row r="88" spans="2:10">
      <c r="B88" s="42" t="s">
        <v>845</v>
      </c>
      <c r="C88" s="96" t="s">
        <v>846</v>
      </c>
      <c r="D88" s="22" t="s">
        <v>125</v>
      </c>
      <c r="E88" s="129"/>
      <c r="F88" s="129"/>
      <c r="G88" s="129"/>
      <c r="H88" s="129"/>
      <c r="I88" s="129"/>
      <c r="J88" s="187"/>
    </row>
    <row r="89" spans="2:10">
      <c r="B89" s="42" t="s">
        <v>847</v>
      </c>
      <c r="C89" s="96" t="s">
        <v>848</v>
      </c>
      <c r="D89" s="22" t="s">
        <v>125</v>
      </c>
      <c r="E89" s="129"/>
      <c r="F89" s="129"/>
      <c r="G89" s="129"/>
      <c r="H89" s="129"/>
      <c r="I89" s="129"/>
      <c r="J89" s="187"/>
    </row>
    <row r="90" spans="2:10">
      <c r="B90" s="42" t="s">
        <v>849</v>
      </c>
      <c r="C90" s="96" t="s">
        <v>850</v>
      </c>
      <c r="D90" s="22" t="s">
        <v>125</v>
      </c>
      <c r="E90" s="129"/>
      <c r="F90" s="129"/>
      <c r="G90" s="129"/>
      <c r="H90" s="129"/>
      <c r="I90" s="129"/>
      <c r="J90" s="187"/>
    </row>
    <row r="91" spans="2:10">
      <c r="B91" s="42" t="s">
        <v>851</v>
      </c>
      <c r="C91" s="30" t="s">
        <v>852</v>
      </c>
      <c r="D91" s="22" t="s">
        <v>125</v>
      </c>
      <c r="E91" s="129"/>
      <c r="F91" s="129"/>
      <c r="G91" s="129"/>
      <c r="H91" s="129"/>
      <c r="I91" s="129"/>
      <c r="J91" s="187"/>
    </row>
    <row r="92" spans="2:10">
      <c r="B92" s="42" t="s">
        <v>853</v>
      </c>
      <c r="C92" s="96" t="s">
        <v>854</v>
      </c>
      <c r="D92" s="22" t="s">
        <v>125</v>
      </c>
      <c r="E92" s="129"/>
      <c r="F92" s="129"/>
      <c r="G92" s="129"/>
      <c r="H92" s="129"/>
      <c r="I92" s="129"/>
      <c r="J92" s="187"/>
    </row>
    <row r="93" spans="2:10">
      <c r="B93" s="42" t="s">
        <v>855</v>
      </c>
      <c r="C93" s="96" t="s">
        <v>856</v>
      </c>
      <c r="D93" s="22" t="s">
        <v>125</v>
      </c>
      <c r="E93" s="129"/>
      <c r="F93" s="129"/>
      <c r="G93" s="129"/>
      <c r="H93" s="129"/>
      <c r="I93" s="129"/>
      <c r="J93" s="187"/>
    </row>
    <row r="94" spans="2:10">
      <c r="B94" s="42" t="s">
        <v>857</v>
      </c>
      <c r="C94" s="96" t="s">
        <v>858</v>
      </c>
      <c r="D94" s="22" t="s">
        <v>125</v>
      </c>
      <c r="E94" s="129"/>
      <c r="F94" s="129"/>
      <c r="G94" s="129"/>
      <c r="H94" s="129"/>
      <c r="I94" s="129"/>
      <c r="J94" s="187"/>
    </row>
    <row r="95" spans="2:10">
      <c r="B95" s="42" t="s">
        <v>859</v>
      </c>
      <c r="C95" s="30" t="s">
        <v>860</v>
      </c>
      <c r="D95" s="22" t="s">
        <v>125</v>
      </c>
      <c r="E95" s="129"/>
      <c r="F95" s="129"/>
      <c r="G95" s="129"/>
      <c r="H95" s="129"/>
      <c r="I95" s="129"/>
      <c r="J95" s="187"/>
    </row>
    <row r="96" spans="2:10">
      <c r="B96" s="42" t="s">
        <v>861</v>
      </c>
      <c r="C96" s="30" t="s">
        <v>862</v>
      </c>
      <c r="D96" s="22" t="s">
        <v>125</v>
      </c>
      <c r="E96" s="129"/>
      <c r="F96" s="129"/>
      <c r="G96" s="129"/>
      <c r="H96" s="129"/>
      <c r="I96" s="129"/>
      <c r="J96" s="187"/>
    </row>
    <row r="97" spans="2:10">
      <c r="B97" s="42" t="s">
        <v>863</v>
      </c>
      <c r="C97" s="96" t="s">
        <v>864</v>
      </c>
      <c r="D97" s="22" t="s">
        <v>125</v>
      </c>
      <c r="E97" s="129"/>
      <c r="F97" s="129"/>
      <c r="G97" s="129"/>
      <c r="H97" s="129"/>
      <c r="I97" s="129"/>
      <c r="J97" s="187"/>
    </row>
    <row r="98" spans="2:10">
      <c r="B98" s="42" t="s">
        <v>865</v>
      </c>
      <c r="C98" s="96" t="s">
        <v>866</v>
      </c>
      <c r="D98" s="22" t="s">
        <v>125</v>
      </c>
      <c r="E98" s="129"/>
      <c r="F98" s="129"/>
      <c r="G98" s="129"/>
      <c r="H98" s="129"/>
      <c r="I98" s="129"/>
      <c r="J98" s="187"/>
    </row>
    <row r="99" spans="2:10">
      <c r="B99" s="42" t="s">
        <v>867</v>
      </c>
      <c r="C99" s="96" t="s">
        <v>868</v>
      </c>
      <c r="D99" s="22" t="s">
        <v>125</v>
      </c>
      <c r="E99" s="129"/>
      <c r="F99" s="129"/>
      <c r="G99" s="129"/>
      <c r="H99" s="129"/>
      <c r="I99" s="129"/>
      <c r="J99" s="187"/>
    </row>
    <row r="100" spans="2:10">
      <c r="B100" s="42" t="s">
        <v>869</v>
      </c>
      <c r="C100" s="30" t="s">
        <v>870</v>
      </c>
      <c r="D100" s="22" t="s">
        <v>125</v>
      </c>
      <c r="E100" s="129"/>
      <c r="F100" s="129"/>
      <c r="G100" s="129"/>
      <c r="H100" s="129"/>
      <c r="I100" s="129"/>
      <c r="J100" s="187"/>
    </row>
    <row r="101" spans="2:10">
      <c r="B101" s="43" t="s">
        <v>871</v>
      </c>
      <c r="C101" s="32" t="s">
        <v>872</v>
      </c>
      <c r="D101" s="33" t="s">
        <v>125</v>
      </c>
      <c r="E101" s="129"/>
      <c r="F101" s="129"/>
      <c r="G101" s="129"/>
      <c r="H101" s="129"/>
      <c r="I101" s="129"/>
      <c r="J101" s="187"/>
    </row>
    <row r="102" spans="2:10">
      <c r="B102" s="42" t="s">
        <v>155</v>
      </c>
      <c r="C102" s="140" t="s">
        <v>873</v>
      </c>
      <c r="D102" s="22"/>
      <c r="E102" s="129"/>
      <c r="F102" s="129"/>
      <c r="G102" s="129"/>
      <c r="H102" s="129"/>
      <c r="I102" s="129"/>
      <c r="J102" s="187"/>
    </row>
    <row r="103" spans="2:10" ht="14.5">
      <c r="B103" s="42" t="s">
        <v>874</v>
      </c>
      <c r="C103" s="30" t="s">
        <v>875</v>
      </c>
      <c r="D103" s="22" t="s">
        <v>125</v>
      </c>
      <c r="E103" s="129"/>
      <c r="F103" s="129"/>
      <c r="G103" s="129"/>
      <c r="H103" s="129"/>
      <c r="I103" s="129"/>
      <c r="J103" s="187"/>
    </row>
    <row r="104" spans="2:10" ht="14.5">
      <c r="B104" s="42" t="s">
        <v>876</v>
      </c>
      <c r="C104" s="30" t="s">
        <v>877</v>
      </c>
      <c r="D104" s="22" t="s">
        <v>125</v>
      </c>
      <c r="E104" s="129"/>
      <c r="F104" s="129"/>
      <c r="G104" s="129"/>
      <c r="H104" s="129"/>
      <c r="I104" s="129"/>
      <c r="J104" s="187"/>
    </row>
    <row r="105" spans="2:10" ht="14.5">
      <c r="B105" s="42" t="s">
        <v>878</v>
      </c>
      <c r="C105" s="30" t="s">
        <v>879</v>
      </c>
      <c r="D105" s="22" t="s">
        <v>125</v>
      </c>
      <c r="E105" s="129"/>
      <c r="F105" s="129"/>
      <c r="G105" s="129"/>
      <c r="H105" s="129"/>
      <c r="I105" s="129"/>
      <c r="J105" s="187"/>
    </row>
    <row r="106" spans="2:10" ht="14.5">
      <c r="B106" s="43" t="s">
        <v>880</v>
      </c>
      <c r="C106" s="32" t="s">
        <v>881</v>
      </c>
      <c r="D106" s="33" t="s">
        <v>125</v>
      </c>
      <c r="E106" s="129"/>
      <c r="F106" s="129"/>
      <c r="G106" s="129"/>
      <c r="H106" s="129"/>
      <c r="I106" s="129"/>
      <c r="J106" s="187"/>
    </row>
    <row r="107" spans="2:10">
      <c r="B107" s="42" t="s">
        <v>155</v>
      </c>
      <c r="C107" s="140" t="s">
        <v>882</v>
      </c>
      <c r="D107" s="22"/>
      <c r="E107" s="132"/>
      <c r="F107" s="132"/>
      <c r="G107" s="132"/>
      <c r="H107" s="132"/>
      <c r="I107" s="132"/>
      <c r="J107" s="187"/>
    </row>
    <row r="108" spans="2:10">
      <c r="B108" s="42" t="s">
        <v>883</v>
      </c>
      <c r="C108" s="30" t="s">
        <v>884</v>
      </c>
      <c r="D108" s="22" t="s">
        <v>125</v>
      </c>
      <c r="E108" s="129"/>
      <c r="F108" s="129"/>
      <c r="G108" s="129"/>
      <c r="H108" s="129"/>
      <c r="I108" s="129"/>
      <c r="J108" s="187"/>
    </row>
    <row r="109" spans="2:10">
      <c r="B109" s="42" t="s">
        <v>885</v>
      </c>
      <c r="C109" s="96" t="s">
        <v>886</v>
      </c>
      <c r="D109" s="22" t="s">
        <v>125</v>
      </c>
      <c r="E109" s="129"/>
      <c r="F109" s="129"/>
      <c r="G109" s="129"/>
      <c r="H109" s="129"/>
      <c r="I109" s="129"/>
      <c r="J109" s="187"/>
    </row>
    <row r="110" spans="2:10">
      <c r="B110" s="42" t="s">
        <v>887</v>
      </c>
      <c r="C110" s="30" t="s">
        <v>888</v>
      </c>
      <c r="D110" s="22" t="s">
        <v>125</v>
      </c>
      <c r="E110" s="129"/>
      <c r="F110" s="129"/>
      <c r="G110" s="129"/>
      <c r="H110" s="129"/>
      <c r="I110" s="129"/>
      <c r="J110" s="187"/>
    </row>
    <row r="111" spans="2:10">
      <c r="B111" s="42" t="s">
        <v>889</v>
      </c>
      <c r="C111" s="30" t="s">
        <v>890</v>
      </c>
      <c r="D111" s="22" t="s">
        <v>125</v>
      </c>
      <c r="E111" s="129"/>
      <c r="F111" s="129"/>
      <c r="G111" s="129"/>
      <c r="H111" s="129"/>
      <c r="I111" s="129"/>
      <c r="J111" s="187"/>
    </row>
    <row r="112" spans="2:10">
      <c r="B112" s="42" t="s">
        <v>891</v>
      </c>
      <c r="C112" s="96" t="s">
        <v>892</v>
      </c>
      <c r="D112" s="22" t="s">
        <v>125</v>
      </c>
      <c r="E112" s="129"/>
      <c r="F112" s="129"/>
      <c r="G112" s="129"/>
      <c r="H112" s="129"/>
      <c r="I112" s="129"/>
      <c r="J112" s="187"/>
    </row>
    <row r="113" spans="2:10">
      <c r="B113" s="42" t="s">
        <v>893</v>
      </c>
      <c r="C113" s="30" t="s">
        <v>894</v>
      </c>
      <c r="D113" s="22" t="s">
        <v>125</v>
      </c>
      <c r="E113" s="129"/>
      <c r="F113" s="129"/>
      <c r="G113" s="129"/>
      <c r="H113" s="129"/>
      <c r="I113" s="129"/>
      <c r="J113" s="187"/>
    </row>
    <row r="114" spans="2:10">
      <c r="B114" s="42" t="s">
        <v>895</v>
      </c>
      <c r="C114" s="30" t="s">
        <v>896</v>
      </c>
      <c r="D114" s="22" t="s">
        <v>125</v>
      </c>
      <c r="E114" s="129"/>
      <c r="F114" s="129"/>
      <c r="G114" s="129"/>
      <c r="H114" s="129"/>
      <c r="I114" s="129"/>
      <c r="J114" s="187"/>
    </row>
    <row r="115" spans="2:10">
      <c r="B115" s="24" t="s">
        <v>897</v>
      </c>
      <c r="C115" s="102" t="s">
        <v>898</v>
      </c>
      <c r="D115" s="25" t="s">
        <v>125</v>
      </c>
      <c r="E115" s="129"/>
      <c r="F115" s="129"/>
      <c r="G115" s="129"/>
      <c r="H115" s="129"/>
      <c r="I115" s="129"/>
      <c r="J115" s="187"/>
    </row>
    <row r="116" spans="2:10" s="141" customFormat="1">
      <c r="B116" s="142"/>
      <c r="C116" s="143"/>
      <c r="D116" s="143"/>
      <c r="E116" s="144"/>
      <c r="F116" s="144"/>
      <c r="G116" s="144"/>
      <c r="H116" s="144"/>
      <c r="I116" s="144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K88"/>
  <sheetViews>
    <sheetView showGridLines="0" zoomScale="90" zoomScaleNormal="90" workbookViewId="0">
      <pane xSplit="4" ySplit="7" topLeftCell="E8" activePane="bottomRight" state="frozen"/>
      <selection pane="topRight" activeCell="E6" sqref="E6:I7"/>
      <selection pane="bottomLeft" activeCell="E6" sqref="E6:I7"/>
      <selection pane="bottomRight" activeCell="E80" sqref="E80:I87"/>
    </sheetView>
  </sheetViews>
  <sheetFormatPr baseColWidth="10" defaultColWidth="11.453125" defaultRowHeight="14.5"/>
  <cols>
    <col min="1" max="2" width="11.453125" style="109"/>
    <col min="3" max="3" width="58.26953125" style="109" customWidth="1"/>
    <col min="4" max="4" width="11.453125" style="109"/>
    <col min="5" max="5" width="13.453125" style="51" bestFit="1" customWidth="1"/>
    <col min="6" max="6" width="14.81640625" style="51" bestFit="1" customWidth="1"/>
    <col min="7" max="7" width="13.453125" style="115" bestFit="1" customWidth="1"/>
    <col min="8" max="8" width="13.7265625" style="115" bestFit="1" customWidth="1"/>
    <col min="9" max="9" width="15" style="115" customWidth="1"/>
    <col min="10" max="11" width="13.54296875" style="115" customWidth="1"/>
    <col min="12" max="16384" width="11.453125" style="109"/>
  </cols>
  <sheetData>
    <row r="1" spans="2:11" customFormat="1">
      <c r="B1" s="12" t="s">
        <v>117</v>
      </c>
    </row>
    <row r="2" spans="2:11" ht="15.5">
      <c r="B2" s="52" t="s">
        <v>118</v>
      </c>
      <c r="C2" s="53"/>
      <c r="D2" s="28"/>
      <c r="E2" s="276" t="str">
        <f>+Indice!G25</f>
        <v>Costa Rica-Sector Público No Financiero</v>
      </c>
      <c r="F2" s="276"/>
      <c r="G2" s="276"/>
      <c r="H2" s="276"/>
      <c r="I2" s="276"/>
      <c r="J2" s="276"/>
      <c r="K2" s="276"/>
    </row>
    <row r="3" spans="2:11" ht="15.5">
      <c r="B3" s="52" t="s">
        <v>899</v>
      </c>
      <c r="C3" s="54"/>
      <c r="D3" s="22"/>
      <c r="E3" s="276" t="s">
        <v>189</v>
      </c>
      <c r="F3" s="276"/>
      <c r="G3" s="276"/>
      <c r="H3" s="276"/>
      <c r="I3" s="276"/>
      <c r="J3" s="276"/>
      <c r="K3" s="276"/>
    </row>
    <row r="4" spans="2:11" ht="15" customHeight="1">
      <c r="B4" s="19"/>
      <c r="C4" s="20"/>
      <c r="D4" s="21"/>
      <c r="E4" s="277" t="s">
        <v>121</v>
      </c>
      <c r="F4" s="278"/>
      <c r="G4" s="278"/>
      <c r="H4" s="278"/>
      <c r="I4" s="278"/>
      <c r="J4" s="278"/>
      <c r="K4" s="278"/>
    </row>
    <row r="5" spans="2:11" ht="15" customHeight="1">
      <c r="B5" s="297" t="s">
        <v>900</v>
      </c>
      <c r="C5" s="298"/>
      <c r="D5" s="22"/>
      <c r="E5" s="279"/>
      <c r="F5" s="280"/>
      <c r="G5" s="280"/>
      <c r="H5" s="280"/>
      <c r="I5" s="280"/>
      <c r="J5" s="280"/>
      <c r="K5" s="280"/>
    </row>
    <row r="6" spans="2:11" ht="14">
      <c r="B6" s="297"/>
      <c r="C6" s="298"/>
      <c r="D6" s="22"/>
      <c r="E6" s="23"/>
      <c r="F6" s="23"/>
      <c r="G6" s="23"/>
      <c r="H6" s="23"/>
      <c r="I6" s="23"/>
      <c r="J6" s="23"/>
      <c r="K6" s="23"/>
    </row>
    <row r="7" spans="2:11" ht="14">
      <c r="B7" s="103"/>
      <c r="C7" s="104"/>
      <c r="D7" s="22"/>
      <c r="E7" s="210">
        <v>2019</v>
      </c>
      <c r="F7" s="210">
        <f>+E7+1</f>
        <v>2020</v>
      </c>
      <c r="G7" s="210">
        <f t="shared" ref="G7:K7" si="0">+F7+1</f>
        <v>2021</v>
      </c>
      <c r="H7" s="210">
        <f t="shared" si="0"/>
        <v>2022</v>
      </c>
      <c r="I7" s="210">
        <f t="shared" si="0"/>
        <v>2023</v>
      </c>
      <c r="J7" s="210">
        <f t="shared" si="0"/>
        <v>2024</v>
      </c>
      <c r="K7" s="210">
        <f t="shared" si="0"/>
        <v>2025</v>
      </c>
    </row>
    <row r="8" spans="2:11" ht="14">
      <c r="B8" s="91" t="s">
        <v>901</v>
      </c>
      <c r="C8" s="116" t="s">
        <v>902</v>
      </c>
      <c r="D8" s="117" t="s">
        <v>125</v>
      </c>
      <c r="E8" s="186">
        <f t="shared" ref="E8:F8" si="1">E9+E24+E31+E41+E48+E55+E62+E69+E78</f>
        <v>0</v>
      </c>
      <c r="F8" s="186">
        <f t="shared" si="1"/>
        <v>0</v>
      </c>
      <c r="G8" s="186">
        <f>G9+G24+G31+G41+G48+G55+G62+G69+G78</f>
        <v>0</v>
      </c>
      <c r="H8" s="186">
        <f t="shared" ref="H8:J8" si="2">H9+H24+H31+H41+H48+H55+H62+H69+H78</f>
        <v>0</v>
      </c>
      <c r="I8" s="186">
        <f t="shared" si="2"/>
        <v>0</v>
      </c>
      <c r="J8" s="186">
        <f t="shared" si="2"/>
        <v>0</v>
      </c>
      <c r="K8" s="186">
        <f t="shared" ref="K8" si="3">K9+K24+K31+K41+K48+K55+K62+K69+K78</f>
        <v>0</v>
      </c>
    </row>
    <row r="9" spans="2:11" s="119" customFormat="1" ht="14">
      <c r="B9" s="40" t="s">
        <v>903</v>
      </c>
      <c r="C9" s="95" t="s">
        <v>904</v>
      </c>
      <c r="D9" s="28" t="s">
        <v>125</v>
      </c>
      <c r="E9" s="118">
        <f t="shared" ref="E9:F9" si="4">SUM(E10:E17)</f>
        <v>0</v>
      </c>
      <c r="F9" s="118">
        <f t="shared" si="4"/>
        <v>0</v>
      </c>
      <c r="G9" s="118">
        <f>SUM(G10:G17)</f>
        <v>0</v>
      </c>
      <c r="H9" s="118">
        <f t="shared" ref="H9:J9" si="5">SUM(H10:H17)</f>
        <v>0</v>
      </c>
      <c r="I9" s="118">
        <f t="shared" si="5"/>
        <v>0</v>
      </c>
      <c r="J9" s="118">
        <f t="shared" si="5"/>
        <v>0</v>
      </c>
      <c r="K9" s="118">
        <f t="shared" ref="K9" si="6">SUM(K10:K17)</f>
        <v>0</v>
      </c>
    </row>
    <row r="10" spans="2:11" ht="14">
      <c r="B10" s="42" t="s">
        <v>905</v>
      </c>
      <c r="C10" s="96" t="s">
        <v>906</v>
      </c>
      <c r="D10" s="107" t="s">
        <v>125</v>
      </c>
      <c r="E10" s="65"/>
      <c r="F10" s="65"/>
      <c r="G10" s="65"/>
      <c r="H10" s="65"/>
      <c r="I10" s="65"/>
      <c r="J10" s="65"/>
      <c r="K10" s="65"/>
    </row>
    <row r="11" spans="2:11" ht="14">
      <c r="B11" s="42" t="s">
        <v>907</v>
      </c>
      <c r="C11" s="96" t="s">
        <v>908</v>
      </c>
      <c r="D11" s="107" t="s">
        <v>125</v>
      </c>
      <c r="E11" s="65"/>
      <c r="F11" s="65"/>
      <c r="G11" s="65"/>
      <c r="H11" s="65"/>
      <c r="I11" s="65"/>
      <c r="J11" s="65"/>
      <c r="K11" s="65"/>
    </row>
    <row r="12" spans="2:11" ht="14">
      <c r="B12" s="42" t="s">
        <v>909</v>
      </c>
      <c r="C12" s="96" t="s">
        <v>910</v>
      </c>
      <c r="D12" s="107" t="s">
        <v>125</v>
      </c>
      <c r="E12" s="65"/>
      <c r="F12" s="65"/>
      <c r="G12" s="65"/>
      <c r="H12" s="65"/>
      <c r="I12" s="65"/>
      <c r="J12" s="65"/>
      <c r="K12" s="65"/>
    </row>
    <row r="13" spans="2:11" ht="14">
      <c r="B13" s="42" t="s">
        <v>911</v>
      </c>
      <c r="C13" s="96" t="s">
        <v>912</v>
      </c>
      <c r="D13" s="107" t="s">
        <v>125</v>
      </c>
      <c r="E13" s="65"/>
      <c r="F13" s="65"/>
      <c r="G13" s="65"/>
      <c r="H13" s="65"/>
      <c r="I13" s="65"/>
      <c r="J13" s="65"/>
      <c r="K13" s="65"/>
    </row>
    <row r="14" spans="2:11" ht="14">
      <c r="B14" s="42" t="s">
        <v>913</v>
      </c>
      <c r="C14" s="96" t="s">
        <v>914</v>
      </c>
      <c r="D14" s="107" t="s">
        <v>125</v>
      </c>
      <c r="E14" s="65"/>
      <c r="F14" s="65"/>
      <c r="G14" s="65"/>
      <c r="H14" s="65"/>
      <c r="I14" s="65"/>
      <c r="J14" s="65"/>
      <c r="K14" s="65"/>
    </row>
    <row r="15" spans="2:11" ht="14">
      <c r="B15" s="42" t="s">
        <v>915</v>
      </c>
      <c r="C15" s="96" t="s">
        <v>916</v>
      </c>
      <c r="D15" s="107" t="s">
        <v>125</v>
      </c>
      <c r="E15" s="65"/>
      <c r="F15" s="65"/>
      <c r="G15" s="65"/>
      <c r="H15" s="65"/>
      <c r="I15" s="65"/>
      <c r="J15" s="65"/>
      <c r="K15" s="65"/>
    </row>
    <row r="16" spans="2:11" ht="14">
      <c r="B16" s="42" t="s">
        <v>917</v>
      </c>
      <c r="C16" s="96" t="s">
        <v>918</v>
      </c>
      <c r="D16" s="107" t="s">
        <v>125</v>
      </c>
      <c r="E16" s="65"/>
      <c r="F16" s="65"/>
      <c r="G16" s="65"/>
      <c r="H16" s="65"/>
      <c r="I16" s="65"/>
      <c r="J16" s="65"/>
      <c r="K16" s="65"/>
    </row>
    <row r="17" spans="2:11" ht="14">
      <c r="B17" s="43" t="s">
        <v>919</v>
      </c>
      <c r="C17" s="120" t="s">
        <v>920</v>
      </c>
      <c r="D17" s="121" t="s">
        <v>125</v>
      </c>
      <c r="E17" s="65"/>
      <c r="F17" s="65"/>
      <c r="G17" s="65">
        <v>0</v>
      </c>
      <c r="H17" s="65"/>
      <c r="I17" s="65"/>
      <c r="J17" s="65"/>
      <c r="K17" s="65"/>
    </row>
    <row r="18" spans="2:11" s="119" customFormat="1" ht="14">
      <c r="B18" s="40" t="s">
        <v>921</v>
      </c>
      <c r="C18" s="95" t="s">
        <v>922</v>
      </c>
      <c r="D18" s="211" t="s">
        <v>125</v>
      </c>
      <c r="E18" s="212">
        <f t="shared" ref="E18:F18" si="7">SUM(E19:E23)</f>
        <v>0</v>
      </c>
      <c r="F18" s="212">
        <f t="shared" si="7"/>
        <v>0</v>
      </c>
      <c r="G18" s="212">
        <f>SUM(G19:G23)</f>
        <v>0</v>
      </c>
      <c r="H18" s="212">
        <f t="shared" ref="H18:J18" si="8">SUM(H19:H23)</f>
        <v>0</v>
      </c>
      <c r="I18" s="212">
        <f t="shared" si="8"/>
        <v>0</v>
      </c>
      <c r="J18" s="212">
        <f t="shared" si="8"/>
        <v>0</v>
      </c>
      <c r="K18" s="212">
        <f t="shared" ref="K18" si="9">SUM(K19:K23)</f>
        <v>0</v>
      </c>
    </row>
    <row r="19" spans="2:11" ht="14">
      <c r="B19" s="42" t="s">
        <v>923</v>
      </c>
      <c r="C19" s="96" t="s">
        <v>924</v>
      </c>
      <c r="D19" s="107" t="s">
        <v>125</v>
      </c>
      <c r="E19" s="65"/>
      <c r="F19" s="65"/>
      <c r="G19" s="65"/>
      <c r="H19" s="65"/>
      <c r="I19" s="65"/>
      <c r="J19" s="65"/>
      <c r="K19" s="65"/>
    </row>
    <row r="20" spans="2:11" ht="14">
      <c r="B20" s="42" t="s">
        <v>925</v>
      </c>
      <c r="C20" s="96" t="s">
        <v>926</v>
      </c>
      <c r="D20" s="107" t="s">
        <v>125</v>
      </c>
      <c r="E20" s="65"/>
      <c r="F20" s="65"/>
      <c r="G20" s="65"/>
      <c r="H20" s="65"/>
      <c r="I20" s="65"/>
      <c r="J20" s="65"/>
      <c r="K20" s="65"/>
    </row>
    <row r="21" spans="2:11" ht="14">
      <c r="B21" s="42" t="s">
        <v>927</v>
      </c>
      <c r="C21" s="96" t="s">
        <v>928</v>
      </c>
      <c r="D21" s="107" t="s">
        <v>125</v>
      </c>
      <c r="E21" s="65"/>
      <c r="F21" s="65"/>
      <c r="G21" s="65"/>
      <c r="H21" s="65"/>
      <c r="I21" s="65"/>
      <c r="J21" s="65"/>
      <c r="K21" s="65"/>
    </row>
    <row r="22" spans="2:11" ht="14">
      <c r="B22" s="42" t="s">
        <v>929</v>
      </c>
      <c r="C22" s="96" t="s">
        <v>930</v>
      </c>
      <c r="D22" s="107" t="s">
        <v>125</v>
      </c>
      <c r="E22" s="65"/>
      <c r="F22" s="65"/>
      <c r="G22" s="65"/>
      <c r="H22" s="65"/>
      <c r="I22" s="65"/>
      <c r="J22" s="65"/>
      <c r="K22" s="65"/>
    </row>
    <row r="23" spans="2:11" ht="14">
      <c r="B23" s="43" t="s">
        <v>931</v>
      </c>
      <c r="C23" s="100" t="s">
        <v>932</v>
      </c>
      <c r="D23" s="121" t="s">
        <v>125</v>
      </c>
      <c r="E23" s="69"/>
      <c r="F23" s="69"/>
      <c r="G23" s="69"/>
      <c r="H23" s="69"/>
      <c r="I23" s="69"/>
      <c r="J23" s="69"/>
      <c r="K23" s="69"/>
    </row>
    <row r="24" spans="2:11" s="119" customFormat="1" ht="14">
      <c r="B24" s="40" t="s">
        <v>933</v>
      </c>
      <c r="C24" s="95" t="s">
        <v>934</v>
      </c>
      <c r="D24" s="211" t="s">
        <v>125</v>
      </c>
      <c r="E24" s="118">
        <f t="shared" ref="E24:F24" si="10">SUM(E25:E30)</f>
        <v>0</v>
      </c>
      <c r="F24" s="118">
        <f t="shared" si="10"/>
        <v>0</v>
      </c>
      <c r="G24" s="118">
        <f>SUM(G25:G30)</f>
        <v>0</v>
      </c>
      <c r="H24" s="118">
        <f t="shared" ref="H24:J24" si="11">SUM(H25:H30)</f>
        <v>0</v>
      </c>
      <c r="I24" s="118">
        <f t="shared" si="11"/>
        <v>0</v>
      </c>
      <c r="J24" s="118">
        <f t="shared" si="11"/>
        <v>0</v>
      </c>
      <c r="K24" s="118">
        <f t="shared" ref="K24" si="12">SUM(K25:K30)</f>
        <v>0</v>
      </c>
    </row>
    <row r="25" spans="2:11" ht="14">
      <c r="B25" s="42" t="s">
        <v>935</v>
      </c>
      <c r="C25" s="96" t="s">
        <v>936</v>
      </c>
      <c r="D25" s="107" t="s">
        <v>125</v>
      </c>
      <c r="E25" s="65"/>
      <c r="F25" s="65"/>
      <c r="G25" s="65">
        <v>0</v>
      </c>
      <c r="H25" s="65"/>
      <c r="I25" s="65"/>
      <c r="J25" s="65"/>
      <c r="K25" s="65"/>
    </row>
    <row r="26" spans="2:11" ht="14">
      <c r="B26" s="42" t="s">
        <v>937</v>
      </c>
      <c r="C26" s="96" t="s">
        <v>938</v>
      </c>
      <c r="D26" s="107" t="s">
        <v>125</v>
      </c>
      <c r="E26" s="65"/>
      <c r="F26" s="65"/>
      <c r="G26" s="65"/>
      <c r="H26" s="65"/>
      <c r="I26" s="65"/>
      <c r="J26" s="65"/>
      <c r="K26" s="65"/>
    </row>
    <row r="27" spans="2:11" ht="14">
      <c r="B27" s="42" t="s">
        <v>939</v>
      </c>
      <c r="C27" s="96" t="s">
        <v>940</v>
      </c>
      <c r="D27" s="107" t="s">
        <v>125</v>
      </c>
      <c r="E27" s="65"/>
      <c r="F27" s="65"/>
      <c r="G27" s="65"/>
      <c r="H27" s="65"/>
      <c r="I27" s="65"/>
      <c r="J27" s="65"/>
      <c r="K27" s="65"/>
    </row>
    <row r="28" spans="2:11" ht="14">
      <c r="B28" s="42" t="s">
        <v>941</v>
      </c>
      <c r="C28" s="96" t="s">
        <v>942</v>
      </c>
      <c r="D28" s="107" t="s">
        <v>125</v>
      </c>
      <c r="E28" s="65"/>
      <c r="F28" s="65"/>
      <c r="G28" s="65"/>
      <c r="H28" s="65"/>
      <c r="I28" s="65"/>
      <c r="J28" s="65"/>
      <c r="K28" s="65"/>
    </row>
    <row r="29" spans="2:11" ht="14">
      <c r="B29" s="42" t="s">
        <v>943</v>
      </c>
      <c r="C29" s="96" t="s">
        <v>944</v>
      </c>
      <c r="D29" s="107" t="s">
        <v>125</v>
      </c>
      <c r="E29" s="65"/>
      <c r="F29" s="65"/>
      <c r="G29" s="65"/>
      <c r="H29" s="65"/>
      <c r="I29" s="65"/>
      <c r="J29" s="65"/>
      <c r="K29" s="65"/>
    </row>
    <row r="30" spans="2:11" ht="14">
      <c r="B30" s="43" t="s">
        <v>945</v>
      </c>
      <c r="C30" s="100" t="s">
        <v>946</v>
      </c>
      <c r="D30" s="121" t="s">
        <v>125</v>
      </c>
      <c r="E30" s="69"/>
      <c r="F30" s="69"/>
      <c r="G30" s="69"/>
      <c r="H30" s="69"/>
      <c r="I30" s="69"/>
      <c r="J30" s="69"/>
      <c r="K30" s="69"/>
    </row>
    <row r="31" spans="2:11" s="119" customFormat="1" ht="14">
      <c r="B31" s="40" t="s">
        <v>947</v>
      </c>
      <c r="C31" s="95" t="s">
        <v>948</v>
      </c>
      <c r="D31" s="211" t="s">
        <v>125</v>
      </c>
      <c r="E31" s="118">
        <f t="shared" ref="E31:F31" si="13">SUM(E32:E40)</f>
        <v>0</v>
      </c>
      <c r="F31" s="118">
        <f t="shared" si="13"/>
        <v>0</v>
      </c>
      <c r="G31" s="118">
        <f>SUM(G32:G40)</f>
        <v>0</v>
      </c>
      <c r="H31" s="118">
        <f t="shared" ref="H31:J31" si="14">SUM(H32:H40)</f>
        <v>0</v>
      </c>
      <c r="I31" s="118">
        <f t="shared" si="14"/>
        <v>0</v>
      </c>
      <c r="J31" s="118">
        <f t="shared" si="14"/>
        <v>0</v>
      </c>
      <c r="K31" s="118">
        <f t="shared" ref="K31" si="15">SUM(K32:K40)</f>
        <v>0</v>
      </c>
    </row>
    <row r="32" spans="2:11" ht="14">
      <c r="B32" s="42" t="s">
        <v>949</v>
      </c>
      <c r="C32" s="96" t="s">
        <v>950</v>
      </c>
      <c r="D32" s="107" t="s">
        <v>125</v>
      </c>
      <c r="E32" s="65"/>
      <c r="F32" s="65"/>
      <c r="G32" s="65"/>
      <c r="H32" s="65"/>
      <c r="I32" s="65"/>
      <c r="J32" s="65"/>
      <c r="K32" s="65"/>
    </row>
    <row r="33" spans="2:11" ht="14">
      <c r="B33" s="42" t="s">
        <v>951</v>
      </c>
      <c r="C33" s="96" t="s">
        <v>952</v>
      </c>
      <c r="D33" s="107" t="s">
        <v>125</v>
      </c>
      <c r="E33" s="65"/>
      <c r="F33" s="65"/>
      <c r="G33" s="65"/>
      <c r="H33" s="65"/>
      <c r="I33" s="65"/>
      <c r="J33" s="65"/>
      <c r="K33" s="65"/>
    </row>
    <row r="34" spans="2:11" ht="14">
      <c r="B34" s="42" t="s">
        <v>953</v>
      </c>
      <c r="C34" s="96" t="s">
        <v>954</v>
      </c>
      <c r="D34" s="107" t="s">
        <v>125</v>
      </c>
      <c r="E34" s="65"/>
      <c r="F34" s="65"/>
      <c r="G34" s="65"/>
      <c r="H34" s="65"/>
      <c r="I34" s="65"/>
      <c r="J34" s="65"/>
      <c r="K34" s="65"/>
    </row>
    <row r="35" spans="2:11" ht="14">
      <c r="B35" s="42" t="s">
        <v>955</v>
      </c>
      <c r="C35" s="96" t="s">
        <v>956</v>
      </c>
      <c r="D35" s="107" t="s">
        <v>125</v>
      </c>
      <c r="E35" s="65"/>
      <c r="F35" s="65"/>
      <c r="G35" s="65"/>
      <c r="H35" s="65"/>
      <c r="I35" s="65"/>
      <c r="J35" s="65"/>
      <c r="K35" s="65"/>
    </row>
    <row r="36" spans="2:11" ht="14">
      <c r="B36" s="42" t="s">
        <v>957</v>
      </c>
      <c r="C36" s="96" t="s">
        <v>958</v>
      </c>
      <c r="D36" s="107" t="s">
        <v>125</v>
      </c>
      <c r="E36" s="65"/>
      <c r="F36" s="65"/>
      <c r="G36" s="65"/>
      <c r="H36" s="65"/>
      <c r="I36" s="65"/>
      <c r="J36" s="65"/>
      <c r="K36" s="65"/>
    </row>
    <row r="37" spans="2:11" ht="14">
      <c r="B37" s="42" t="s">
        <v>959</v>
      </c>
      <c r="C37" s="96" t="s">
        <v>960</v>
      </c>
      <c r="D37" s="107" t="s">
        <v>125</v>
      </c>
      <c r="E37" s="65"/>
      <c r="F37" s="65"/>
      <c r="G37" s="65"/>
      <c r="H37" s="65"/>
      <c r="I37" s="65"/>
      <c r="J37" s="65"/>
      <c r="K37" s="65"/>
    </row>
    <row r="38" spans="2:11" ht="14">
      <c r="B38" s="42" t="s">
        <v>961</v>
      </c>
      <c r="C38" s="96" t="s">
        <v>962</v>
      </c>
      <c r="D38" s="107" t="s">
        <v>125</v>
      </c>
      <c r="E38" s="65"/>
      <c r="F38" s="65"/>
      <c r="G38" s="65"/>
      <c r="H38" s="65"/>
      <c r="I38" s="65"/>
      <c r="J38" s="65"/>
      <c r="K38" s="65"/>
    </row>
    <row r="39" spans="2:11" ht="14">
      <c r="B39" s="42" t="s">
        <v>963</v>
      </c>
      <c r="C39" s="96" t="s">
        <v>964</v>
      </c>
      <c r="D39" s="107" t="s">
        <v>125</v>
      </c>
      <c r="E39" s="65"/>
      <c r="F39" s="65"/>
      <c r="G39" s="65"/>
      <c r="H39" s="65"/>
      <c r="I39" s="65"/>
      <c r="J39" s="65"/>
      <c r="K39" s="65"/>
    </row>
    <row r="40" spans="2:11" ht="14">
      <c r="B40" s="43" t="s">
        <v>965</v>
      </c>
      <c r="C40" s="100" t="s">
        <v>966</v>
      </c>
      <c r="D40" s="121" t="s">
        <v>125</v>
      </c>
      <c r="E40" s="65"/>
      <c r="F40" s="65"/>
      <c r="G40" s="65"/>
      <c r="H40" s="65"/>
      <c r="I40" s="65"/>
      <c r="J40" s="65"/>
      <c r="K40" s="65"/>
    </row>
    <row r="41" spans="2:11" s="119" customFormat="1" ht="14">
      <c r="B41" s="40" t="s">
        <v>967</v>
      </c>
      <c r="C41" s="95" t="s">
        <v>968</v>
      </c>
      <c r="D41" s="211" t="s">
        <v>125</v>
      </c>
      <c r="E41" s="118">
        <f t="shared" ref="E41:F41" si="16">SUM(E42:E47)</f>
        <v>0</v>
      </c>
      <c r="F41" s="118">
        <f t="shared" si="16"/>
        <v>0</v>
      </c>
      <c r="G41" s="118">
        <f>SUM(G42:G47)</f>
        <v>0</v>
      </c>
      <c r="H41" s="118">
        <f t="shared" ref="H41:J41" si="17">SUM(H42:H47)</f>
        <v>0</v>
      </c>
      <c r="I41" s="118">
        <f t="shared" si="17"/>
        <v>0</v>
      </c>
      <c r="J41" s="118">
        <f t="shared" si="17"/>
        <v>0</v>
      </c>
      <c r="K41" s="118">
        <f t="shared" ref="K41" si="18">SUM(K42:K47)</f>
        <v>0</v>
      </c>
    </row>
    <row r="42" spans="2:11" ht="14">
      <c r="B42" s="42" t="s">
        <v>969</v>
      </c>
      <c r="C42" s="96" t="s">
        <v>970</v>
      </c>
      <c r="D42" s="107" t="s">
        <v>125</v>
      </c>
      <c r="E42" s="65"/>
      <c r="F42" s="65"/>
      <c r="G42" s="65"/>
      <c r="H42" s="65"/>
      <c r="I42" s="65"/>
      <c r="J42" s="65"/>
      <c r="K42" s="65"/>
    </row>
    <row r="43" spans="2:11" ht="14">
      <c r="B43" s="42" t="s">
        <v>971</v>
      </c>
      <c r="C43" s="96" t="s">
        <v>972</v>
      </c>
      <c r="D43" s="107" t="s">
        <v>125</v>
      </c>
      <c r="E43" s="65"/>
      <c r="F43" s="65"/>
      <c r="G43" s="65"/>
      <c r="H43" s="65"/>
      <c r="I43" s="65"/>
      <c r="J43" s="65"/>
      <c r="K43" s="65"/>
    </row>
    <row r="44" spans="2:11" ht="14">
      <c r="B44" s="42" t="s">
        <v>973</v>
      </c>
      <c r="C44" s="96" t="s">
        <v>974</v>
      </c>
      <c r="D44" s="107" t="s">
        <v>125</v>
      </c>
      <c r="E44" s="65"/>
      <c r="F44" s="65"/>
      <c r="G44" s="65"/>
      <c r="H44" s="65"/>
      <c r="I44" s="65"/>
      <c r="J44" s="65"/>
      <c r="K44" s="65"/>
    </row>
    <row r="45" spans="2:11" ht="14">
      <c r="B45" s="42" t="s">
        <v>975</v>
      </c>
      <c r="C45" s="96" t="s">
        <v>976</v>
      </c>
      <c r="D45" s="107" t="s">
        <v>125</v>
      </c>
      <c r="E45" s="65"/>
      <c r="F45" s="65"/>
      <c r="G45" s="65"/>
      <c r="H45" s="65"/>
      <c r="I45" s="65"/>
      <c r="J45" s="65"/>
      <c r="K45" s="65"/>
    </row>
    <row r="46" spans="2:11" ht="14">
      <c r="B46" s="42" t="s">
        <v>977</v>
      </c>
      <c r="C46" s="96" t="s">
        <v>978</v>
      </c>
      <c r="D46" s="107" t="s">
        <v>125</v>
      </c>
      <c r="E46" s="65"/>
      <c r="F46" s="65"/>
      <c r="G46" s="65"/>
      <c r="H46" s="65"/>
      <c r="I46" s="65"/>
      <c r="J46" s="65"/>
      <c r="K46" s="65"/>
    </row>
    <row r="47" spans="2:11" ht="14">
      <c r="B47" s="43" t="s">
        <v>979</v>
      </c>
      <c r="C47" s="100" t="s">
        <v>980</v>
      </c>
      <c r="D47" s="121" t="s">
        <v>125</v>
      </c>
      <c r="E47" s="65"/>
      <c r="F47" s="65"/>
      <c r="G47" s="65"/>
      <c r="H47" s="65"/>
      <c r="I47" s="65"/>
      <c r="J47" s="65"/>
      <c r="K47" s="65"/>
    </row>
    <row r="48" spans="2:11" s="119" customFormat="1" ht="14">
      <c r="B48" s="40" t="s">
        <v>981</v>
      </c>
      <c r="C48" s="95" t="s">
        <v>982</v>
      </c>
      <c r="D48" s="211" t="s">
        <v>125</v>
      </c>
      <c r="E48" s="118">
        <f t="shared" ref="E48:F48" si="19">SUM(E49:E54)</f>
        <v>0</v>
      </c>
      <c r="F48" s="118">
        <f t="shared" si="19"/>
        <v>0</v>
      </c>
      <c r="G48" s="118">
        <f>SUM(G49:G54)</f>
        <v>0</v>
      </c>
      <c r="H48" s="118">
        <f t="shared" ref="H48:J48" si="20">SUM(H49:H54)</f>
        <v>0</v>
      </c>
      <c r="I48" s="118">
        <f t="shared" si="20"/>
        <v>0</v>
      </c>
      <c r="J48" s="118">
        <f t="shared" si="20"/>
        <v>0</v>
      </c>
      <c r="K48" s="118">
        <f t="shared" ref="K48" si="21">SUM(K49:K54)</f>
        <v>0</v>
      </c>
    </row>
    <row r="49" spans="2:11" ht="14">
      <c r="B49" s="42" t="s">
        <v>983</v>
      </c>
      <c r="C49" s="96" t="s">
        <v>984</v>
      </c>
      <c r="D49" s="107" t="s">
        <v>125</v>
      </c>
      <c r="E49" s="65"/>
      <c r="F49" s="65"/>
      <c r="G49" s="65"/>
      <c r="H49" s="65"/>
      <c r="I49" s="65"/>
      <c r="J49" s="65"/>
      <c r="K49" s="65"/>
    </row>
    <row r="50" spans="2:11" ht="14">
      <c r="B50" s="42" t="s">
        <v>985</v>
      </c>
      <c r="C50" s="96" t="s">
        <v>986</v>
      </c>
      <c r="D50" s="107" t="s">
        <v>125</v>
      </c>
      <c r="E50" s="65"/>
      <c r="F50" s="65"/>
      <c r="G50" s="65"/>
      <c r="H50" s="65"/>
      <c r="I50" s="65"/>
      <c r="J50" s="65"/>
      <c r="K50" s="65"/>
    </row>
    <row r="51" spans="2:11" ht="14">
      <c r="B51" s="42" t="s">
        <v>987</v>
      </c>
      <c r="C51" s="96" t="s">
        <v>988</v>
      </c>
      <c r="D51" s="107" t="s">
        <v>125</v>
      </c>
      <c r="E51" s="65"/>
      <c r="F51" s="65"/>
      <c r="G51" s="65"/>
      <c r="H51" s="65"/>
      <c r="I51" s="65"/>
      <c r="J51" s="65"/>
      <c r="K51" s="65"/>
    </row>
    <row r="52" spans="2:11" ht="14">
      <c r="B52" s="42" t="s">
        <v>989</v>
      </c>
      <c r="C52" s="96" t="s">
        <v>990</v>
      </c>
      <c r="D52" s="107" t="s">
        <v>125</v>
      </c>
      <c r="E52" s="65"/>
      <c r="F52" s="65"/>
      <c r="G52" s="65"/>
      <c r="H52" s="65"/>
      <c r="I52" s="65"/>
      <c r="J52" s="65"/>
      <c r="K52" s="65"/>
    </row>
    <row r="53" spans="2:11" ht="14">
      <c r="B53" s="42" t="s">
        <v>991</v>
      </c>
      <c r="C53" s="96" t="s">
        <v>992</v>
      </c>
      <c r="D53" s="107" t="s">
        <v>125</v>
      </c>
      <c r="E53" s="65"/>
      <c r="F53" s="65"/>
      <c r="G53" s="65"/>
      <c r="H53" s="65"/>
      <c r="I53" s="65"/>
      <c r="J53" s="65"/>
      <c r="K53" s="65"/>
    </row>
    <row r="54" spans="2:11" ht="14">
      <c r="B54" s="43" t="s">
        <v>993</v>
      </c>
      <c r="C54" s="100" t="s">
        <v>994</v>
      </c>
      <c r="D54" s="121" t="s">
        <v>125</v>
      </c>
      <c r="E54" s="65"/>
      <c r="F54" s="65"/>
      <c r="G54" s="65"/>
      <c r="H54" s="65"/>
      <c r="I54" s="65"/>
      <c r="J54" s="65"/>
      <c r="K54" s="65"/>
    </row>
    <row r="55" spans="2:11" s="119" customFormat="1" ht="14">
      <c r="B55" s="40" t="s">
        <v>995</v>
      </c>
      <c r="C55" s="95" t="s">
        <v>996</v>
      </c>
      <c r="D55" s="211" t="s">
        <v>125</v>
      </c>
      <c r="E55" s="118">
        <f t="shared" ref="E55:F55" si="22">SUM(E56:E61)</f>
        <v>0</v>
      </c>
      <c r="F55" s="118">
        <f t="shared" si="22"/>
        <v>0</v>
      </c>
      <c r="G55" s="118">
        <f>SUM(G56:G61)</f>
        <v>0</v>
      </c>
      <c r="H55" s="118">
        <f t="shared" ref="H55:J55" si="23">SUM(H56:H61)</f>
        <v>0</v>
      </c>
      <c r="I55" s="118">
        <f t="shared" si="23"/>
        <v>0</v>
      </c>
      <c r="J55" s="118">
        <f t="shared" si="23"/>
        <v>0</v>
      </c>
      <c r="K55" s="118">
        <f t="shared" ref="K55" si="24">SUM(K56:K61)</f>
        <v>0</v>
      </c>
    </row>
    <row r="56" spans="2:11" ht="14">
      <c r="B56" s="42" t="s">
        <v>997</v>
      </c>
      <c r="C56" s="96" t="s">
        <v>998</v>
      </c>
      <c r="D56" s="107" t="s">
        <v>125</v>
      </c>
      <c r="E56" s="65"/>
      <c r="F56" s="65"/>
      <c r="G56" s="65"/>
      <c r="H56" s="65"/>
      <c r="I56" s="65"/>
      <c r="J56" s="65"/>
      <c r="K56" s="65"/>
    </row>
    <row r="57" spans="2:11" ht="14">
      <c r="B57" s="42" t="s">
        <v>999</v>
      </c>
      <c r="C57" s="96" t="s">
        <v>1000</v>
      </c>
      <c r="D57" s="107" t="s">
        <v>125</v>
      </c>
      <c r="E57" s="65"/>
      <c r="F57" s="65"/>
      <c r="G57" s="65"/>
      <c r="H57" s="65"/>
      <c r="I57" s="65"/>
      <c r="J57" s="65"/>
      <c r="K57" s="65"/>
    </row>
    <row r="58" spans="2:11" ht="14">
      <c r="B58" s="42" t="s">
        <v>1001</v>
      </c>
      <c r="C58" s="96" t="s">
        <v>1002</v>
      </c>
      <c r="D58" s="107" t="s">
        <v>125</v>
      </c>
      <c r="E58" s="65"/>
      <c r="F58" s="65"/>
      <c r="G58" s="65"/>
      <c r="H58" s="65"/>
      <c r="I58" s="65"/>
      <c r="J58" s="65"/>
      <c r="K58" s="65"/>
    </row>
    <row r="59" spans="2:11" ht="14">
      <c r="B59" s="42" t="s">
        <v>1003</v>
      </c>
      <c r="C59" s="96" t="s">
        <v>1004</v>
      </c>
      <c r="D59" s="107" t="s">
        <v>125</v>
      </c>
      <c r="E59" s="65"/>
      <c r="F59" s="65"/>
      <c r="G59" s="65"/>
      <c r="H59" s="65"/>
      <c r="I59" s="65"/>
      <c r="J59" s="65"/>
      <c r="K59" s="65"/>
    </row>
    <row r="60" spans="2:11" ht="14">
      <c r="B60" s="42" t="s">
        <v>1005</v>
      </c>
      <c r="C60" s="96" t="s">
        <v>1006</v>
      </c>
      <c r="D60" s="107" t="s">
        <v>125</v>
      </c>
      <c r="E60" s="65"/>
      <c r="F60" s="65"/>
      <c r="G60" s="65"/>
      <c r="H60" s="65"/>
      <c r="I60" s="65"/>
      <c r="J60" s="65"/>
      <c r="K60" s="65"/>
    </row>
    <row r="61" spans="2:11" ht="14">
      <c r="B61" s="43" t="s">
        <v>1007</v>
      </c>
      <c r="C61" s="100" t="s">
        <v>1008</v>
      </c>
      <c r="D61" s="121" t="s">
        <v>125</v>
      </c>
      <c r="E61" s="65"/>
      <c r="F61" s="65"/>
      <c r="G61" s="65"/>
      <c r="H61" s="65"/>
      <c r="I61" s="65"/>
      <c r="J61" s="65"/>
      <c r="K61" s="65"/>
    </row>
    <row r="62" spans="2:11" s="119" customFormat="1" ht="14">
      <c r="B62" s="40" t="s">
        <v>1009</v>
      </c>
      <c r="C62" s="95" t="s">
        <v>1010</v>
      </c>
      <c r="D62" s="211" t="s">
        <v>125</v>
      </c>
      <c r="E62" s="118">
        <f t="shared" ref="E62:F62" si="25">SUM(E63:E68)</f>
        <v>0</v>
      </c>
      <c r="F62" s="118">
        <f t="shared" si="25"/>
        <v>0</v>
      </c>
      <c r="G62" s="118">
        <f>SUM(G63:G68)</f>
        <v>0</v>
      </c>
      <c r="H62" s="118">
        <f t="shared" ref="H62:J62" si="26">SUM(H63:H68)</f>
        <v>0</v>
      </c>
      <c r="I62" s="118">
        <f t="shared" si="26"/>
        <v>0</v>
      </c>
      <c r="J62" s="118">
        <f t="shared" si="26"/>
        <v>0</v>
      </c>
      <c r="K62" s="118">
        <f t="shared" ref="K62" si="27">SUM(K63:K68)</f>
        <v>0</v>
      </c>
    </row>
    <row r="63" spans="2:11" ht="14">
      <c r="B63" s="42" t="s">
        <v>1011</v>
      </c>
      <c r="C63" s="96" t="s">
        <v>1012</v>
      </c>
      <c r="D63" s="107" t="s">
        <v>125</v>
      </c>
      <c r="E63" s="65"/>
      <c r="F63" s="65"/>
      <c r="G63" s="65"/>
      <c r="H63" s="65"/>
      <c r="I63" s="65"/>
      <c r="J63" s="65"/>
      <c r="K63" s="65"/>
    </row>
    <row r="64" spans="2:11" ht="14">
      <c r="B64" s="42" t="s">
        <v>1013</v>
      </c>
      <c r="C64" s="96" t="s">
        <v>1014</v>
      </c>
      <c r="D64" s="107" t="s">
        <v>125</v>
      </c>
      <c r="E64" s="65"/>
      <c r="F64" s="65"/>
      <c r="G64" s="65"/>
      <c r="H64" s="65"/>
      <c r="I64" s="65"/>
      <c r="J64" s="65"/>
      <c r="K64" s="65"/>
    </row>
    <row r="65" spans="2:11" ht="14">
      <c r="B65" s="42" t="s">
        <v>1015</v>
      </c>
      <c r="C65" s="96" t="s">
        <v>1016</v>
      </c>
      <c r="D65" s="107" t="s">
        <v>125</v>
      </c>
      <c r="E65" s="65"/>
      <c r="F65" s="65"/>
      <c r="G65" s="65"/>
      <c r="H65" s="65"/>
      <c r="I65" s="65"/>
      <c r="J65" s="65"/>
      <c r="K65" s="65"/>
    </row>
    <row r="66" spans="2:11" ht="14">
      <c r="B66" s="42" t="s">
        <v>1017</v>
      </c>
      <c r="C66" s="96" t="s">
        <v>1018</v>
      </c>
      <c r="D66" s="107" t="s">
        <v>125</v>
      </c>
      <c r="E66" s="65"/>
      <c r="F66" s="65"/>
      <c r="G66" s="65"/>
      <c r="H66" s="65"/>
      <c r="I66" s="65"/>
      <c r="J66" s="65"/>
      <c r="K66" s="65"/>
    </row>
    <row r="67" spans="2:11" ht="14">
      <c r="B67" s="42" t="s">
        <v>1019</v>
      </c>
      <c r="C67" s="96" t="s">
        <v>1020</v>
      </c>
      <c r="D67" s="107" t="s">
        <v>125</v>
      </c>
      <c r="E67" s="65"/>
      <c r="F67" s="65"/>
      <c r="G67" s="65"/>
      <c r="H67" s="65"/>
      <c r="I67" s="65"/>
      <c r="J67" s="65"/>
      <c r="K67" s="65"/>
    </row>
    <row r="68" spans="2:11" ht="14">
      <c r="B68" s="43" t="s">
        <v>1021</v>
      </c>
      <c r="C68" s="100" t="s">
        <v>1022</v>
      </c>
      <c r="D68" s="121" t="s">
        <v>125</v>
      </c>
      <c r="E68" s="65"/>
      <c r="F68" s="65"/>
      <c r="G68" s="65"/>
      <c r="H68" s="65"/>
      <c r="I68" s="65"/>
      <c r="J68" s="65"/>
      <c r="K68" s="65"/>
    </row>
    <row r="69" spans="2:11" s="119" customFormat="1" ht="14">
      <c r="B69" s="40" t="s">
        <v>1023</v>
      </c>
      <c r="C69" s="95" t="s">
        <v>1024</v>
      </c>
      <c r="D69" s="211" t="s">
        <v>125</v>
      </c>
      <c r="E69" s="118">
        <f t="shared" ref="E69:F69" si="28">SUM(E70:E77)</f>
        <v>0</v>
      </c>
      <c r="F69" s="118">
        <f t="shared" si="28"/>
        <v>0</v>
      </c>
      <c r="G69" s="118">
        <f>SUM(G70:G77)</f>
        <v>0</v>
      </c>
      <c r="H69" s="118">
        <f t="shared" ref="H69:J69" si="29">SUM(H70:H77)</f>
        <v>0</v>
      </c>
      <c r="I69" s="118">
        <f t="shared" si="29"/>
        <v>0</v>
      </c>
      <c r="J69" s="118">
        <f t="shared" si="29"/>
        <v>0</v>
      </c>
      <c r="K69" s="118">
        <f t="shared" ref="K69" si="30">SUM(K70:K77)</f>
        <v>0</v>
      </c>
    </row>
    <row r="70" spans="2:11" ht="14">
      <c r="B70" s="42" t="s">
        <v>1025</v>
      </c>
      <c r="C70" s="96" t="s">
        <v>1026</v>
      </c>
      <c r="D70" s="107" t="s">
        <v>125</v>
      </c>
      <c r="E70" s="65"/>
      <c r="F70" s="65"/>
      <c r="G70" s="65"/>
      <c r="H70" s="65"/>
      <c r="I70" s="65"/>
      <c r="J70" s="65"/>
      <c r="K70" s="65"/>
    </row>
    <row r="71" spans="2:11" ht="14">
      <c r="B71" s="42" t="s">
        <v>1027</v>
      </c>
      <c r="C71" s="96" t="s">
        <v>1028</v>
      </c>
      <c r="D71" s="107" t="s">
        <v>125</v>
      </c>
      <c r="E71" s="65"/>
      <c r="F71" s="65"/>
      <c r="G71" s="65"/>
      <c r="H71" s="65"/>
      <c r="I71" s="65"/>
      <c r="J71" s="65"/>
      <c r="K71" s="65"/>
    </row>
    <row r="72" spans="2:11" ht="14">
      <c r="B72" s="42" t="s">
        <v>1029</v>
      </c>
      <c r="C72" s="96" t="s">
        <v>1030</v>
      </c>
      <c r="D72" s="107" t="s">
        <v>125</v>
      </c>
      <c r="E72" s="65"/>
      <c r="F72" s="65"/>
      <c r="G72" s="65"/>
      <c r="H72" s="65"/>
      <c r="I72" s="65"/>
      <c r="J72" s="65"/>
      <c r="K72" s="65"/>
    </row>
    <row r="73" spans="2:11" ht="14">
      <c r="B73" s="42" t="s">
        <v>1031</v>
      </c>
      <c r="C73" s="96" t="s">
        <v>1032</v>
      </c>
      <c r="D73" s="107" t="s">
        <v>125</v>
      </c>
      <c r="E73" s="65"/>
      <c r="F73" s="65"/>
      <c r="G73" s="65"/>
      <c r="H73" s="65"/>
      <c r="I73" s="65"/>
      <c r="J73" s="65"/>
      <c r="K73" s="65"/>
    </row>
    <row r="74" spans="2:11" ht="14">
      <c r="B74" s="42" t="s">
        <v>1033</v>
      </c>
      <c r="C74" s="96" t="s">
        <v>1034</v>
      </c>
      <c r="D74" s="107" t="s">
        <v>125</v>
      </c>
      <c r="E74" s="65"/>
      <c r="F74" s="65"/>
      <c r="G74" s="65"/>
      <c r="H74" s="65"/>
      <c r="I74" s="65"/>
      <c r="J74" s="65"/>
      <c r="K74" s="65"/>
    </row>
    <row r="75" spans="2:11" ht="14">
      <c r="B75" s="42" t="s">
        <v>1035</v>
      </c>
      <c r="C75" s="96" t="s">
        <v>1036</v>
      </c>
      <c r="D75" s="107" t="s">
        <v>125</v>
      </c>
      <c r="E75" s="65"/>
      <c r="F75" s="65"/>
      <c r="G75" s="65"/>
      <c r="H75" s="65"/>
      <c r="I75" s="65"/>
      <c r="J75" s="65"/>
      <c r="K75" s="65"/>
    </row>
    <row r="76" spans="2:11" ht="14">
      <c r="B76" s="42" t="s">
        <v>1037</v>
      </c>
      <c r="C76" s="96" t="s">
        <v>1038</v>
      </c>
      <c r="D76" s="107" t="s">
        <v>125</v>
      </c>
      <c r="E76" s="65"/>
      <c r="F76" s="65"/>
      <c r="G76" s="65"/>
      <c r="H76" s="65"/>
      <c r="I76" s="65"/>
      <c r="J76" s="65"/>
      <c r="K76" s="65"/>
    </row>
    <row r="77" spans="2:11" ht="14">
      <c r="B77" s="43" t="s">
        <v>1039</v>
      </c>
      <c r="C77" s="100" t="s">
        <v>1040</v>
      </c>
      <c r="D77" s="121" t="s">
        <v>125</v>
      </c>
      <c r="E77" s="65"/>
      <c r="F77" s="65"/>
      <c r="G77" s="65"/>
      <c r="H77" s="65"/>
      <c r="I77" s="65"/>
      <c r="J77" s="65"/>
      <c r="K77" s="65"/>
    </row>
    <row r="78" spans="2:11" s="119" customFormat="1" ht="14">
      <c r="B78" s="40" t="s">
        <v>1041</v>
      </c>
      <c r="C78" s="95" t="s">
        <v>1042</v>
      </c>
      <c r="D78" s="211" t="s">
        <v>125</v>
      </c>
      <c r="E78" s="118">
        <f t="shared" ref="E78:F78" si="31">SUM(E80:E87)</f>
        <v>0</v>
      </c>
      <c r="F78" s="118">
        <f t="shared" si="31"/>
        <v>0</v>
      </c>
      <c r="G78" s="118">
        <f>SUM(G80:G87)</f>
        <v>0</v>
      </c>
      <c r="H78" s="118">
        <f t="shared" ref="H78:J78" si="32">SUM(H80:H87)</f>
        <v>0</v>
      </c>
      <c r="I78" s="118">
        <f t="shared" si="32"/>
        <v>0</v>
      </c>
      <c r="J78" s="118">
        <f t="shared" si="32"/>
        <v>0</v>
      </c>
      <c r="K78" s="118">
        <f>SUM(K80:K87)</f>
        <v>0</v>
      </c>
    </row>
    <row r="79" spans="2:11" ht="14">
      <c r="B79" s="42" t="s">
        <v>1043</v>
      </c>
      <c r="C79" s="96" t="s">
        <v>1044</v>
      </c>
      <c r="D79" s="107" t="s">
        <v>125</v>
      </c>
      <c r="E79" s="65"/>
      <c r="F79" s="65"/>
      <c r="G79" s="65"/>
      <c r="H79" s="65"/>
      <c r="I79" s="65"/>
      <c r="J79" s="65"/>
      <c r="K79" s="65"/>
    </row>
    <row r="80" spans="2:11" ht="14">
      <c r="B80" s="42" t="s">
        <v>1045</v>
      </c>
      <c r="C80" s="96" t="s">
        <v>1046</v>
      </c>
      <c r="D80" s="107" t="s">
        <v>125</v>
      </c>
      <c r="E80" s="65"/>
      <c r="F80" s="65"/>
      <c r="G80" s="65"/>
      <c r="H80" s="65"/>
      <c r="I80" s="65"/>
      <c r="J80" s="65"/>
      <c r="K80" s="65"/>
    </row>
    <row r="81" spans="2:11" ht="14">
      <c r="B81" s="42" t="s">
        <v>1047</v>
      </c>
      <c r="C81" s="96" t="s">
        <v>1048</v>
      </c>
      <c r="D81" s="107" t="s">
        <v>125</v>
      </c>
      <c r="E81" s="65"/>
      <c r="F81" s="65"/>
      <c r="G81" s="65"/>
      <c r="H81" s="65"/>
      <c r="I81" s="65"/>
      <c r="J81" s="65"/>
      <c r="K81" s="65"/>
    </row>
    <row r="82" spans="2:11" ht="14">
      <c r="B82" s="42" t="s">
        <v>1049</v>
      </c>
      <c r="C82" s="96" t="s">
        <v>1050</v>
      </c>
      <c r="D82" s="107" t="s">
        <v>125</v>
      </c>
      <c r="E82" s="65"/>
      <c r="F82" s="65"/>
      <c r="G82" s="65"/>
      <c r="H82" s="65"/>
      <c r="I82" s="65"/>
      <c r="J82" s="65"/>
      <c r="K82" s="65"/>
    </row>
    <row r="83" spans="2:11" ht="14">
      <c r="B83" s="42" t="s">
        <v>1051</v>
      </c>
      <c r="C83" s="96" t="s">
        <v>1052</v>
      </c>
      <c r="D83" s="107" t="s">
        <v>125</v>
      </c>
      <c r="E83" s="65"/>
      <c r="F83" s="65"/>
      <c r="G83" s="65"/>
      <c r="H83" s="65"/>
      <c r="I83" s="65"/>
      <c r="J83" s="65"/>
      <c r="K83" s="65"/>
    </row>
    <row r="84" spans="2:11" ht="14">
      <c r="B84" s="42" t="s">
        <v>1053</v>
      </c>
      <c r="C84" s="96" t="s">
        <v>1054</v>
      </c>
      <c r="D84" s="107" t="s">
        <v>125</v>
      </c>
      <c r="E84" s="65"/>
      <c r="F84" s="65"/>
      <c r="G84" s="65"/>
      <c r="H84" s="65"/>
      <c r="I84" s="65"/>
      <c r="J84" s="65"/>
      <c r="K84" s="65"/>
    </row>
    <row r="85" spans="2:11" ht="14">
      <c r="B85" s="42" t="s">
        <v>1055</v>
      </c>
      <c r="C85" s="96" t="s">
        <v>1056</v>
      </c>
      <c r="D85" s="107" t="s">
        <v>125</v>
      </c>
      <c r="E85" s="65"/>
      <c r="F85" s="65"/>
      <c r="G85" s="65"/>
      <c r="H85" s="65"/>
      <c r="I85" s="65"/>
      <c r="J85" s="65"/>
      <c r="K85" s="65"/>
    </row>
    <row r="86" spans="2:11" ht="14">
      <c r="B86" s="42" t="s">
        <v>1057</v>
      </c>
      <c r="C86" s="96" t="s">
        <v>1058</v>
      </c>
      <c r="D86" s="107" t="s">
        <v>125</v>
      </c>
      <c r="E86" s="65"/>
      <c r="F86" s="65"/>
      <c r="G86" s="65"/>
      <c r="H86" s="65"/>
      <c r="I86" s="65"/>
      <c r="J86" s="65"/>
      <c r="K86" s="65"/>
    </row>
    <row r="87" spans="2:11" ht="14">
      <c r="B87" s="42" t="s">
        <v>1059</v>
      </c>
      <c r="C87" s="96" t="s">
        <v>1060</v>
      </c>
      <c r="D87" s="108" t="s">
        <v>125</v>
      </c>
      <c r="E87" s="65"/>
      <c r="F87" s="65"/>
      <c r="G87" s="65"/>
      <c r="H87" s="65"/>
      <c r="I87" s="65"/>
      <c r="J87" s="65"/>
      <c r="K87" s="65"/>
    </row>
    <row r="88" spans="2:11" ht="14">
      <c r="B88" s="122" t="s">
        <v>1061</v>
      </c>
      <c r="C88" s="123" t="s">
        <v>1062</v>
      </c>
      <c r="D88" s="123" t="s">
        <v>125</v>
      </c>
      <c r="E88" s="65">
        <f>'Estado I'!E31-'Erogación funciones de Gobierno'!E8</f>
        <v>16637372.465921095</v>
      </c>
      <c r="F88" s="65">
        <f>'Estado I'!F31-'Erogación funciones de Gobierno'!F8</f>
        <v>15463253.800527966</v>
      </c>
      <c r="G88" s="65">
        <f>'Estado I'!G31-'Erogación funciones de Gobierno'!G8</f>
        <v>16649288.530517258</v>
      </c>
      <c r="H88" s="65">
        <f>'Estado I'!H31-'Erogación funciones de Gobierno'!H8</f>
        <v>17563575.280539237</v>
      </c>
      <c r="I88" s="65">
        <f>'Estado I'!I31-'Erogación funciones de Gobierno'!I8</f>
        <v>17834250.081003629</v>
      </c>
      <c r="J88" s="65">
        <f>'Estado I'!J31-'Erogación funciones de Gobierno'!J8</f>
        <v>0</v>
      </c>
      <c r="K88" s="65">
        <f>'Estado I'!K31-'Erogación funciones de Gobierno'!K8</f>
        <v>0</v>
      </c>
    </row>
  </sheetData>
  <mergeCells count="4">
    <mergeCell ref="B5:C6"/>
    <mergeCell ref="E2:K2"/>
    <mergeCell ref="E3:K3"/>
    <mergeCell ref="E4:K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I45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09"/>
    <col min="3" max="3" width="42.54296875" style="109" customWidth="1"/>
    <col min="4" max="258" width="11.453125" style="109"/>
    <col min="259" max="259" width="42.54296875" style="109" customWidth="1"/>
    <col min="260" max="514" width="11.453125" style="109"/>
    <col min="515" max="515" width="42.54296875" style="109" customWidth="1"/>
    <col min="516" max="770" width="11.453125" style="109"/>
    <col min="771" max="771" width="42.54296875" style="109" customWidth="1"/>
    <col min="772" max="1026" width="11.453125" style="109"/>
    <col min="1027" max="1027" width="42.54296875" style="109" customWidth="1"/>
    <col min="1028" max="1282" width="11.453125" style="109"/>
    <col min="1283" max="1283" width="42.54296875" style="109" customWidth="1"/>
    <col min="1284" max="1538" width="11.453125" style="109"/>
    <col min="1539" max="1539" width="42.54296875" style="109" customWidth="1"/>
    <col min="1540" max="1794" width="11.453125" style="109"/>
    <col min="1795" max="1795" width="42.54296875" style="109" customWidth="1"/>
    <col min="1796" max="2050" width="11.453125" style="109"/>
    <col min="2051" max="2051" width="42.54296875" style="109" customWidth="1"/>
    <col min="2052" max="2306" width="11.453125" style="109"/>
    <col min="2307" max="2307" width="42.54296875" style="109" customWidth="1"/>
    <col min="2308" max="2562" width="11.453125" style="109"/>
    <col min="2563" max="2563" width="42.54296875" style="109" customWidth="1"/>
    <col min="2564" max="2818" width="11.453125" style="109"/>
    <col min="2819" max="2819" width="42.54296875" style="109" customWidth="1"/>
    <col min="2820" max="3074" width="11.453125" style="109"/>
    <col min="3075" max="3075" width="42.54296875" style="109" customWidth="1"/>
    <col min="3076" max="3330" width="11.453125" style="109"/>
    <col min="3331" max="3331" width="42.54296875" style="109" customWidth="1"/>
    <col min="3332" max="3586" width="11.453125" style="109"/>
    <col min="3587" max="3587" width="42.54296875" style="109" customWidth="1"/>
    <col min="3588" max="3842" width="11.453125" style="109"/>
    <col min="3843" max="3843" width="42.54296875" style="109" customWidth="1"/>
    <col min="3844" max="4098" width="11.453125" style="109"/>
    <col min="4099" max="4099" width="42.54296875" style="109" customWidth="1"/>
    <col min="4100" max="4354" width="11.453125" style="109"/>
    <col min="4355" max="4355" width="42.54296875" style="109" customWidth="1"/>
    <col min="4356" max="4610" width="11.453125" style="109"/>
    <col min="4611" max="4611" width="42.54296875" style="109" customWidth="1"/>
    <col min="4612" max="4866" width="11.453125" style="109"/>
    <col min="4867" max="4867" width="42.54296875" style="109" customWidth="1"/>
    <col min="4868" max="5122" width="11.453125" style="109"/>
    <col min="5123" max="5123" width="42.54296875" style="109" customWidth="1"/>
    <col min="5124" max="5378" width="11.453125" style="109"/>
    <col min="5379" max="5379" width="42.54296875" style="109" customWidth="1"/>
    <col min="5380" max="5634" width="11.453125" style="109"/>
    <col min="5635" max="5635" width="42.54296875" style="109" customWidth="1"/>
    <col min="5636" max="5890" width="11.453125" style="109"/>
    <col min="5891" max="5891" width="42.54296875" style="109" customWidth="1"/>
    <col min="5892" max="6146" width="11.453125" style="109"/>
    <col min="6147" max="6147" width="42.54296875" style="109" customWidth="1"/>
    <col min="6148" max="6402" width="11.453125" style="109"/>
    <col min="6403" max="6403" width="42.54296875" style="109" customWidth="1"/>
    <col min="6404" max="6658" width="11.453125" style="109"/>
    <col min="6659" max="6659" width="42.54296875" style="109" customWidth="1"/>
    <col min="6660" max="6914" width="11.453125" style="109"/>
    <col min="6915" max="6915" width="42.54296875" style="109" customWidth="1"/>
    <col min="6916" max="7170" width="11.453125" style="109"/>
    <col min="7171" max="7171" width="42.54296875" style="109" customWidth="1"/>
    <col min="7172" max="7426" width="11.453125" style="109"/>
    <col min="7427" max="7427" width="42.54296875" style="109" customWidth="1"/>
    <col min="7428" max="7682" width="11.453125" style="109"/>
    <col min="7683" max="7683" width="42.54296875" style="109" customWidth="1"/>
    <col min="7684" max="7938" width="11.453125" style="109"/>
    <col min="7939" max="7939" width="42.54296875" style="109" customWidth="1"/>
    <col min="7940" max="8194" width="11.453125" style="109"/>
    <col min="8195" max="8195" width="42.54296875" style="109" customWidth="1"/>
    <col min="8196" max="8450" width="11.453125" style="109"/>
    <col min="8451" max="8451" width="42.54296875" style="109" customWidth="1"/>
    <col min="8452" max="8706" width="11.453125" style="109"/>
    <col min="8707" max="8707" width="42.54296875" style="109" customWidth="1"/>
    <col min="8708" max="8962" width="11.453125" style="109"/>
    <col min="8963" max="8963" width="42.54296875" style="109" customWidth="1"/>
    <col min="8964" max="9218" width="11.453125" style="109"/>
    <col min="9219" max="9219" width="42.54296875" style="109" customWidth="1"/>
    <col min="9220" max="9474" width="11.453125" style="109"/>
    <col min="9475" max="9475" width="42.54296875" style="109" customWidth="1"/>
    <col min="9476" max="9730" width="11.453125" style="109"/>
    <col min="9731" max="9731" width="42.54296875" style="109" customWidth="1"/>
    <col min="9732" max="9986" width="11.453125" style="109"/>
    <col min="9987" max="9987" width="42.54296875" style="109" customWidth="1"/>
    <col min="9988" max="10242" width="11.453125" style="109"/>
    <col min="10243" max="10243" width="42.54296875" style="109" customWidth="1"/>
    <col min="10244" max="10498" width="11.453125" style="109"/>
    <col min="10499" max="10499" width="42.54296875" style="109" customWidth="1"/>
    <col min="10500" max="10754" width="11.453125" style="109"/>
    <col min="10755" max="10755" width="42.54296875" style="109" customWidth="1"/>
    <col min="10756" max="11010" width="11.453125" style="109"/>
    <col min="11011" max="11011" width="42.54296875" style="109" customWidth="1"/>
    <col min="11012" max="11266" width="11.453125" style="109"/>
    <col min="11267" max="11267" width="42.54296875" style="109" customWidth="1"/>
    <col min="11268" max="11522" width="11.453125" style="109"/>
    <col min="11523" max="11523" width="42.54296875" style="109" customWidth="1"/>
    <col min="11524" max="11778" width="11.453125" style="109"/>
    <col min="11779" max="11779" width="42.54296875" style="109" customWidth="1"/>
    <col min="11780" max="12034" width="11.453125" style="109"/>
    <col min="12035" max="12035" width="42.54296875" style="109" customWidth="1"/>
    <col min="12036" max="12290" width="11.453125" style="109"/>
    <col min="12291" max="12291" width="42.54296875" style="109" customWidth="1"/>
    <col min="12292" max="12546" width="11.453125" style="109"/>
    <col min="12547" max="12547" width="42.54296875" style="109" customWidth="1"/>
    <col min="12548" max="12802" width="11.453125" style="109"/>
    <col min="12803" max="12803" width="42.54296875" style="109" customWidth="1"/>
    <col min="12804" max="13058" width="11.453125" style="109"/>
    <col min="13059" max="13059" width="42.54296875" style="109" customWidth="1"/>
    <col min="13060" max="13314" width="11.453125" style="109"/>
    <col min="13315" max="13315" width="42.54296875" style="109" customWidth="1"/>
    <col min="13316" max="13570" width="11.453125" style="109"/>
    <col min="13571" max="13571" width="42.54296875" style="109" customWidth="1"/>
    <col min="13572" max="13826" width="11.453125" style="109"/>
    <col min="13827" max="13827" width="42.54296875" style="109" customWidth="1"/>
    <col min="13828" max="14082" width="11.453125" style="109"/>
    <col min="14083" max="14083" width="42.54296875" style="109" customWidth="1"/>
    <col min="14084" max="14338" width="11.453125" style="109"/>
    <col min="14339" max="14339" width="42.54296875" style="109" customWidth="1"/>
    <col min="14340" max="14594" width="11.453125" style="109"/>
    <col min="14595" max="14595" width="42.54296875" style="109" customWidth="1"/>
    <col min="14596" max="14850" width="11.453125" style="109"/>
    <col min="14851" max="14851" width="42.54296875" style="109" customWidth="1"/>
    <col min="14852" max="15106" width="11.453125" style="109"/>
    <col min="15107" max="15107" width="42.54296875" style="109" customWidth="1"/>
    <col min="15108" max="15362" width="11.453125" style="109"/>
    <col min="15363" max="15363" width="42.54296875" style="109" customWidth="1"/>
    <col min="15364" max="15618" width="11.453125" style="109"/>
    <col min="15619" max="15619" width="42.54296875" style="109" customWidth="1"/>
    <col min="15620" max="15874" width="11.453125" style="109"/>
    <col min="15875" max="15875" width="42.54296875" style="109" customWidth="1"/>
    <col min="15876" max="16130" width="11.453125" style="109"/>
    <col min="16131" max="16131" width="42.54296875" style="109" customWidth="1"/>
    <col min="16132" max="16384" width="11.453125" style="109"/>
  </cols>
  <sheetData>
    <row r="1" spans="2:9">
      <c r="B1" s="145" t="s">
        <v>117</v>
      </c>
    </row>
    <row r="2" spans="2:9" ht="15.5">
      <c r="B2" s="52" t="s">
        <v>118</v>
      </c>
      <c r="C2" s="53"/>
      <c r="D2" s="28"/>
      <c r="E2" s="281" t="str">
        <f>+'Erogación funciones de Gobierno'!E2:I2</f>
        <v>Costa Rica-Sector Público No Financiero</v>
      </c>
      <c r="F2" s="281"/>
      <c r="G2" s="281"/>
      <c r="H2" s="281"/>
      <c r="I2" s="281"/>
    </row>
    <row r="3" spans="2:9" ht="15.5">
      <c r="B3" s="52" t="s">
        <v>1063</v>
      </c>
      <c r="C3" s="54"/>
      <c r="D3" s="22"/>
      <c r="E3" s="282" t="s">
        <v>189</v>
      </c>
      <c r="F3" s="282"/>
      <c r="G3" s="282"/>
      <c r="H3" s="282"/>
      <c r="I3" s="282"/>
    </row>
    <row r="4" spans="2:9">
      <c r="B4" s="19"/>
      <c r="C4" s="20"/>
      <c r="D4" s="21"/>
      <c r="E4" s="283" t="s">
        <v>253</v>
      </c>
      <c r="F4" s="284"/>
      <c r="G4" s="284"/>
      <c r="H4" s="284"/>
      <c r="I4" s="284"/>
    </row>
    <row r="5" spans="2:9">
      <c r="B5" s="295" t="s">
        <v>1064</v>
      </c>
      <c r="C5" s="296"/>
      <c r="D5" s="22"/>
      <c r="E5" s="277"/>
      <c r="F5" s="278"/>
      <c r="G5" s="278"/>
      <c r="H5" s="278"/>
      <c r="I5" s="278"/>
    </row>
    <row r="6" spans="2:9" ht="36" customHeight="1">
      <c r="B6" s="295"/>
      <c r="C6" s="296"/>
      <c r="D6" s="22"/>
      <c r="E6" s="287">
        <v>2019</v>
      </c>
      <c r="F6" s="287">
        <f>+E6+1</f>
        <v>2020</v>
      </c>
      <c r="G6" s="287">
        <f>+F6+1</f>
        <v>2021</v>
      </c>
      <c r="H6" s="287">
        <f>+G6+1</f>
        <v>2022</v>
      </c>
      <c r="I6" s="287">
        <f>+H6+1</f>
        <v>2023</v>
      </c>
    </row>
    <row r="7" spans="2:9">
      <c r="B7" s="103"/>
      <c r="C7" s="104"/>
      <c r="D7" s="22"/>
      <c r="E7" s="287"/>
      <c r="F7" s="287"/>
      <c r="G7" s="287"/>
      <c r="H7" s="287"/>
      <c r="I7" s="287"/>
    </row>
    <row r="8" spans="2:9">
      <c r="B8" s="91" t="s">
        <v>1065</v>
      </c>
      <c r="C8" s="92" t="s">
        <v>1066</v>
      </c>
      <c r="D8" s="177" t="s">
        <v>125</v>
      </c>
      <c r="E8" s="178"/>
      <c r="F8" s="178"/>
      <c r="G8" s="178"/>
      <c r="H8" s="178"/>
      <c r="I8" s="178"/>
    </row>
    <row r="9" spans="2:9">
      <c r="B9" s="40" t="s">
        <v>1067</v>
      </c>
      <c r="C9" s="95" t="s">
        <v>1068</v>
      </c>
      <c r="D9" s="107" t="s">
        <v>125</v>
      </c>
      <c r="E9" s="158"/>
      <c r="F9" s="158"/>
      <c r="G9" s="158"/>
      <c r="H9" s="158"/>
      <c r="I9" s="158"/>
    </row>
    <row r="10" spans="2:9">
      <c r="B10" s="42" t="s">
        <v>1069</v>
      </c>
      <c r="C10" s="96" t="s">
        <v>1070</v>
      </c>
      <c r="D10" s="107" t="s">
        <v>125</v>
      </c>
      <c r="E10" s="129"/>
      <c r="F10" s="129"/>
      <c r="G10" s="158"/>
      <c r="H10" s="129"/>
      <c r="I10" s="129"/>
    </row>
    <row r="11" spans="2:9">
      <c r="B11" s="42" t="s">
        <v>1071</v>
      </c>
      <c r="C11" s="97" t="s">
        <v>1072</v>
      </c>
      <c r="D11" s="107" t="s">
        <v>125</v>
      </c>
      <c r="E11" s="129"/>
      <c r="F11" s="129"/>
      <c r="G11" s="129"/>
      <c r="H11" s="129"/>
      <c r="I11" s="129"/>
    </row>
    <row r="12" spans="2:9">
      <c r="B12" s="42" t="s">
        <v>1073</v>
      </c>
      <c r="C12" s="179" t="s">
        <v>1074</v>
      </c>
      <c r="D12" s="107" t="s">
        <v>125</v>
      </c>
      <c r="E12" s="129"/>
      <c r="F12" s="129"/>
      <c r="G12" s="129"/>
      <c r="H12" s="129"/>
      <c r="I12" s="129"/>
    </row>
    <row r="13" spans="2:9">
      <c r="B13" s="42" t="s">
        <v>1075</v>
      </c>
      <c r="C13" s="179" t="s">
        <v>1076</v>
      </c>
      <c r="D13" s="107" t="s">
        <v>125</v>
      </c>
      <c r="E13" s="129"/>
      <c r="F13" s="129"/>
      <c r="G13" s="129"/>
      <c r="H13" s="129"/>
      <c r="I13" s="129"/>
    </row>
    <row r="14" spans="2:9">
      <c r="B14" s="42" t="s">
        <v>1077</v>
      </c>
      <c r="C14" s="97" t="s">
        <v>1078</v>
      </c>
      <c r="D14" s="107" t="s">
        <v>125</v>
      </c>
      <c r="E14" s="129"/>
      <c r="F14" s="129"/>
      <c r="G14" s="129"/>
      <c r="H14" s="129"/>
      <c r="I14" s="129"/>
    </row>
    <row r="15" spans="2:9">
      <c r="B15" s="42" t="s">
        <v>1079</v>
      </c>
      <c r="C15" s="97" t="s">
        <v>1080</v>
      </c>
      <c r="D15" s="107" t="s">
        <v>125</v>
      </c>
      <c r="E15" s="129"/>
      <c r="F15" s="129"/>
      <c r="G15" s="129"/>
      <c r="H15" s="129"/>
      <c r="I15" s="129"/>
    </row>
    <row r="16" spans="2:9">
      <c r="B16" s="42" t="s">
        <v>1081</v>
      </c>
      <c r="C16" s="97" t="s">
        <v>1082</v>
      </c>
      <c r="D16" s="107" t="s">
        <v>125</v>
      </c>
      <c r="E16" s="129"/>
      <c r="F16" s="129"/>
      <c r="G16" s="129"/>
      <c r="H16" s="129"/>
      <c r="I16" s="129"/>
    </row>
    <row r="17" spans="2:9">
      <c r="B17" s="42" t="s">
        <v>1083</v>
      </c>
      <c r="C17" s="96" t="s">
        <v>1084</v>
      </c>
      <c r="D17" s="107" t="s">
        <v>125</v>
      </c>
      <c r="E17" s="129"/>
      <c r="F17" s="129"/>
      <c r="G17" s="129"/>
      <c r="H17" s="129"/>
      <c r="I17" s="129"/>
    </row>
    <row r="18" spans="2:9">
      <c r="B18" s="42" t="s">
        <v>1085</v>
      </c>
      <c r="C18" s="96" t="s">
        <v>1086</v>
      </c>
      <c r="D18" s="107" t="s">
        <v>125</v>
      </c>
      <c r="E18" s="129"/>
      <c r="F18" s="129"/>
      <c r="G18" s="129"/>
      <c r="H18" s="129"/>
      <c r="I18" s="129"/>
    </row>
    <row r="19" spans="2:9">
      <c r="B19" s="42" t="s">
        <v>1087</v>
      </c>
      <c r="C19" s="96" t="s">
        <v>1088</v>
      </c>
      <c r="D19" s="107" t="s">
        <v>125</v>
      </c>
      <c r="E19" s="129"/>
      <c r="F19" s="129"/>
      <c r="G19" s="129"/>
      <c r="H19" s="129"/>
      <c r="I19" s="129"/>
    </row>
    <row r="20" spans="2:9">
      <c r="B20" s="42" t="s">
        <v>1089</v>
      </c>
      <c r="C20" s="96" t="s">
        <v>1090</v>
      </c>
      <c r="D20" s="107" t="s">
        <v>125</v>
      </c>
      <c r="E20" s="129"/>
      <c r="F20" s="129"/>
      <c r="G20" s="129"/>
      <c r="H20" s="129"/>
      <c r="I20" s="129"/>
    </row>
    <row r="21" spans="2:9">
      <c r="B21" s="43" t="s">
        <v>1091</v>
      </c>
      <c r="C21" s="100" t="s">
        <v>1092</v>
      </c>
      <c r="D21" s="121" t="s">
        <v>125</v>
      </c>
      <c r="E21" s="129"/>
      <c r="F21" s="129"/>
      <c r="G21" s="129"/>
      <c r="H21" s="129"/>
      <c r="I21" s="129"/>
    </row>
    <row r="22" spans="2:9">
      <c r="B22" s="40" t="s">
        <v>1093</v>
      </c>
      <c r="C22" s="95" t="s">
        <v>1094</v>
      </c>
      <c r="D22" s="107" t="s">
        <v>125</v>
      </c>
      <c r="E22" s="158"/>
      <c r="F22" s="158"/>
      <c r="G22" s="158"/>
      <c r="H22" s="158"/>
      <c r="I22" s="158"/>
    </row>
    <row r="23" spans="2:9">
      <c r="B23" s="42" t="s">
        <v>1095</v>
      </c>
      <c r="C23" s="96" t="s">
        <v>1070</v>
      </c>
      <c r="D23" s="107" t="s">
        <v>125</v>
      </c>
      <c r="E23" s="129"/>
      <c r="F23" s="129"/>
      <c r="G23" s="129"/>
      <c r="H23" s="129"/>
      <c r="I23" s="129"/>
    </row>
    <row r="24" spans="2:9">
      <c r="B24" s="42" t="s">
        <v>1096</v>
      </c>
      <c r="C24" s="96" t="s">
        <v>1097</v>
      </c>
      <c r="D24" s="107" t="s">
        <v>125</v>
      </c>
      <c r="E24" s="129"/>
      <c r="F24" s="129"/>
      <c r="G24" s="129"/>
      <c r="H24" s="129"/>
      <c r="I24" s="129"/>
    </row>
    <row r="25" spans="2:9">
      <c r="B25" s="42" t="s">
        <v>1098</v>
      </c>
      <c r="C25" s="96" t="s">
        <v>1099</v>
      </c>
      <c r="D25" s="107" t="s">
        <v>125</v>
      </c>
      <c r="E25" s="129"/>
      <c r="F25" s="129"/>
      <c r="G25" s="129"/>
      <c r="H25" s="129"/>
      <c r="I25" s="129"/>
    </row>
    <row r="26" spans="2:9">
      <c r="B26" s="24" t="s">
        <v>1100</v>
      </c>
      <c r="C26" s="102" t="s">
        <v>1101</v>
      </c>
      <c r="D26" s="108" t="s">
        <v>125</v>
      </c>
      <c r="E26" s="129"/>
      <c r="F26" s="129"/>
      <c r="G26" s="129"/>
      <c r="H26" s="129"/>
      <c r="I26" s="129"/>
    </row>
    <row r="27" spans="2:9">
      <c r="B27" s="180" t="s">
        <v>1102</v>
      </c>
      <c r="C27" s="116" t="s">
        <v>1103</v>
      </c>
      <c r="D27" s="181" t="s">
        <v>125</v>
      </c>
      <c r="E27" s="165"/>
      <c r="F27" s="165"/>
      <c r="G27" s="165"/>
      <c r="H27" s="165"/>
      <c r="I27" s="165"/>
    </row>
    <row r="28" spans="2:9">
      <c r="B28" s="40" t="s">
        <v>1104</v>
      </c>
      <c r="C28" s="95" t="s">
        <v>1105</v>
      </c>
      <c r="D28" s="107" t="s">
        <v>125</v>
      </c>
      <c r="E28" s="158"/>
      <c r="F28" s="158"/>
      <c r="G28" s="158"/>
      <c r="H28" s="158"/>
      <c r="I28" s="158"/>
    </row>
    <row r="29" spans="2:9">
      <c r="B29" s="42" t="s">
        <v>1106</v>
      </c>
      <c r="C29" s="96" t="s">
        <v>1070</v>
      </c>
      <c r="D29" s="107" t="s">
        <v>125</v>
      </c>
      <c r="E29" s="129"/>
      <c r="F29" s="129"/>
      <c r="G29" s="158"/>
      <c r="H29" s="129"/>
      <c r="I29" s="129"/>
    </row>
    <row r="30" spans="2:9">
      <c r="B30" s="42" t="s">
        <v>1107</v>
      </c>
      <c r="C30" s="97" t="s">
        <v>1072</v>
      </c>
      <c r="D30" s="107" t="s">
        <v>125</v>
      </c>
      <c r="E30" s="129"/>
      <c r="F30" s="129"/>
      <c r="G30" s="129"/>
      <c r="H30" s="129"/>
      <c r="I30" s="129"/>
    </row>
    <row r="31" spans="2:9">
      <c r="B31" s="42" t="s">
        <v>1108</v>
      </c>
      <c r="C31" s="179" t="s">
        <v>1074</v>
      </c>
      <c r="D31" s="107" t="s">
        <v>125</v>
      </c>
      <c r="E31" s="129"/>
      <c r="F31" s="129"/>
      <c r="G31" s="129"/>
      <c r="H31" s="129"/>
      <c r="I31" s="129"/>
    </row>
    <row r="32" spans="2:9">
      <c r="B32" s="42" t="s">
        <v>1109</v>
      </c>
      <c r="C32" s="179" t="s">
        <v>1076</v>
      </c>
      <c r="D32" s="107" t="s">
        <v>125</v>
      </c>
      <c r="E32" s="129"/>
      <c r="F32" s="129"/>
      <c r="G32" s="129"/>
      <c r="H32" s="129"/>
      <c r="I32" s="129"/>
    </row>
    <row r="33" spans="2:9">
      <c r="B33" s="42" t="s">
        <v>1110</v>
      </c>
      <c r="C33" s="97" t="s">
        <v>1078</v>
      </c>
      <c r="D33" s="107" t="s">
        <v>125</v>
      </c>
      <c r="E33" s="129"/>
      <c r="F33" s="129"/>
      <c r="G33" s="129"/>
      <c r="H33" s="129"/>
      <c r="I33" s="129"/>
    </row>
    <row r="34" spans="2:9">
      <c r="B34" s="42" t="s">
        <v>1111</v>
      </c>
      <c r="C34" s="97" t="s">
        <v>1080</v>
      </c>
      <c r="D34" s="107" t="s">
        <v>125</v>
      </c>
      <c r="E34" s="129"/>
      <c r="F34" s="129"/>
      <c r="G34" s="129"/>
      <c r="H34" s="129"/>
      <c r="I34" s="129"/>
    </row>
    <row r="35" spans="2:9">
      <c r="B35" s="42" t="s">
        <v>1112</v>
      </c>
      <c r="C35" s="97" t="s">
        <v>1082</v>
      </c>
      <c r="D35" s="107" t="s">
        <v>125</v>
      </c>
      <c r="E35" s="129"/>
      <c r="F35" s="129"/>
      <c r="G35" s="129"/>
      <c r="H35" s="129"/>
      <c r="I35" s="129"/>
    </row>
    <row r="36" spans="2:9">
      <c r="B36" s="42" t="s">
        <v>1113</v>
      </c>
      <c r="C36" s="96" t="s">
        <v>1084</v>
      </c>
      <c r="D36" s="107" t="s">
        <v>125</v>
      </c>
      <c r="E36" s="129"/>
      <c r="F36" s="129"/>
      <c r="G36" s="129"/>
      <c r="H36" s="129"/>
      <c r="I36" s="129"/>
    </row>
    <row r="37" spans="2:9">
      <c r="B37" s="42" t="s">
        <v>1114</v>
      </c>
      <c r="C37" s="96" t="s">
        <v>1086</v>
      </c>
      <c r="D37" s="107" t="s">
        <v>125</v>
      </c>
      <c r="E37" s="129"/>
      <c r="F37" s="129"/>
      <c r="G37" s="129"/>
      <c r="H37" s="129"/>
      <c r="I37" s="129"/>
    </row>
    <row r="38" spans="2:9">
      <c r="B38" s="42" t="s">
        <v>1115</v>
      </c>
      <c r="C38" s="96" t="s">
        <v>1088</v>
      </c>
      <c r="D38" s="107" t="s">
        <v>125</v>
      </c>
      <c r="E38" s="129"/>
      <c r="F38" s="129"/>
      <c r="G38" s="129"/>
      <c r="H38" s="129"/>
      <c r="I38" s="129"/>
    </row>
    <row r="39" spans="2:9">
      <c r="B39" s="42" t="s">
        <v>1116</v>
      </c>
      <c r="C39" s="96" t="s">
        <v>1090</v>
      </c>
      <c r="D39" s="107" t="s">
        <v>125</v>
      </c>
      <c r="E39" s="129"/>
      <c r="F39" s="129"/>
      <c r="G39" s="129"/>
      <c r="H39" s="129"/>
      <c r="I39" s="129"/>
    </row>
    <row r="40" spans="2:9">
      <c r="B40" s="43" t="s">
        <v>1117</v>
      </c>
      <c r="C40" s="100" t="s">
        <v>1092</v>
      </c>
      <c r="D40" s="121" t="s">
        <v>125</v>
      </c>
      <c r="E40" s="129"/>
      <c r="F40" s="129"/>
      <c r="G40" s="129"/>
      <c r="H40" s="129"/>
      <c r="I40" s="129"/>
    </row>
    <row r="41" spans="2:9">
      <c r="B41" s="40" t="s">
        <v>1118</v>
      </c>
      <c r="C41" s="95" t="s">
        <v>1119</v>
      </c>
      <c r="D41" s="107" t="s">
        <v>125</v>
      </c>
      <c r="E41" s="158"/>
      <c r="F41" s="158"/>
      <c r="G41" s="158"/>
      <c r="H41" s="158"/>
      <c r="I41" s="158"/>
    </row>
    <row r="42" spans="2:9">
      <c r="B42" s="42" t="s">
        <v>1120</v>
      </c>
      <c r="C42" s="96" t="s">
        <v>1070</v>
      </c>
      <c r="D42" s="107" t="s">
        <v>125</v>
      </c>
      <c r="E42" s="129"/>
      <c r="F42" s="129"/>
      <c r="G42" s="129"/>
      <c r="H42" s="129"/>
      <c r="I42" s="129"/>
    </row>
    <row r="43" spans="2:9">
      <c r="B43" s="42" t="s">
        <v>1121</v>
      </c>
      <c r="C43" s="96" t="s">
        <v>1097</v>
      </c>
      <c r="D43" s="107" t="s">
        <v>125</v>
      </c>
      <c r="E43" s="129"/>
      <c r="F43" s="129"/>
      <c r="G43" s="129"/>
      <c r="H43" s="129"/>
      <c r="I43" s="129"/>
    </row>
    <row r="44" spans="2:9">
      <c r="B44" s="42" t="s">
        <v>1122</v>
      </c>
      <c r="C44" s="96" t="s">
        <v>1099</v>
      </c>
      <c r="D44" s="107" t="s">
        <v>125</v>
      </c>
      <c r="E44" s="129"/>
      <c r="F44" s="129"/>
      <c r="G44" s="129"/>
      <c r="H44" s="129"/>
      <c r="I44" s="129"/>
    </row>
    <row r="45" spans="2:9">
      <c r="B45" s="24" t="s">
        <v>1123</v>
      </c>
      <c r="C45" s="102" t="s">
        <v>1101</v>
      </c>
      <c r="D45" s="108" t="s">
        <v>125</v>
      </c>
      <c r="E45" s="129"/>
      <c r="F45" s="129"/>
      <c r="G45" s="129"/>
      <c r="H45" s="129"/>
      <c r="I45" s="12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I45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09"/>
    <col min="3" max="3" width="61.1796875" style="109" customWidth="1"/>
    <col min="4" max="258" width="11.453125" style="109"/>
    <col min="259" max="259" width="61.1796875" style="109" customWidth="1"/>
    <col min="260" max="514" width="11.453125" style="109"/>
    <col min="515" max="515" width="61.1796875" style="109" customWidth="1"/>
    <col min="516" max="770" width="11.453125" style="109"/>
    <col min="771" max="771" width="61.1796875" style="109" customWidth="1"/>
    <col min="772" max="1026" width="11.453125" style="109"/>
    <col min="1027" max="1027" width="61.1796875" style="109" customWidth="1"/>
    <col min="1028" max="1282" width="11.453125" style="109"/>
    <col min="1283" max="1283" width="61.1796875" style="109" customWidth="1"/>
    <col min="1284" max="1538" width="11.453125" style="109"/>
    <col min="1539" max="1539" width="61.1796875" style="109" customWidth="1"/>
    <col min="1540" max="1794" width="11.453125" style="109"/>
    <col min="1795" max="1795" width="61.1796875" style="109" customWidth="1"/>
    <col min="1796" max="2050" width="11.453125" style="109"/>
    <col min="2051" max="2051" width="61.1796875" style="109" customWidth="1"/>
    <col min="2052" max="2306" width="11.453125" style="109"/>
    <col min="2307" max="2307" width="61.1796875" style="109" customWidth="1"/>
    <col min="2308" max="2562" width="11.453125" style="109"/>
    <col min="2563" max="2563" width="61.1796875" style="109" customWidth="1"/>
    <col min="2564" max="2818" width="11.453125" style="109"/>
    <col min="2819" max="2819" width="61.1796875" style="109" customWidth="1"/>
    <col min="2820" max="3074" width="11.453125" style="109"/>
    <col min="3075" max="3075" width="61.1796875" style="109" customWidth="1"/>
    <col min="3076" max="3330" width="11.453125" style="109"/>
    <col min="3331" max="3331" width="61.1796875" style="109" customWidth="1"/>
    <col min="3332" max="3586" width="11.453125" style="109"/>
    <col min="3587" max="3587" width="61.1796875" style="109" customWidth="1"/>
    <col min="3588" max="3842" width="11.453125" style="109"/>
    <col min="3843" max="3843" width="61.1796875" style="109" customWidth="1"/>
    <col min="3844" max="4098" width="11.453125" style="109"/>
    <col min="4099" max="4099" width="61.1796875" style="109" customWidth="1"/>
    <col min="4100" max="4354" width="11.453125" style="109"/>
    <col min="4355" max="4355" width="61.1796875" style="109" customWidth="1"/>
    <col min="4356" max="4610" width="11.453125" style="109"/>
    <col min="4611" max="4611" width="61.1796875" style="109" customWidth="1"/>
    <col min="4612" max="4866" width="11.453125" style="109"/>
    <col min="4867" max="4867" width="61.1796875" style="109" customWidth="1"/>
    <col min="4868" max="5122" width="11.453125" style="109"/>
    <col min="5123" max="5123" width="61.1796875" style="109" customWidth="1"/>
    <col min="5124" max="5378" width="11.453125" style="109"/>
    <col min="5379" max="5379" width="61.1796875" style="109" customWidth="1"/>
    <col min="5380" max="5634" width="11.453125" style="109"/>
    <col min="5635" max="5635" width="61.1796875" style="109" customWidth="1"/>
    <col min="5636" max="5890" width="11.453125" style="109"/>
    <col min="5891" max="5891" width="61.1796875" style="109" customWidth="1"/>
    <col min="5892" max="6146" width="11.453125" style="109"/>
    <col min="6147" max="6147" width="61.1796875" style="109" customWidth="1"/>
    <col min="6148" max="6402" width="11.453125" style="109"/>
    <col min="6403" max="6403" width="61.1796875" style="109" customWidth="1"/>
    <col min="6404" max="6658" width="11.453125" style="109"/>
    <col min="6659" max="6659" width="61.1796875" style="109" customWidth="1"/>
    <col min="6660" max="6914" width="11.453125" style="109"/>
    <col min="6915" max="6915" width="61.1796875" style="109" customWidth="1"/>
    <col min="6916" max="7170" width="11.453125" style="109"/>
    <col min="7171" max="7171" width="61.1796875" style="109" customWidth="1"/>
    <col min="7172" max="7426" width="11.453125" style="109"/>
    <col min="7427" max="7427" width="61.1796875" style="109" customWidth="1"/>
    <col min="7428" max="7682" width="11.453125" style="109"/>
    <col min="7683" max="7683" width="61.1796875" style="109" customWidth="1"/>
    <col min="7684" max="7938" width="11.453125" style="109"/>
    <col min="7939" max="7939" width="61.1796875" style="109" customWidth="1"/>
    <col min="7940" max="8194" width="11.453125" style="109"/>
    <col min="8195" max="8195" width="61.1796875" style="109" customWidth="1"/>
    <col min="8196" max="8450" width="11.453125" style="109"/>
    <col min="8451" max="8451" width="61.1796875" style="109" customWidth="1"/>
    <col min="8452" max="8706" width="11.453125" style="109"/>
    <col min="8707" max="8707" width="61.1796875" style="109" customWidth="1"/>
    <col min="8708" max="8962" width="11.453125" style="109"/>
    <col min="8963" max="8963" width="61.1796875" style="109" customWidth="1"/>
    <col min="8964" max="9218" width="11.453125" style="109"/>
    <col min="9219" max="9219" width="61.1796875" style="109" customWidth="1"/>
    <col min="9220" max="9474" width="11.453125" style="109"/>
    <col min="9475" max="9475" width="61.1796875" style="109" customWidth="1"/>
    <col min="9476" max="9730" width="11.453125" style="109"/>
    <col min="9731" max="9731" width="61.1796875" style="109" customWidth="1"/>
    <col min="9732" max="9986" width="11.453125" style="109"/>
    <col min="9987" max="9987" width="61.1796875" style="109" customWidth="1"/>
    <col min="9988" max="10242" width="11.453125" style="109"/>
    <col min="10243" max="10243" width="61.1796875" style="109" customWidth="1"/>
    <col min="10244" max="10498" width="11.453125" style="109"/>
    <col min="10499" max="10499" width="61.1796875" style="109" customWidth="1"/>
    <col min="10500" max="10754" width="11.453125" style="109"/>
    <col min="10755" max="10755" width="61.1796875" style="109" customWidth="1"/>
    <col min="10756" max="11010" width="11.453125" style="109"/>
    <col min="11011" max="11011" width="61.1796875" style="109" customWidth="1"/>
    <col min="11012" max="11266" width="11.453125" style="109"/>
    <col min="11267" max="11267" width="61.1796875" style="109" customWidth="1"/>
    <col min="11268" max="11522" width="11.453125" style="109"/>
    <col min="11523" max="11523" width="61.1796875" style="109" customWidth="1"/>
    <col min="11524" max="11778" width="11.453125" style="109"/>
    <col min="11779" max="11779" width="61.1796875" style="109" customWidth="1"/>
    <col min="11780" max="12034" width="11.453125" style="109"/>
    <col min="12035" max="12035" width="61.1796875" style="109" customWidth="1"/>
    <col min="12036" max="12290" width="11.453125" style="109"/>
    <col min="12291" max="12291" width="61.1796875" style="109" customWidth="1"/>
    <col min="12292" max="12546" width="11.453125" style="109"/>
    <col min="12547" max="12547" width="61.1796875" style="109" customWidth="1"/>
    <col min="12548" max="12802" width="11.453125" style="109"/>
    <col min="12803" max="12803" width="61.1796875" style="109" customWidth="1"/>
    <col min="12804" max="13058" width="11.453125" style="109"/>
    <col min="13059" max="13059" width="61.1796875" style="109" customWidth="1"/>
    <col min="13060" max="13314" width="11.453125" style="109"/>
    <col min="13315" max="13315" width="61.1796875" style="109" customWidth="1"/>
    <col min="13316" max="13570" width="11.453125" style="109"/>
    <col min="13571" max="13571" width="61.1796875" style="109" customWidth="1"/>
    <col min="13572" max="13826" width="11.453125" style="109"/>
    <col min="13827" max="13827" width="61.1796875" style="109" customWidth="1"/>
    <col min="13828" max="14082" width="11.453125" style="109"/>
    <col min="14083" max="14083" width="61.1796875" style="109" customWidth="1"/>
    <col min="14084" max="14338" width="11.453125" style="109"/>
    <col min="14339" max="14339" width="61.1796875" style="109" customWidth="1"/>
    <col min="14340" max="14594" width="11.453125" style="109"/>
    <col min="14595" max="14595" width="61.1796875" style="109" customWidth="1"/>
    <col min="14596" max="14850" width="11.453125" style="109"/>
    <col min="14851" max="14851" width="61.1796875" style="109" customWidth="1"/>
    <col min="14852" max="15106" width="11.453125" style="109"/>
    <col min="15107" max="15107" width="61.1796875" style="109" customWidth="1"/>
    <col min="15108" max="15362" width="11.453125" style="109"/>
    <col min="15363" max="15363" width="61.1796875" style="109" customWidth="1"/>
    <col min="15364" max="15618" width="11.453125" style="109"/>
    <col min="15619" max="15619" width="61.1796875" style="109" customWidth="1"/>
    <col min="15620" max="15874" width="11.453125" style="109"/>
    <col min="15875" max="15875" width="61.1796875" style="109" customWidth="1"/>
    <col min="15876" max="16130" width="11.453125" style="109"/>
    <col min="16131" max="16131" width="61.1796875" style="109" customWidth="1"/>
    <col min="16132" max="16384" width="11.453125" style="109"/>
  </cols>
  <sheetData>
    <row r="1" spans="2:9">
      <c r="B1" s="145" t="s">
        <v>117</v>
      </c>
    </row>
    <row r="2" spans="2:9" ht="15.5">
      <c r="B2" s="52" t="s">
        <v>118</v>
      </c>
      <c r="C2" s="53"/>
      <c r="D2" s="28"/>
      <c r="E2" s="281" t="str">
        <f>+'Transacciones A-P Fin. por Sect'!E2:I2</f>
        <v>Costa Rica-Sector Público No Financiero</v>
      </c>
      <c r="F2" s="281"/>
      <c r="G2" s="281"/>
      <c r="H2" s="281"/>
      <c r="I2" s="281"/>
    </row>
    <row r="3" spans="2:9" ht="15.5">
      <c r="B3" s="52" t="s">
        <v>1124</v>
      </c>
      <c r="C3" s="54"/>
      <c r="D3" s="22"/>
      <c r="E3" s="282" t="s">
        <v>189</v>
      </c>
      <c r="F3" s="282"/>
      <c r="G3" s="282"/>
      <c r="H3" s="282"/>
      <c r="I3" s="282"/>
    </row>
    <row r="4" spans="2:9" ht="15" customHeight="1">
      <c r="B4" s="19"/>
      <c r="C4" s="20"/>
      <c r="D4" s="21"/>
      <c r="E4" s="283" t="s">
        <v>253</v>
      </c>
      <c r="F4" s="284"/>
      <c r="G4" s="284"/>
      <c r="H4" s="284"/>
      <c r="I4" s="284"/>
    </row>
    <row r="5" spans="2:9" ht="15" customHeight="1">
      <c r="B5" s="295" t="s">
        <v>1125</v>
      </c>
      <c r="C5" s="296"/>
      <c r="D5" s="22"/>
      <c r="E5" s="277"/>
      <c r="F5" s="278"/>
      <c r="G5" s="278"/>
      <c r="H5" s="278"/>
      <c r="I5" s="278"/>
    </row>
    <row r="6" spans="2:9" ht="24.75" customHeight="1">
      <c r="B6" s="295"/>
      <c r="C6" s="296"/>
      <c r="D6" s="22"/>
      <c r="E6" s="287">
        <v>2019</v>
      </c>
      <c r="F6" s="287">
        <f>+E6+1</f>
        <v>2020</v>
      </c>
      <c r="G6" s="287">
        <f>+F6+1</f>
        <v>2021</v>
      </c>
      <c r="H6" s="287">
        <f>+G6+1</f>
        <v>2022</v>
      </c>
      <c r="I6" s="287">
        <f>+H6+1</f>
        <v>2023</v>
      </c>
    </row>
    <row r="7" spans="2:9">
      <c r="B7" s="103"/>
      <c r="C7" s="104"/>
      <c r="D7" s="22"/>
      <c r="E7" s="287"/>
      <c r="F7" s="287"/>
      <c r="G7" s="287"/>
      <c r="H7" s="287"/>
      <c r="I7" s="287"/>
    </row>
    <row r="8" spans="2:9">
      <c r="B8" s="146" t="s">
        <v>1126</v>
      </c>
      <c r="C8" s="147" t="s">
        <v>1127</v>
      </c>
      <c r="D8" s="182" t="s">
        <v>125</v>
      </c>
      <c r="E8" s="168"/>
      <c r="F8" s="168"/>
      <c r="G8" s="168"/>
      <c r="H8" s="168"/>
      <c r="I8" s="168"/>
    </row>
    <row r="9" spans="2:9">
      <c r="B9" s="40" t="s">
        <v>1128</v>
      </c>
      <c r="C9" s="95" t="s">
        <v>1129</v>
      </c>
      <c r="D9" s="107" t="s">
        <v>125</v>
      </c>
      <c r="E9" s="183"/>
      <c r="F9" s="183"/>
      <c r="G9" s="183"/>
      <c r="H9" s="183"/>
      <c r="I9" s="183"/>
    </row>
    <row r="10" spans="2:9">
      <c r="B10" s="42" t="s">
        <v>1130</v>
      </c>
      <c r="C10" s="96" t="s">
        <v>1070</v>
      </c>
      <c r="D10" s="107" t="s">
        <v>125</v>
      </c>
      <c r="E10" s="150"/>
      <c r="F10" s="150"/>
      <c r="G10" s="183"/>
      <c r="H10" s="150"/>
      <c r="I10" s="150"/>
    </row>
    <row r="11" spans="2:9">
      <c r="B11" s="42" t="s">
        <v>1131</v>
      </c>
      <c r="C11" s="97" t="s">
        <v>1072</v>
      </c>
      <c r="D11" s="107" t="s">
        <v>125</v>
      </c>
      <c r="E11" s="150"/>
      <c r="F11" s="150"/>
      <c r="G11" s="150"/>
      <c r="H11" s="150"/>
      <c r="I11" s="150"/>
    </row>
    <row r="12" spans="2:9">
      <c r="B12" s="42" t="s">
        <v>1132</v>
      </c>
      <c r="C12" s="179" t="s">
        <v>1074</v>
      </c>
      <c r="D12" s="107" t="s">
        <v>125</v>
      </c>
      <c r="E12" s="150"/>
      <c r="F12" s="150"/>
      <c r="G12" s="150"/>
      <c r="H12" s="150"/>
      <c r="I12" s="150"/>
    </row>
    <row r="13" spans="2:9">
      <c r="B13" s="42" t="s">
        <v>1133</v>
      </c>
      <c r="C13" s="179" t="s">
        <v>1076</v>
      </c>
      <c r="D13" s="107" t="s">
        <v>125</v>
      </c>
      <c r="E13" s="150"/>
      <c r="F13" s="150"/>
      <c r="G13" s="150"/>
      <c r="H13" s="150"/>
      <c r="I13" s="150"/>
    </row>
    <row r="14" spans="2:9">
      <c r="B14" s="42" t="s">
        <v>1134</v>
      </c>
      <c r="C14" s="97" t="s">
        <v>1078</v>
      </c>
      <c r="D14" s="107" t="s">
        <v>125</v>
      </c>
      <c r="E14" s="150"/>
      <c r="F14" s="150"/>
      <c r="G14" s="150"/>
      <c r="H14" s="150"/>
      <c r="I14" s="150"/>
    </row>
    <row r="15" spans="2:9">
      <c r="B15" s="42" t="s">
        <v>1135</v>
      </c>
      <c r="C15" s="97" t="s">
        <v>1080</v>
      </c>
      <c r="D15" s="107" t="s">
        <v>125</v>
      </c>
      <c r="E15" s="150"/>
      <c r="F15" s="150"/>
      <c r="G15" s="150"/>
      <c r="H15" s="150"/>
      <c r="I15" s="150"/>
    </row>
    <row r="16" spans="2:9">
      <c r="B16" s="42" t="s">
        <v>1136</v>
      </c>
      <c r="C16" s="97" t="s">
        <v>1082</v>
      </c>
      <c r="D16" s="107" t="s">
        <v>125</v>
      </c>
      <c r="E16" s="150"/>
      <c r="F16" s="150"/>
      <c r="G16" s="150"/>
      <c r="H16" s="150"/>
      <c r="I16" s="150"/>
    </row>
    <row r="17" spans="2:9">
      <c r="B17" s="42" t="s">
        <v>1137</v>
      </c>
      <c r="C17" s="96" t="s">
        <v>1084</v>
      </c>
      <c r="D17" s="107" t="s">
        <v>125</v>
      </c>
      <c r="E17" s="150"/>
      <c r="F17" s="150"/>
      <c r="G17" s="150"/>
      <c r="H17" s="150"/>
      <c r="I17" s="150"/>
    </row>
    <row r="18" spans="2:9">
      <c r="B18" s="42" t="s">
        <v>1138</v>
      </c>
      <c r="C18" s="96" t="s">
        <v>1086</v>
      </c>
      <c r="D18" s="107" t="s">
        <v>125</v>
      </c>
      <c r="E18" s="150"/>
      <c r="F18" s="150"/>
      <c r="G18" s="150"/>
      <c r="H18" s="150"/>
      <c r="I18" s="150"/>
    </row>
    <row r="19" spans="2:9">
      <c r="B19" s="42" t="s">
        <v>1139</v>
      </c>
      <c r="C19" s="96" t="s">
        <v>1088</v>
      </c>
      <c r="D19" s="107" t="s">
        <v>125</v>
      </c>
      <c r="E19" s="150"/>
      <c r="F19" s="150"/>
      <c r="G19" s="150"/>
      <c r="H19" s="150"/>
      <c r="I19" s="150"/>
    </row>
    <row r="20" spans="2:9">
      <c r="B20" s="42" t="s">
        <v>1140</v>
      </c>
      <c r="C20" s="96" t="s">
        <v>1090</v>
      </c>
      <c r="D20" s="107" t="s">
        <v>125</v>
      </c>
      <c r="E20" s="150"/>
      <c r="F20" s="150"/>
      <c r="G20" s="150"/>
      <c r="H20" s="150"/>
      <c r="I20" s="150"/>
    </row>
    <row r="21" spans="2:9">
      <c r="B21" s="43" t="s">
        <v>1141</v>
      </c>
      <c r="C21" s="100" t="s">
        <v>1092</v>
      </c>
      <c r="D21" s="121" t="s">
        <v>125</v>
      </c>
      <c r="E21" s="150"/>
      <c r="F21" s="150"/>
      <c r="G21" s="150"/>
      <c r="H21" s="150"/>
      <c r="I21" s="150"/>
    </row>
    <row r="22" spans="2:9">
      <c r="B22" s="40" t="s">
        <v>1142</v>
      </c>
      <c r="C22" s="95" t="s">
        <v>1143</v>
      </c>
      <c r="D22" s="107" t="s">
        <v>125</v>
      </c>
      <c r="E22" s="183"/>
      <c r="F22" s="183"/>
      <c r="G22" s="183"/>
      <c r="H22" s="183"/>
      <c r="I22" s="183"/>
    </row>
    <row r="23" spans="2:9">
      <c r="B23" s="42" t="s">
        <v>1144</v>
      </c>
      <c r="C23" s="96" t="s">
        <v>1070</v>
      </c>
      <c r="D23" s="107" t="s">
        <v>125</v>
      </c>
      <c r="E23" s="150"/>
      <c r="F23" s="150"/>
      <c r="G23" s="150"/>
      <c r="H23" s="150"/>
      <c r="I23" s="150"/>
    </row>
    <row r="24" spans="2:9">
      <c r="B24" s="42" t="s">
        <v>1145</v>
      </c>
      <c r="C24" s="96" t="s">
        <v>1097</v>
      </c>
      <c r="D24" s="107" t="s">
        <v>125</v>
      </c>
      <c r="E24" s="150"/>
      <c r="F24" s="150"/>
      <c r="G24" s="150"/>
      <c r="H24" s="150"/>
      <c r="I24" s="150"/>
    </row>
    <row r="25" spans="2:9">
      <c r="B25" s="42" t="s">
        <v>1146</v>
      </c>
      <c r="C25" s="96" t="s">
        <v>1099</v>
      </c>
      <c r="D25" s="107" t="s">
        <v>125</v>
      </c>
      <c r="E25" s="150"/>
      <c r="F25" s="150"/>
      <c r="G25" s="150"/>
      <c r="H25" s="150"/>
      <c r="I25" s="150"/>
    </row>
    <row r="26" spans="2:9">
      <c r="B26" s="24" t="s">
        <v>1147</v>
      </c>
      <c r="C26" s="102" t="s">
        <v>1101</v>
      </c>
      <c r="D26" s="108" t="s">
        <v>125</v>
      </c>
      <c r="E26" s="150"/>
      <c r="F26" s="150"/>
      <c r="G26" s="150"/>
      <c r="H26" s="150"/>
      <c r="I26" s="150"/>
    </row>
    <row r="27" spans="2:9">
      <c r="B27" s="174" t="s">
        <v>1148</v>
      </c>
      <c r="C27" s="175" t="s">
        <v>1149</v>
      </c>
      <c r="D27" s="184" t="s">
        <v>125</v>
      </c>
      <c r="E27" s="168"/>
      <c r="F27" s="168"/>
      <c r="G27" s="168"/>
      <c r="H27" s="168"/>
      <c r="I27" s="168"/>
    </row>
    <row r="28" spans="2:9">
      <c r="B28" s="40" t="s">
        <v>1150</v>
      </c>
      <c r="C28" s="95" t="s">
        <v>1151</v>
      </c>
      <c r="D28" s="107" t="s">
        <v>125</v>
      </c>
      <c r="E28" s="183"/>
      <c r="F28" s="183"/>
      <c r="G28" s="183"/>
      <c r="H28" s="183"/>
      <c r="I28" s="183"/>
    </row>
    <row r="29" spans="2:9">
      <c r="B29" s="42" t="s">
        <v>1152</v>
      </c>
      <c r="C29" s="96" t="s">
        <v>1070</v>
      </c>
      <c r="D29" s="107" t="s">
        <v>125</v>
      </c>
      <c r="E29" s="150"/>
      <c r="F29" s="150"/>
      <c r="G29" s="183"/>
      <c r="H29" s="150"/>
      <c r="I29" s="150"/>
    </row>
    <row r="30" spans="2:9">
      <c r="B30" s="42" t="s">
        <v>1153</v>
      </c>
      <c r="C30" s="97" t="s">
        <v>1072</v>
      </c>
      <c r="D30" s="107" t="s">
        <v>125</v>
      </c>
      <c r="E30" s="150"/>
      <c r="F30" s="150"/>
      <c r="G30" s="150"/>
      <c r="H30" s="150"/>
      <c r="I30" s="150"/>
    </row>
    <row r="31" spans="2:9">
      <c r="B31" s="42" t="s">
        <v>1154</v>
      </c>
      <c r="C31" s="179" t="s">
        <v>1074</v>
      </c>
      <c r="D31" s="107" t="s">
        <v>125</v>
      </c>
      <c r="E31" s="150"/>
      <c r="F31" s="150"/>
      <c r="G31" s="150"/>
      <c r="H31" s="150"/>
      <c r="I31" s="150"/>
    </row>
    <row r="32" spans="2:9">
      <c r="B32" s="42" t="s">
        <v>1155</v>
      </c>
      <c r="C32" s="179" t="s">
        <v>1076</v>
      </c>
      <c r="D32" s="107" t="s">
        <v>125</v>
      </c>
      <c r="E32" s="150"/>
      <c r="F32" s="150"/>
      <c r="G32" s="150"/>
      <c r="H32" s="150"/>
      <c r="I32" s="150"/>
    </row>
    <row r="33" spans="2:9">
      <c r="B33" s="42" t="s">
        <v>1156</v>
      </c>
      <c r="C33" s="97" t="s">
        <v>1078</v>
      </c>
      <c r="D33" s="107" t="s">
        <v>125</v>
      </c>
      <c r="E33" s="150"/>
      <c r="F33" s="150"/>
      <c r="G33" s="150"/>
      <c r="H33" s="150"/>
      <c r="I33" s="150"/>
    </row>
    <row r="34" spans="2:9">
      <c r="B34" s="42" t="s">
        <v>1157</v>
      </c>
      <c r="C34" s="97" t="s">
        <v>1080</v>
      </c>
      <c r="D34" s="107" t="s">
        <v>125</v>
      </c>
      <c r="E34" s="150"/>
      <c r="F34" s="150"/>
      <c r="G34" s="150"/>
      <c r="H34" s="150"/>
      <c r="I34" s="150"/>
    </row>
    <row r="35" spans="2:9">
      <c r="B35" s="42" t="s">
        <v>1158</v>
      </c>
      <c r="C35" s="97" t="s">
        <v>1082</v>
      </c>
      <c r="D35" s="107" t="s">
        <v>125</v>
      </c>
      <c r="E35" s="150"/>
      <c r="F35" s="150"/>
      <c r="G35" s="150"/>
      <c r="H35" s="150"/>
      <c r="I35" s="150"/>
    </row>
    <row r="36" spans="2:9">
      <c r="B36" s="42" t="s">
        <v>1159</v>
      </c>
      <c r="C36" s="96" t="s">
        <v>1084</v>
      </c>
      <c r="D36" s="107" t="s">
        <v>125</v>
      </c>
      <c r="E36" s="150"/>
      <c r="F36" s="150"/>
      <c r="G36" s="150"/>
      <c r="H36" s="150"/>
      <c r="I36" s="150"/>
    </row>
    <row r="37" spans="2:9">
      <c r="B37" s="42" t="s">
        <v>1160</v>
      </c>
      <c r="C37" s="96" t="s">
        <v>1086</v>
      </c>
      <c r="D37" s="107" t="s">
        <v>125</v>
      </c>
      <c r="E37" s="150"/>
      <c r="F37" s="150"/>
      <c r="G37" s="150"/>
      <c r="H37" s="150"/>
      <c r="I37" s="150"/>
    </row>
    <row r="38" spans="2:9">
      <c r="B38" s="42" t="s">
        <v>1161</v>
      </c>
      <c r="C38" s="96" t="s">
        <v>1088</v>
      </c>
      <c r="D38" s="107" t="s">
        <v>125</v>
      </c>
      <c r="E38" s="150"/>
      <c r="F38" s="150"/>
      <c r="G38" s="150"/>
      <c r="H38" s="150"/>
      <c r="I38" s="150"/>
    </row>
    <row r="39" spans="2:9">
      <c r="B39" s="42" t="s">
        <v>1162</v>
      </c>
      <c r="C39" s="96" t="s">
        <v>1090</v>
      </c>
      <c r="D39" s="107" t="s">
        <v>125</v>
      </c>
      <c r="E39" s="150"/>
      <c r="F39" s="150"/>
      <c r="G39" s="150"/>
      <c r="H39" s="150"/>
      <c r="I39" s="150"/>
    </row>
    <row r="40" spans="2:9">
      <c r="B40" s="43" t="s">
        <v>1163</v>
      </c>
      <c r="C40" s="100" t="s">
        <v>1092</v>
      </c>
      <c r="D40" s="121" t="s">
        <v>125</v>
      </c>
      <c r="E40" s="150"/>
      <c r="F40" s="150"/>
      <c r="G40" s="150"/>
      <c r="H40" s="150"/>
      <c r="I40" s="150"/>
    </row>
    <row r="41" spans="2:9">
      <c r="B41" s="40" t="s">
        <v>1164</v>
      </c>
      <c r="C41" s="95" t="s">
        <v>1165</v>
      </c>
      <c r="D41" s="107" t="s">
        <v>125</v>
      </c>
      <c r="E41" s="183"/>
      <c r="F41" s="183"/>
      <c r="G41" s="183"/>
      <c r="H41" s="183"/>
      <c r="I41" s="183"/>
    </row>
    <row r="42" spans="2:9">
      <c r="B42" s="42" t="s">
        <v>1166</v>
      </c>
      <c r="C42" s="96" t="s">
        <v>1070</v>
      </c>
      <c r="D42" s="107" t="s">
        <v>125</v>
      </c>
      <c r="E42" s="150"/>
      <c r="F42" s="150"/>
      <c r="G42" s="150"/>
      <c r="H42" s="150"/>
      <c r="I42" s="150"/>
    </row>
    <row r="43" spans="2:9">
      <c r="B43" s="42" t="s">
        <v>1167</v>
      </c>
      <c r="C43" s="96" t="s">
        <v>1097</v>
      </c>
      <c r="D43" s="107" t="s">
        <v>125</v>
      </c>
      <c r="E43" s="150"/>
      <c r="F43" s="150"/>
      <c r="G43" s="150"/>
      <c r="H43" s="150"/>
      <c r="I43" s="150"/>
    </row>
    <row r="44" spans="2:9">
      <c r="B44" s="42" t="s">
        <v>1168</v>
      </c>
      <c r="C44" s="96" t="s">
        <v>1099</v>
      </c>
      <c r="D44" s="107" t="s">
        <v>125</v>
      </c>
      <c r="E44" s="150"/>
      <c r="F44" s="150"/>
      <c r="G44" s="150"/>
      <c r="H44" s="150"/>
      <c r="I44" s="150"/>
    </row>
    <row r="45" spans="2:9">
      <c r="B45" s="24" t="s">
        <v>1169</v>
      </c>
      <c r="C45" s="102" t="s">
        <v>1101</v>
      </c>
      <c r="D45" s="108" t="s">
        <v>125</v>
      </c>
      <c r="E45" s="150"/>
      <c r="F45" s="150"/>
      <c r="G45" s="150"/>
      <c r="H45" s="150"/>
      <c r="I45" s="150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I37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09"/>
    <col min="3" max="3" width="73.54296875" style="109" customWidth="1"/>
    <col min="4" max="258" width="11.453125" style="109"/>
    <col min="259" max="259" width="73.54296875" style="109" customWidth="1"/>
    <col min="260" max="514" width="11.453125" style="109"/>
    <col min="515" max="515" width="73.54296875" style="109" customWidth="1"/>
    <col min="516" max="770" width="11.453125" style="109"/>
    <col min="771" max="771" width="73.54296875" style="109" customWidth="1"/>
    <col min="772" max="1026" width="11.453125" style="109"/>
    <col min="1027" max="1027" width="73.54296875" style="109" customWidth="1"/>
    <col min="1028" max="1282" width="11.453125" style="109"/>
    <col min="1283" max="1283" width="73.54296875" style="109" customWidth="1"/>
    <col min="1284" max="1538" width="11.453125" style="109"/>
    <col min="1539" max="1539" width="73.54296875" style="109" customWidth="1"/>
    <col min="1540" max="1794" width="11.453125" style="109"/>
    <col min="1795" max="1795" width="73.54296875" style="109" customWidth="1"/>
    <col min="1796" max="2050" width="11.453125" style="109"/>
    <col min="2051" max="2051" width="73.54296875" style="109" customWidth="1"/>
    <col min="2052" max="2306" width="11.453125" style="109"/>
    <col min="2307" max="2307" width="73.54296875" style="109" customWidth="1"/>
    <col min="2308" max="2562" width="11.453125" style="109"/>
    <col min="2563" max="2563" width="73.54296875" style="109" customWidth="1"/>
    <col min="2564" max="2818" width="11.453125" style="109"/>
    <col min="2819" max="2819" width="73.54296875" style="109" customWidth="1"/>
    <col min="2820" max="3074" width="11.453125" style="109"/>
    <col min="3075" max="3075" width="73.54296875" style="109" customWidth="1"/>
    <col min="3076" max="3330" width="11.453125" style="109"/>
    <col min="3331" max="3331" width="73.54296875" style="109" customWidth="1"/>
    <col min="3332" max="3586" width="11.453125" style="109"/>
    <col min="3587" max="3587" width="73.54296875" style="109" customWidth="1"/>
    <col min="3588" max="3842" width="11.453125" style="109"/>
    <col min="3843" max="3843" width="73.54296875" style="109" customWidth="1"/>
    <col min="3844" max="4098" width="11.453125" style="109"/>
    <col min="4099" max="4099" width="73.54296875" style="109" customWidth="1"/>
    <col min="4100" max="4354" width="11.453125" style="109"/>
    <col min="4355" max="4355" width="73.54296875" style="109" customWidth="1"/>
    <col min="4356" max="4610" width="11.453125" style="109"/>
    <col min="4611" max="4611" width="73.54296875" style="109" customWidth="1"/>
    <col min="4612" max="4866" width="11.453125" style="109"/>
    <col min="4867" max="4867" width="73.54296875" style="109" customWidth="1"/>
    <col min="4868" max="5122" width="11.453125" style="109"/>
    <col min="5123" max="5123" width="73.54296875" style="109" customWidth="1"/>
    <col min="5124" max="5378" width="11.453125" style="109"/>
    <col min="5379" max="5379" width="73.54296875" style="109" customWidth="1"/>
    <col min="5380" max="5634" width="11.453125" style="109"/>
    <col min="5635" max="5635" width="73.54296875" style="109" customWidth="1"/>
    <col min="5636" max="5890" width="11.453125" style="109"/>
    <col min="5891" max="5891" width="73.54296875" style="109" customWidth="1"/>
    <col min="5892" max="6146" width="11.453125" style="109"/>
    <col min="6147" max="6147" width="73.54296875" style="109" customWidth="1"/>
    <col min="6148" max="6402" width="11.453125" style="109"/>
    <col min="6403" max="6403" width="73.54296875" style="109" customWidth="1"/>
    <col min="6404" max="6658" width="11.453125" style="109"/>
    <col min="6659" max="6659" width="73.54296875" style="109" customWidth="1"/>
    <col min="6660" max="6914" width="11.453125" style="109"/>
    <col min="6915" max="6915" width="73.54296875" style="109" customWidth="1"/>
    <col min="6916" max="7170" width="11.453125" style="109"/>
    <col min="7171" max="7171" width="73.54296875" style="109" customWidth="1"/>
    <col min="7172" max="7426" width="11.453125" style="109"/>
    <col min="7427" max="7427" width="73.54296875" style="109" customWidth="1"/>
    <col min="7428" max="7682" width="11.453125" style="109"/>
    <col min="7683" max="7683" width="73.54296875" style="109" customWidth="1"/>
    <col min="7684" max="7938" width="11.453125" style="109"/>
    <col min="7939" max="7939" width="73.54296875" style="109" customWidth="1"/>
    <col min="7940" max="8194" width="11.453125" style="109"/>
    <col min="8195" max="8195" width="73.54296875" style="109" customWidth="1"/>
    <col min="8196" max="8450" width="11.453125" style="109"/>
    <col min="8451" max="8451" width="73.54296875" style="109" customWidth="1"/>
    <col min="8452" max="8706" width="11.453125" style="109"/>
    <col min="8707" max="8707" width="73.54296875" style="109" customWidth="1"/>
    <col min="8708" max="8962" width="11.453125" style="109"/>
    <col min="8963" max="8963" width="73.54296875" style="109" customWidth="1"/>
    <col min="8964" max="9218" width="11.453125" style="109"/>
    <col min="9219" max="9219" width="73.54296875" style="109" customWidth="1"/>
    <col min="9220" max="9474" width="11.453125" style="109"/>
    <col min="9475" max="9475" width="73.54296875" style="109" customWidth="1"/>
    <col min="9476" max="9730" width="11.453125" style="109"/>
    <col min="9731" max="9731" width="73.54296875" style="109" customWidth="1"/>
    <col min="9732" max="9986" width="11.453125" style="109"/>
    <col min="9987" max="9987" width="73.54296875" style="109" customWidth="1"/>
    <col min="9988" max="10242" width="11.453125" style="109"/>
    <col min="10243" max="10243" width="73.54296875" style="109" customWidth="1"/>
    <col min="10244" max="10498" width="11.453125" style="109"/>
    <col min="10499" max="10499" width="73.54296875" style="109" customWidth="1"/>
    <col min="10500" max="10754" width="11.453125" style="109"/>
    <col min="10755" max="10755" width="73.54296875" style="109" customWidth="1"/>
    <col min="10756" max="11010" width="11.453125" style="109"/>
    <col min="11011" max="11011" width="73.54296875" style="109" customWidth="1"/>
    <col min="11012" max="11266" width="11.453125" style="109"/>
    <col min="11267" max="11267" width="73.54296875" style="109" customWidth="1"/>
    <col min="11268" max="11522" width="11.453125" style="109"/>
    <col min="11523" max="11523" width="73.54296875" style="109" customWidth="1"/>
    <col min="11524" max="11778" width="11.453125" style="109"/>
    <col min="11779" max="11779" width="73.54296875" style="109" customWidth="1"/>
    <col min="11780" max="12034" width="11.453125" style="109"/>
    <col min="12035" max="12035" width="73.54296875" style="109" customWidth="1"/>
    <col min="12036" max="12290" width="11.453125" style="109"/>
    <col min="12291" max="12291" width="73.54296875" style="109" customWidth="1"/>
    <col min="12292" max="12546" width="11.453125" style="109"/>
    <col min="12547" max="12547" width="73.54296875" style="109" customWidth="1"/>
    <col min="12548" max="12802" width="11.453125" style="109"/>
    <col min="12803" max="12803" width="73.54296875" style="109" customWidth="1"/>
    <col min="12804" max="13058" width="11.453125" style="109"/>
    <col min="13059" max="13059" width="73.54296875" style="109" customWidth="1"/>
    <col min="13060" max="13314" width="11.453125" style="109"/>
    <col min="13315" max="13315" width="73.54296875" style="109" customWidth="1"/>
    <col min="13316" max="13570" width="11.453125" style="109"/>
    <col min="13571" max="13571" width="73.54296875" style="109" customWidth="1"/>
    <col min="13572" max="13826" width="11.453125" style="109"/>
    <col min="13827" max="13827" width="73.54296875" style="109" customWidth="1"/>
    <col min="13828" max="14082" width="11.453125" style="109"/>
    <col min="14083" max="14083" width="73.54296875" style="109" customWidth="1"/>
    <col min="14084" max="14338" width="11.453125" style="109"/>
    <col min="14339" max="14339" width="73.54296875" style="109" customWidth="1"/>
    <col min="14340" max="14594" width="11.453125" style="109"/>
    <col min="14595" max="14595" width="73.54296875" style="109" customWidth="1"/>
    <col min="14596" max="14850" width="11.453125" style="109"/>
    <col min="14851" max="14851" width="73.54296875" style="109" customWidth="1"/>
    <col min="14852" max="15106" width="11.453125" style="109"/>
    <col min="15107" max="15107" width="73.54296875" style="109" customWidth="1"/>
    <col min="15108" max="15362" width="11.453125" style="109"/>
    <col min="15363" max="15363" width="73.54296875" style="109" customWidth="1"/>
    <col min="15364" max="15618" width="11.453125" style="109"/>
    <col min="15619" max="15619" width="73.54296875" style="109" customWidth="1"/>
    <col min="15620" max="15874" width="11.453125" style="109"/>
    <col min="15875" max="15875" width="73.54296875" style="109" customWidth="1"/>
    <col min="15876" max="16130" width="11.453125" style="109"/>
    <col min="16131" max="16131" width="73.54296875" style="109" customWidth="1"/>
    <col min="16132" max="16384" width="11.453125" style="109"/>
  </cols>
  <sheetData>
    <row r="1" spans="2:9">
      <c r="B1" s="145" t="s">
        <v>117</v>
      </c>
    </row>
    <row r="2" spans="2:9" ht="15.5">
      <c r="B2" s="52" t="s">
        <v>118</v>
      </c>
      <c r="C2" s="53"/>
      <c r="D2" s="28"/>
      <c r="E2" s="281" t="str">
        <f>+'Erogación funciones de Gobierno'!E2:I2</f>
        <v>Costa Rica-Sector Público No Financiero</v>
      </c>
      <c r="F2" s="281"/>
      <c r="G2" s="281"/>
      <c r="H2" s="281"/>
      <c r="I2" s="281"/>
    </row>
    <row r="3" spans="2:9" ht="15.5">
      <c r="B3" s="52" t="s">
        <v>1170</v>
      </c>
      <c r="C3" s="54"/>
      <c r="D3" s="22"/>
      <c r="E3" s="282" t="s">
        <v>189</v>
      </c>
      <c r="F3" s="282"/>
      <c r="G3" s="282"/>
      <c r="H3" s="282"/>
      <c r="I3" s="282"/>
    </row>
    <row r="4" spans="2:9" ht="15" customHeight="1">
      <c r="B4" s="19"/>
      <c r="C4" s="20"/>
      <c r="D4" s="21"/>
      <c r="E4" s="283" t="s">
        <v>253</v>
      </c>
      <c r="F4" s="284"/>
      <c r="G4" s="284"/>
      <c r="H4" s="284"/>
      <c r="I4" s="284"/>
    </row>
    <row r="5" spans="2:9" ht="15" customHeight="1">
      <c r="B5" s="295" t="s">
        <v>1171</v>
      </c>
      <c r="C5" s="296"/>
      <c r="D5" s="22"/>
      <c r="E5" s="277"/>
      <c r="F5" s="278"/>
      <c r="G5" s="278"/>
      <c r="H5" s="278"/>
      <c r="I5" s="278"/>
    </row>
    <row r="6" spans="2:9">
      <c r="B6" s="295"/>
      <c r="C6" s="296"/>
      <c r="D6" s="22"/>
      <c r="E6" s="287">
        <v>2019</v>
      </c>
      <c r="F6" s="287">
        <f>+E6+1</f>
        <v>2020</v>
      </c>
      <c r="G6" s="287">
        <f>+F6+1</f>
        <v>2021</v>
      </c>
      <c r="H6" s="287">
        <f>+G6+1</f>
        <v>2022</v>
      </c>
      <c r="I6" s="287">
        <f>+H6+1</f>
        <v>2023</v>
      </c>
    </row>
    <row r="7" spans="2:9">
      <c r="B7" s="103"/>
      <c r="C7" s="104"/>
      <c r="D7" s="22"/>
      <c r="E7" s="287"/>
      <c r="F7" s="287"/>
      <c r="G7" s="287"/>
      <c r="H7" s="287"/>
      <c r="I7" s="287"/>
    </row>
    <row r="8" spans="2:9">
      <c r="B8" s="146" t="s">
        <v>320</v>
      </c>
      <c r="C8" s="147" t="s">
        <v>1172</v>
      </c>
      <c r="D8" s="148" t="s">
        <v>125</v>
      </c>
      <c r="E8" s="149"/>
      <c r="F8" s="149"/>
      <c r="G8" s="149"/>
      <c r="H8" s="149"/>
      <c r="I8" s="149"/>
    </row>
    <row r="9" spans="2:9">
      <c r="B9" s="134" t="s">
        <v>259</v>
      </c>
      <c r="C9" s="135" t="s">
        <v>1173</v>
      </c>
      <c r="D9" s="136" t="s">
        <v>125</v>
      </c>
      <c r="E9" s="150"/>
      <c r="F9" s="150"/>
      <c r="G9" s="150"/>
      <c r="H9" s="150"/>
      <c r="I9" s="150"/>
    </row>
    <row r="10" spans="2:9">
      <c r="B10" s="42" t="s">
        <v>1174</v>
      </c>
      <c r="C10" s="30" t="s">
        <v>701</v>
      </c>
      <c r="D10" s="107" t="s">
        <v>125</v>
      </c>
      <c r="E10" s="150"/>
      <c r="F10" s="150"/>
      <c r="G10" s="150"/>
      <c r="H10" s="150"/>
      <c r="I10" s="150"/>
    </row>
    <row r="11" spans="2:9">
      <c r="B11" s="42" t="s">
        <v>1175</v>
      </c>
      <c r="C11" s="30" t="s">
        <v>648</v>
      </c>
      <c r="D11" s="107" t="s">
        <v>125</v>
      </c>
      <c r="E11" s="150"/>
      <c r="F11" s="150"/>
      <c r="G11" s="150"/>
      <c r="H11" s="150"/>
      <c r="I11" s="150"/>
    </row>
    <row r="12" spans="2:9">
      <c r="B12" s="42" t="s">
        <v>1176</v>
      </c>
      <c r="C12" s="30" t="s">
        <v>650</v>
      </c>
      <c r="D12" s="107" t="s">
        <v>125</v>
      </c>
      <c r="E12" s="150"/>
      <c r="F12" s="150"/>
      <c r="G12" s="150"/>
      <c r="H12" s="150"/>
      <c r="I12" s="150"/>
    </row>
    <row r="13" spans="2:9">
      <c r="B13" s="42" t="s">
        <v>1177</v>
      </c>
      <c r="C13" s="30" t="s">
        <v>652</v>
      </c>
      <c r="D13" s="107" t="s">
        <v>125</v>
      </c>
      <c r="E13" s="150"/>
      <c r="F13" s="150"/>
      <c r="G13" s="150"/>
      <c r="H13" s="150"/>
      <c r="I13" s="150"/>
    </row>
    <row r="14" spans="2:9">
      <c r="B14" s="42" t="s">
        <v>267</v>
      </c>
      <c r="C14" s="22" t="s">
        <v>1178</v>
      </c>
      <c r="D14" s="107" t="s">
        <v>125</v>
      </c>
      <c r="E14" s="150"/>
      <c r="F14" s="150"/>
      <c r="G14" s="150"/>
      <c r="H14" s="150"/>
      <c r="I14" s="150"/>
    </row>
    <row r="15" spans="2:9">
      <c r="B15" s="42" t="s">
        <v>1179</v>
      </c>
      <c r="C15" s="30" t="s">
        <v>655</v>
      </c>
      <c r="D15" s="107" t="s">
        <v>125</v>
      </c>
      <c r="E15" s="150"/>
      <c r="F15" s="150"/>
      <c r="G15" s="150"/>
      <c r="H15" s="150"/>
      <c r="I15" s="150"/>
    </row>
    <row r="16" spans="2:9">
      <c r="B16" s="42" t="s">
        <v>1180</v>
      </c>
      <c r="C16" s="30" t="s">
        <v>657</v>
      </c>
      <c r="D16" s="107" t="s">
        <v>125</v>
      </c>
      <c r="E16" s="150"/>
      <c r="F16" s="150"/>
      <c r="G16" s="150"/>
      <c r="H16" s="150"/>
      <c r="I16" s="150"/>
    </row>
    <row r="17" spans="2:9">
      <c r="B17" s="42" t="s">
        <v>1181</v>
      </c>
      <c r="C17" s="30" t="s">
        <v>659</v>
      </c>
      <c r="D17" s="107" t="s">
        <v>125</v>
      </c>
      <c r="E17" s="150"/>
      <c r="F17" s="150"/>
      <c r="G17" s="150"/>
      <c r="H17" s="150"/>
      <c r="I17" s="150"/>
    </row>
    <row r="18" spans="2:9">
      <c r="B18" s="42" t="s">
        <v>1182</v>
      </c>
      <c r="C18" s="30" t="s">
        <v>661</v>
      </c>
      <c r="D18" s="107" t="s">
        <v>125</v>
      </c>
      <c r="E18" s="150"/>
      <c r="F18" s="150"/>
      <c r="G18" s="150"/>
      <c r="H18" s="150"/>
      <c r="I18" s="150"/>
    </row>
    <row r="19" spans="2:9">
      <c r="B19" s="42" t="s">
        <v>1183</v>
      </c>
      <c r="C19" s="30" t="s">
        <v>663</v>
      </c>
      <c r="D19" s="107" t="s">
        <v>125</v>
      </c>
      <c r="E19" s="150"/>
      <c r="F19" s="150"/>
      <c r="G19" s="150"/>
      <c r="H19" s="150"/>
      <c r="I19" s="150"/>
    </row>
    <row r="20" spans="2:9">
      <c r="B20" s="42" t="s">
        <v>1184</v>
      </c>
      <c r="C20" s="30" t="s">
        <v>665</v>
      </c>
      <c r="D20" s="107" t="s">
        <v>125</v>
      </c>
      <c r="E20" s="150"/>
      <c r="F20" s="150"/>
      <c r="G20" s="150"/>
      <c r="H20" s="150"/>
      <c r="I20" s="150"/>
    </row>
    <row r="21" spans="2:9">
      <c r="B21" s="42" t="s">
        <v>1185</v>
      </c>
      <c r="C21" s="30" t="s">
        <v>667</v>
      </c>
      <c r="D21" s="107" t="s">
        <v>125</v>
      </c>
      <c r="E21" s="150"/>
      <c r="F21" s="150"/>
      <c r="G21" s="150"/>
      <c r="H21" s="150"/>
      <c r="I21" s="150"/>
    </row>
    <row r="22" spans="2:9">
      <c r="B22" s="42" t="s">
        <v>1186</v>
      </c>
      <c r="C22" s="30" t="s">
        <v>669</v>
      </c>
      <c r="D22" s="107" t="s">
        <v>125</v>
      </c>
      <c r="E22" s="150"/>
      <c r="F22" s="150"/>
      <c r="G22" s="150"/>
      <c r="H22" s="150"/>
      <c r="I22" s="150"/>
    </row>
    <row r="23" spans="2:9">
      <c r="B23" s="42" t="s">
        <v>1187</v>
      </c>
      <c r="C23" s="30" t="s">
        <v>1188</v>
      </c>
      <c r="D23" s="107" t="s">
        <v>125</v>
      </c>
      <c r="E23" s="150"/>
      <c r="F23" s="150"/>
      <c r="G23" s="150"/>
      <c r="H23" s="150"/>
      <c r="I23" s="150"/>
    </row>
    <row r="24" spans="2:9">
      <c r="B24" s="42" t="s">
        <v>1189</v>
      </c>
      <c r="C24" s="30" t="s">
        <v>1190</v>
      </c>
      <c r="D24" s="107" t="s">
        <v>125</v>
      </c>
      <c r="E24" s="150"/>
      <c r="F24" s="150"/>
      <c r="G24" s="150"/>
      <c r="H24" s="150"/>
      <c r="I24" s="150"/>
    </row>
    <row r="25" spans="2:9">
      <c r="B25" s="43" t="s">
        <v>274</v>
      </c>
      <c r="C25" s="33" t="s">
        <v>1191</v>
      </c>
      <c r="D25" s="121" t="s">
        <v>125</v>
      </c>
      <c r="E25" s="150"/>
      <c r="F25" s="150"/>
      <c r="G25" s="150"/>
      <c r="H25" s="150"/>
      <c r="I25" s="150"/>
    </row>
    <row r="26" spans="2:9">
      <c r="B26" s="42" t="s">
        <v>1192</v>
      </c>
      <c r="C26" s="30" t="s">
        <v>674</v>
      </c>
      <c r="D26" s="22" t="s">
        <v>125</v>
      </c>
      <c r="E26" s="150"/>
      <c r="F26" s="150"/>
      <c r="G26" s="150"/>
      <c r="H26" s="150"/>
      <c r="I26" s="150"/>
    </row>
    <row r="27" spans="2:9">
      <c r="B27" s="42" t="s">
        <v>1193</v>
      </c>
      <c r="C27" s="30" t="s">
        <v>676</v>
      </c>
      <c r="D27" s="22" t="s">
        <v>125</v>
      </c>
      <c r="E27" s="150"/>
      <c r="F27" s="150"/>
      <c r="G27" s="150"/>
      <c r="H27" s="150"/>
      <c r="I27" s="150"/>
    </row>
    <row r="28" spans="2:9">
      <c r="B28" s="42" t="s">
        <v>1194</v>
      </c>
      <c r="C28" s="30" t="s">
        <v>678</v>
      </c>
      <c r="D28" s="22" t="s">
        <v>125</v>
      </c>
      <c r="E28" s="150"/>
      <c r="F28" s="150"/>
      <c r="G28" s="150"/>
      <c r="H28" s="150"/>
      <c r="I28" s="150"/>
    </row>
    <row r="29" spans="2:9">
      <c r="B29" s="42" t="s">
        <v>1195</v>
      </c>
      <c r="C29" s="30" t="s">
        <v>680</v>
      </c>
      <c r="D29" s="22" t="s">
        <v>125</v>
      </c>
      <c r="E29" s="150"/>
      <c r="F29" s="150"/>
      <c r="G29" s="150"/>
      <c r="H29" s="150"/>
      <c r="I29" s="150"/>
    </row>
    <row r="30" spans="2:9">
      <c r="B30" s="42" t="s">
        <v>1196</v>
      </c>
      <c r="C30" s="30" t="s">
        <v>682</v>
      </c>
      <c r="D30" s="22" t="s">
        <v>125</v>
      </c>
      <c r="E30" s="150"/>
      <c r="F30" s="150"/>
      <c r="G30" s="150"/>
      <c r="H30" s="150"/>
      <c r="I30" s="150"/>
    </row>
    <row r="31" spans="2:9">
      <c r="B31" s="42" t="s">
        <v>1197</v>
      </c>
      <c r="C31" s="30" t="s">
        <v>684</v>
      </c>
      <c r="D31" s="22" t="s">
        <v>125</v>
      </c>
      <c r="E31" s="150"/>
      <c r="F31" s="150"/>
      <c r="G31" s="150"/>
      <c r="H31" s="150"/>
      <c r="I31" s="150"/>
    </row>
    <row r="32" spans="2:9">
      <c r="B32" s="42" t="s">
        <v>1198</v>
      </c>
      <c r="C32" s="30" t="s">
        <v>686</v>
      </c>
      <c r="D32" s="22" t="s">
        <v>125</v>
      </c>
      <c r="E32" s="150"/>
      <c r="F32" s="150"/>
      <c r="G32" s="150"/>
      <c r="H32" s="150"/>
      <c r="I32" s="150"/>
    </row>
    <row r="33" spans="2:9">
      <c r="B33" s="42" t="s">
        <v>1199</v>
      </c>
      <c r="C33" s="30" t="s">
        <v>688</v>
      </c>
      <c r="D33" s="22" t="s">
        <v>125</v>
      </c>
      <c r="E33" s="150"/>
      <c r="F33" s="150"/>
      <c r="G33" s="150"/>
      <c r="H33" s="150"/>
      <c r="I33" s="150"/>
    </row>
    <row r="34" spans="2:9">
      <c r="B34" s="40" t="s">
        <v>1200</v>
      </c>
      <c r="C34" s="95" t="s">
        <v>1201</v>
      </c>
      <c r="D34" s="22" t="s">
        <v>125</v>
      </c>
      <c r="E34" s="150"/>
      <c r="F34" s="150"/>
      <c r="G34" s="150"/>
      <c r="H34" s="150"/>
      <c r="I34" s="150"/>
    </row>
    <row r="35" spans="2:9">
      <c r="B35" s="130" t="s">
        <v>1202</v>
      </c>
      <c r="C35" s="131" t="s">
        <v>1203</v>
      </c>
      <c r="D35" s="25" t="s">
        <v>125</v>
      </c>
      <c r="E35" s="150"/>
      <c r="F35" s="150"/>
      <c r="G35" s="150"/>
      <c r="H35" s="150"/>
      <c r="I35" s="150"/>
    </row>
    <row r="36" spans="2:9">
      <c r="B36" s="42" t="s">
        <v>155</v>
      </c>
      <c r="C36" s="114" t="s">
        <v>175</v>
      </c>
      <c r="D36" s="22" t="s">
        <v>125</v>
      </c>
      <c r="E36" s="151"/>
      <c r="F36" s="151"/>
      <c r="G36" s="151"/>
      <c r="H36" s="151"/>
      <c r="I36" s="151"/>
    </row>
    <row r="37" spans="2:9">
      <c r="B37" s="24" t="s">
        <v>282</v>
      </c>
      <c r="C37" s="45" t="s">
        <v>1204</v>
      </c>
      <c r="D37" s="25" t="s">
        <v>125</v>
      </c>
      <c r="E37" s="150"/>
      <c r="F37" s="150"/>
      <c r="G37" s="150"/>
      <c r="H37" s="150"/>
      <c r="I37" s="150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U49"/>
  <sheetViews>
    <sheetView showGridLines="0" zoomScale="90" zoomScaleNormal="90" workbookViewId="0">
      <pane xSplit="4" ySplit="1" topLeftCell="E2" activePane="bottomRight" state="frozen"/>
      <selection pane="topRight" activeCell="K89" sqref="K89:L134"/>
      <selection pane="bottomLeft" activeCell="K89" sqref="K89:L134"/>
      <selection pane="bottomRight"/>
    </sheetView>
  </sheetViews>
  <sheetFormatPr baseColWidth="10" defaultColWidth="11.453125" defaultRowHeight="14.5"/>
  <cols>
    <col min="1" max="1" width="4.26953125" customWidth="1"/>
    <col min="2" max="2" width="8.54296875" customWidth="1"/>
    <col min="3" max="3" width="71.1796875" customWidth="1"/>
    <col min="4" max="4" width="1.1796875" bestFit="1" customWidth="1"/>
    <col min="5" max="5" width="17.26953125" style="51" customWidth="1"/>
    <col min="6" max="6" width="19.81640625" style="51" customWidth="1"/>
    <col min="7" max="7" width="17.7265625" style="51" customWidth="1"/>
    <col min="8" max="8" width="17.453125" style="51" customWidth="1"/>
    <col min="9" max="9" width="18.54296875" style="51" customWidth="1"/>
    <col min="10" max="11" width="13.54296875" style="51" bestFit="1" customWidth="1"/>
    <col min="21" max="21" width="12.81640625" bestFit="1" customWidth="1"/>
  </cols>
  <sheetData>
    <row r="1" spans="2:21">
      <c r="B1" s="12" t="s">
        <v>117</v>
      </c>
      <c r="E1"/>
      <c r="F1"/>
      <c r="G1"/>
      <c r="H1"/>
      <c r="I1"/>
      <c r="J1"/>
      <c r="K1"/>
    </row>
    <row r="2" spans="2:21" ht="15.5">
      <c r="B2" s="13" t="s">
        <v>118</v>
      </c>
      <c r="C2" s="14"/>
      <c r="D2" s="15"/>
      <c r="E2" s="276" t="s">
        <v>1209</v>
      </c>
      <c r="F2" s="276"/>
      <c r="G2" s="276"/>
      <c r="H2" s="276"/>
      <c r="I2" s="276"/>
      <c r="J2" s="276"/>
      <c r="K2" s="276"/>
    </row>
    <row r="3" spans="2:21" ht="15.5">
      <c r="B3" s="16" t="s">
        <v>119</v>
      </c>
      <c r="C3" s="17"/>
      <c r="D3" s="18"/>
      <c r="E3" s="276" t="s">
        <v>120</v>
      </c>
      <c r="F3" s="276"/>
      <c r="G3" s="276"/>
      <c r="H3" s="276"/>
      <c r="I3" s="276"/>
      <c r="J3" s="276"/>
      <c r="K3" s="276"/>
    </row>
    <row r="4" spans="2:21" ht="15" customHeight="1">
      <c r="B4" s="19"/>
      <c r="C4" s="20"/>
      <c r="D4" s="21"/>
      <c r="E4" s="277" t="s">
        <v>121</v>
      </c>
      <c r="F4" s="278"/>
      <c r="G4" s="278"/>
      <c r="H4" s="278"/>
      <c r="I4" s="278"/>
      <c r="J4" s="278"/>
      <c r="K4" s="278"/>
    </row>
    <row r="5" spans="2:21" ht="15" customHeight="1">
      <c r="B5" s="274" t="s">
        <v>122</v>
      </c>
      <c r="C5" s="275"/>
      <c r="D5" s="22"/>
      <c r="E5" s="279"/>
      <c r="F5" s="280"/>
      <c r="G5" s="280"/>
      <c r="H5" s="280"/>
      <c r="I5" s="280"/>
      <c r="J5" s="280"/>
      <c r="K5" s="280"/>
    </row>
    <row r="6" spans="2:21" ht="14.5" customHeight="1">
      <c r="B6" s="274"/>
      <c r="C6" s="275"/>
      <c r="D6" s="22"/>
      <c r="E6" s="23"/>
      <c r="F6" s="23"/>
      <c r="G6" s="23"/>
      <c r="H6" s="23"/>
      <c r="I6" s="23"/>
      <c r="J6" s="23"/>
      <c r="K6" s="23"/>
    </row>
    <row r="7" spans="2:21">
      <c r="B7" s="24"/>
      <c r="C7" s="25"/>
      <c r="D7" s="25"/>
      <c r="E7" s="210">
        <v>2019</v>
      </c>
      <c r="F7" s="210">
        <v>2020</v>
      </c>
      <c r="G7" s="210">
        <v>2021</v>
      </c>
      <c r="H7" s="210">
        <v>2022</v>
      </c>
      <c r="I7" s="210">
        <v>2023</v>
      </c>
      <c r="J7" s="210">
        <v>2024</v>
      </c>
      <c r="K7" s="210">
        <v>2025</v>
      </c>
    </row>
    <row r="8" spans="2:21" ht="32.25" customHeight="1">
      <c r="B8" s="271" t="s">
        <v>123</v>
      </c>
      <c r="C8" s="272"/>
      <c r="D8" s="273"/>
      <c r="E8" s="26"/>
      <c r="F8" s="26"/>
      <c r="G8" s="26"/>
      <c r="H8" s="26"/>
      <c r="I8" s="26"/>
      <c r="J8" s="26"/>
      <c r="K8" s="26"/>
    </row>
    <row r="9" spans="2:21">
      <c r="B9" s="27" t="s">
        <v>302</v>
      </c>
      <c r="C9" s="28" t="s">
        <v>124</v>
      </c>
      <c r="D9" s="22" t="s">
        <v>125</v>
      </c>
      <c r="E9" s="208">
        <v>14638766.040352177</v>
      </c>
      <c r="F9" s="208">
        <v>13644537.027489938</v>
      </c>
      <c r="G9" s="208">
        <v>15654389.228555508</v>
      </c>
      <c r="H9" s="208">
        <v>17961051.165532444</v>
      </c>
      <c r="I9" s="208">
        <v>18617394.31340595</v>
      </c>
      <c r="J9" s="208">
        <v>0</v>
      </c>
      <c r="K9" s="208">
        <v>0</v>
      </c>
      <c r="Q9" s="200"/>
      <c r="R9" s="200"/>
      <c r="S9" s="200"/>
      <c r="T9" s="200"/>
      <c r="U9" s="200"/>
    </row>
    <row r="10" spans="2:21">
      <c r="B10" s="27" t="s">
        <v>126</v>
      </c>
      <c r="C10" s="30" t="s">
        <v>127</v>
      </c>
      <c r="D10" s="22" t="s">
        <v>125</v>
      </c>
      <c r="E10" s="31">
        <v>5066652.1015355503</v>
      </c>
      <c r="F10" s="31">
        <v>4604229.3705171691</v>
      </c>
      <c r="G10" s="31">
        <v>5950111.8426019605</v>
      </c>
      <c r="H10" s="31">
        <v>6742405.9627918508</v>
      </c>
      <c r="I10" s="31">
        <v>6876209.8025605185</v>
      </c>
      <c r="J10" s="31">
        <v>0</v>
      </c>
      <c r="K10" s="31">
        <v>0</v>
      </c>
      <c r="Q10" s="200"/>
      <c r="R10" s="200"/>
      <c r="S10" s="200"/>
      <c r="T10" s="200"/>
      <c r="U10" s="200"/>
    </row>
    <row r="11" spans="2:21">
      <c r="B11" s="27" t="s">
        <v>128</v>
      </c>
      <c r="C11" s="30" t="s">
        <v>129</v>
      </c>
      <c r="D11" s="22" t="s">
        <v>125</v>
      </c>
      <c r="E11" s="31">
        <v>3680875.60317815</v>
      </c>
      <c r="F11" s="31">
        <v>3716855.5886106901</v>
      </c>
      <c r="G11" s="31">
        <v>3966669.7754903799</v>
      </c>
      <c r="H11" s="31">
        <v>4316812.7774169007</v>
      </c>
      <c r="I11" s="31">
        <v>4627633.2226703698</v>
      </c>
      <c r="J11" s="31">
        <v>0</v>
      </c>
      <c r="K11" s="31">
        <v>0</v>
      </c>
      <c r="Q11" s="200"/>
      <c r="R11" s="200"/>
      <c r="S11" s="200"/>
      <c r="T11" s="200"/>
      <c r="U11" s="200"/>
    </row>
    <row r="12" spans="2:21">
      <c r="B12" s="27" t="s">
        <v>130</v>
      </c>
      <c r="C12" s="30" t="s">
        <v>131</v>
      </c>
      <c r="D12" s="22" t="s">
        <v>125</v>
      </c>
      <c r="E12" s="31">
        <v>646.39409374002855</v>
      </c>
      <c r="F12" s="31">
        <v>4021.086404919783</v>
      </c>
      <c r="G12" s="31">
        <v>1129.552569448952</v>
      </c>
      <c r="H12" s="31">
        <v>819.96127527976682</v>
      </c>
      <c r="I12" s="31">
        <v>1345.1096389800007</v>
      </c>
      <c r="J12" s="31">
        <v>0</v>
      </c>
      <c r="K12" s="31">
        <v>0</v>
      </c>
      <c r="Q12" s="200"/>
      <c r="R12" s="200"/>
      <c r="S12" s="200"/>
      <c r="T12" s="200"/>
      <c r="U12" s="200"/>
    </row>
    <row r="13" spans="2:21">
      <c r="B13" s="27" t="s">
        <v>132</v>
      </c>
      <c r="C13" s="30" t="s">
        <v>133</v>
      </c>
      <c r="D13" s="22" t="s">
        <v>125</v>
      </c>
      <c r="E13" s="31">
        <v>5890591.9415447349</v>
      </c>
      <c r="F13" s="31">
        <v>5319430.9819571599</v>
      </c>
      <c r="G13" s="31">
        <v>5736478.0578937205</v>
      </c>
      <c r="H13" s="31">
        <v>6901012.4640484126</v>
      </c>
      <c r="I13" s="31">
        <v>7112206.1785360817</v>
      </c>
      <c r="J13" s="31">
        <v>0</v>
      </c>
      <c r="K13" s="31">
        <v>0</v>
      </c>
      <c r="Q13" s="200"/>
      <c r="R13" s="200"/>
      <c r="S13" s="200"/>
      <c r="T13" s="200"/>
      <c r="U13" s="200"/>
    </row>
    <row r="14" spans="2:21">
      <c r="B14" s="27" t="s">
        <v>134</v>
      </c>
      <c r="C14" s="28" t="s">
        <v>135</v>
      </c>
      <c r="D14" s="22" t="s">
        <v>125</v>
      </c>
      <c r="E14" s="208">
        <v>15097242.057149574</v>
      </c>
      <c r="F14" s="208">
        <v>15005158.354894985</v>
      </c>
      <c r="G14" s="208">
        <v>16050261.431418829</v>
      </c>
      <c r="H14" s="208">
        <v>17062967.902784608</v>
      </c>
      <c r="I14" s="208">
        <v>17409657.098236587</v>
      </c>
      <c r="J14" s="208">
        <v>0</v>
      </c>
      <c r="K14" s="208">
        <v>0</v>
      </c>
      <c r="Q14" s="200"/>
      <c r="R14" s="200"/>
      <c r="S14" s="200"/>
      <c r="T14" s="200"/>
      <c r="U14" s="200"/>
    </row>
    <row r="15" spans="2:21">
      <c r="B15" s="27" t="s">
        <v>136</v>
      </c>
      <c r="C15" s="30" t="s">
        <v>137</v>
      </c>
      <c r="D15" s="22" t="s">
        <v>125</v>
      </c>
      <c r="E15" s="31">
        <v>4218139.3772566961</v>
      </c>
      <c r="F15" s="31">
        <v>4261135.0866592862</v>
      </c>
      <c r="G15" s="31">
        <v>4261925.3783699404</v>
      </c>
      <c r="H15" s="31">
        <v>4332413.5909584695</v>
      </c>
      <c r="I15" s="31">
        <v>4393359.746027221</v>
      </c>
      <c r="J15" s="31">
        <v>0</v>
      </c>
      <c r="K15" s="31">
        <v>0</v>
      </c>
      <c r="Q15" s="200"/>
      <c r="R15" s="200"/>
      <c r="S15" s="200"/>
      <c r="T15" s="200"/>
      <c r="U15" s="200"/>
    </row>
    <row r="16" spans="2:21">
      <c r="B16" s="27" t="s">
        <v>138</v>
      </c>
      <c r="C16" s="30" t="s">
        <v>139</v>
      </c>
      <c r="D16" s="22" t="s">
        <v>125</v>
      </c>
      <c r="E16" s="31">
        <v>5266575.7459650636</v>
      </c>
      <c r="F16" s="31">
        <v>4664049.5174206765</v>
      </c>
      <c r="G16" s="31">
        <v>5341968.3002369506</v>
      </c>
      <c r="H16" s="31">
        <v>6156587.534056549</v>
      </c>
      <c r="I16" s="31">
        <v>5982874.1125420667</v>
      </c>
      <c r="J16" s="31">
        <v>0</v>
      </c>
      <c r="K16" s="31">
        <v>0</v>
      </c>
      <c r="Q16" s="200"/>
      <c r="R16" s="200"/>
      <c r="S16" s="200"/>
      <c r="T16" s="200"/>
      <c r="U16" s="200"/>
    </row>
    <row r="17" spans="2:21">
      <c r="B17" s="27" t="s">
        <v>140</v>
      </c>
      <c r="C17" s="30" t="s">
        <v>141</v>
      </c>
      <c r="D17" s="22" t="s">
        <v>125</v>
      </c>
      <c r="E17" s="65">
        <v>505509.33951511997</v>
      </c>
      <c r="F17" s="65">
        <v>542706.18216583005</v>
      </c>
      <c r="G17" s="65">
        <v>549592.47461468994</v>
      </c>
      <c r="H17" s="65">
        <v>611233.74676284997</v>
      </c>
      <c r="I17" s="65">
        <v>543609.36200136994</v>
      </c>
      <c r="J17" s="65">
        <v>0</v>
      </c>
      <c r="K17" s="65">
        <v>0</v>
      </c>
      <c r="Q17" s="200"/>
      <c r="R17" s="200"/>
      <c r="S17" s="200"/>
      <c r="T17" s="200"/>
      <c r="U17" s="200"/>
    </row>
    <row r="18" spans="2:21">
      <c r="B18" s="27" t="s">
        <v>142</v>
      </c>
      <c r="C18" s="30" t="s">
        <v>143</v>
      </c>
      <c r="D18" s="22" t="s">
        <v>125</v>
      </c>
      <c r="E18" s="31">
        <v>1831876.6496461609</v>
      </c>
      <c r="F18" s="31">
        <v>1980410.70252569</v>
      </c>
      <c r="G18" s="31">
        <v>2185693.6907324996</v>
      </c>
      <c r="H18" s="31">
        <v>2320434.3751850594</v>
      </c>
      <c r="I18" s="31">
        <v>2514102.7505945503</v>
      </c>
      <c r="J18" s="31">
        <v>0</v>
      </c>
      <c r="K18" s="31">
        <v>0</v>
      </c>
      <c r="Q18" s="200"/>
      <c r="R18" s="200"/>
      <c r="S18" s="200"/>
      <c r="T18" s="200"/>
      <c r="U18" s="200"/>
    </row>
    <row r="19" spans="2:21">
      <c r="B19" s="27" t="s">
        <v>144</v>
      </c>
      <c r="C19" s="30" t="s">
        <v>145</v>
      </c>
      <c r="D19" s="22" t="s">
        <v>125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Q19" s="200"/>
      <c r="R19" s="200"/>
      <c r="S19" s="200"/>
      <c r="T19" s="200"/>
      <c r="U19" s="200"/>
    </row>
    <row r="20" spans="2:21">
      <c r="B20" s="27" t="s">
        <v>146</v>
      </c>
      <c r="C20" s="30" t="s">
        <v>131</v>
      </c>
      <c r="D20" s="22" t="s">
        <v>125</v>
      </c>
      <c r="E20" s="31">
        <v>7308.7654468894943</v>
      </c>
      <c r="F20" s="31">
        <v>14155.010578289286</v>
      </c>
      <c r="G20" s="31">
        <v>13134.006456258892</v>
      </c>
      <c r="H20" s="31">
        <v>13481.112424513523</v>
      </c>
      <c r="I20" s="31">
        <v>15032.40471889015</v>
      </c>
      <c r="J20" s="31">
        <v>0</v>
      </c>
      <c r="K20" s="31">
        <v>0</v>
      </c>
      <c r="Q20" s="200"/>
      <c r="R20" s="200"/>
      <c r="S20" s="200"/>
      <c r="T20" s="200"/>
      <c r="U20" s="200"/>
    </row>
    <row r="21" spans="2:21">
      <c r="B21" s="27" t="s">
        <v>147</v>
      </c>
      <c r="C21" s="30" t="s">
        <v>148</v>
      </c>
      <c r="D21" s="22" t="s">
        <v>125</v>
      </c>
      <c r="E21" s="31">
        <v>255344.55248875002</v>
      </c>
      <c r="F21" s="31">
        <v>1293171.7626034198</v>
      </c>
      <c r="G21" s="31">
        <v>1149916.23529117</v>
      </c>
      <c r="H21" s="31">
        <v>1195702.9921850697</v>
      </c>
      <c r="I21" s="31">
        <v>1226842.0902533601</v>
      </c>
      <c r="J21" s="31">
        <v>0</v>
      </c>
      <c r="K21" s="31">
        <v>0</v>
      </c>
      <c r="Q21" s="200"/>
      <c r="R21" s="200"/>
      <c r="S21" s="200"/>
      <c r="T21" s="200"/>
      <c r="U21" s="200"/>
    </row>
    <row r="22" spans="2:21">
      <c r="B22" s="27" t="s">
        <v>149</v>
      </c>
      <c r="C22" s="32" t="s">
        <v>150</v>
      </c>
      <c r="D22" s="33" t="s">
        <v>125</v>
      </c>
      <c r="E22" s="31">
        <v>3012487.6268308936</v>
      </c>
      <c r="F22" s="31">
        <v>2249530.0929417955</v>
      </c>
      <c r="G22" s="31">
        <v>2548031.3457173202</v>
      </c>
      <c r="H22" s="31">
        <v>2433114.5512120966</v>
      </c>
      <c r="I22" s="31">
        <v>2733836.6320991279</v>
      </c>
      <c r="J22" s="31">
        <v>0</v>
      </c>
      <c r="K22" s="31">
        <v>0</v>
      </c>
      <c r="Q22" s="200"/>
      <c r="R22" s="200"/>
      <c r="S22" s="200"/>
      <c r="T22" s="200"/>
      <c r="U22" s="200"/>
    </row>
    <row r="23" spans="2:21">
      <c r="B23" s="188" t="s">
        <v>151</v>
      </c>
      <c r="C23" s="189" t="s">
        <v>152</v>
      </c>
      <c r="D23" s="190" t="s">
        <v>125</v>
      </c>
      <c r="E23" s="191">
        <v>47033.32271772268</v>
      </c>
      <c r="F23" s="191">
        <v>-817915.14523921662</v>
      </c>
      <c r="G23" s="191">
        <v>153720.27175136923</v>
      </c>
      <c r="H23" s="191">
        <v>1509317.0095106852</v>
      </c>
      <c r="I23" s="191">
        <v>1751346.5771707327</v>
      </c>
      <c r="J23" s="191">
        <v>0</v>
      </c>
      <c r="K23" s="191">
        <v>0</v>
      </c>
      <c r="Q23" s="200"/>
      <c r="R23" s="200"/>
      <c r="S23" s="200"/>
      <c r="T23" s="200"/>
      <c r="U23" s="200"/>
    </row>
    <row r="24" spans="2:21">
      <c r="B24" s="192" t="s">
        <v>153</v>
      </c>
      <c r="C24" s="193" t="s">
        <v>154</v>
      </c>
      <c r="D24" s="194" t="s">
        <v>125</v>
      </c>
      <c r="E24" s="191">
        <v>-458476.01679739729</v>
      </c>
      <c r="F24" s="191">
        <v>-1360621.3274050467</v>
      </c>
      <c r="G24" s="191">
        <v>-395872.20286332071</v>
      </c>
      <c r="H24" s="191">
        <v>898083.26274783537</v>
      </c>
      <c r="I24" s="191">
        <v>1207737.2151693627</v>
      </c>
      <c r="J24" s="191">
        <v>0</v>
      </c>
      <c r="K24" s="191">
        <v>0</v>
      </c>
      <c r="Q24" s="200"/>
      <c r="R24" s="200"/>
      <c r="S24" s="200"/>
      <c r="T24" s="200"/>
      <c r="U24" s="200"/>
    </row>
    <row r="25" spans="2:21">
      <c r="B25" s="40" t="s">
        <v>155</v>
      </c>
      <c r="C25" s="41" t="s">
        <v>156</v>
      </c>
      <c r="D25" s="22" t="s">
        <v>125</v>
      </c>
      <c r="E25" s="31"/>
      <c r="F25" s="31"/>
      <c r="G25" s="31"/>
      <c r="H25" s="31"/>
      <c r="I25" s="31"/>
      <c r="J25" s="31"/>
      <c r="K25" s="31"/>
      <c r="Q25" s="200"/>
      <c r="R25" s="200"/>
      <c r="S25" s="200"/>
      <c r="T25" s="200"/>
      <c r="U25" s="200"/>
    </row>
    <row r="26" spans="2:21">
      <c r="B26" s="40" t="s">
        <v>30</v>
      </c>
      <c r="C26" s="28" t="s">
        <v>157</v>
      </c>
      <c r="D26" s="22" t="s">
        <v>125</v>
      </c>
      <c r="E26" s="208">
        <v>1540130.4087715205</v>
      </c>
      <c r="F26" s="208">
        <v>458095.44563298038</v>
      </c>
      <c r="G26" s="208">
        <v>599027.09909843002</v>
      </c>
      <c r="H26" s="208">
        <v>500607.37775462912</v>
      </c>
      <c r="I26" s="208">
        <v>424592.98276704055</v>
      </c>
      <c r="J26" s="208">
        <v>0</v>
      </c>
      <c r="K26" s="208">
        <v>0</v>
      </c>
      <c r="Q26" s="200"/>
      <c r="R26" s="200"/>
      <c r="S26" s="200"/>
      <c r="T26" s="200"/>
      <c r="U26" s="200"/>
    </row>
    <row r="27" spans="2:21">
      <c r="B27" s="42" t="s">
        <v>32</v>
      </c>
      <c r="C27" s="30" t="s">
        <v>158</v>
      </c>
      <c r="D27" s="22" t="s">
        <v>125</v>
      </c>
      <c r="E27" s="31">
        <v>1483732.7647650037</v>
      </c>
      <c r="F27" s="31">
        <v>569649.5037146504</v>
      </c>
      <c r="G27" s="31">
        <v>396567.13544428005</v>
      </c>
      <c r="H27" s="31">
        <v>462903.21180536918</v>
      </c>
      <c r="I27" s="31">
        <v>423353.39009476051</v>
      </c>
      <c r="J27" s="31">
        <v>0</v>
      </c>
      <c r="K27" s="31">
        <v>0</v>
      </c>
      <c r="Q27" s="200"/>
      <c r="R27" s="200"/>
      <c r="S27" s="200"/>
      <c r="T27" s="200"/>
      <c r="U27" s="200"/>
    </row>
    <row r="28" spans="2:21">
      <c r="B28" s="42" t="s">
        <v>42</v>
      </c>
      <c r="C28" s="30" t="s">
        <v>159</v>
      </c>
      <c r="D28" s="22" t="s">
        <v>125</v>
      </c>
      <c r="E28" s="31">
        <v>9501.9259069400432</v>
      </c>
      <c r="F28" s="31">
        <v>-90024.889582030009</v>
      </c>
      <c r="G28" s="31">
        <v>175046.67502976005</v>
      </c>
      <c r="H28" s="31">
        <v>19605.75927264999</v>
      </c>
      <c r="I28" s="31">
        <v>-17077.447629499948</v>
      </c>
      <c r="J28" s="31">
        <v>0</v>
      </c>
      <c r="K28" s="31">
        <v>0</v>
      </c>
      <c r="Q28" s="200"/>
      <c r="R28" s="200"/>
      <c r="S28" s="200"/>
      <c r="T28" s="200"/>
      <c r="U28" s="200"/>
    </row>
    <row r="29" spans="2:21">
      <c r="B29" s="42" t="s">
        <v>44</v>
      </c>
      <c r="C29" s="30" t="s">
        <v>160</v>
      </c>
      <c r="D29" s="22" t="s">
        <v>125</v>
      </c>
      <c r="E29" s="31">
        <v>151.82442454</v>
      </c>
      <c r="F29" s="31">
        <v>40.561846149999994</v>
      </c>
      <c r="G29" s="31">
        <v>32.912494409999972</v>
      </c>
      <c r="H29" s="31">
        <v>230.04680421999998</v>
      </c>
      <c r="I29" s="31">
        <v>105.90033702999997</v>
      </c>
      <c r="J29" s="31">
        <v>0</v>
      </c>
      <c r="K29" s="31">
        <v>0</v>
      </c>
      <c r="Q29" s="200"/>
      <c r="R29" s="200"/>
      <c r="S29" s="200"/>
      <c r="T29" s="200"/>
      <c r="U29" s="200"/>
    </row>
    <row r="30" spans="2:21">
      <c r="B30" s="43" t="s">
        <v>46</v>
      </c>
      <c r="C30" s="32" t="s">
        <v>161</v>
      </c>
      <c r="D30" s="33" t="s">
        <v>125</v>
      </c>
      <c r="E30" s="31">
        <v>46743.893675036656</v>
      </c>
      <c r="F30" s="31">
        <v>-21569.730345790005</v>
      </c>
      <c r="G30" s="31">
        <v>27380.376129979973</v>
      </c>
      <c r="H30" s="31">
        <v>17868.359872389956</v>
      </c>
      <c r="I30" s="31">
        <v>18211.139964749997</v>
      </c>
      <c r="J30" s="31">
        <v>0</v>
      </c>
      <c r="K30" s="31">
        <v>0</v>
      </c>
      <c r="Q30" s="200"/>
      <c r="R30" s="200"/>
      <c r="S30" s="200"/>
      <c r="T30" s="200"/>
      <c r="U30" s="200"/>
    </row>
    <row r="31" spans="2:21">
      <c r="B31" s="195" t="s">
        <v>162</v>
      </c>
      <c r="C31" s="196" t="s">
        <v>163</v>
      </c>
      <c r="D31" s="197" t="s">
        <v>125</v>
      </c>
      <c r="E31" s="191">
        <v>16637372.465921095</v>
      </c>
      <c r="F31" s="191">
        <v>15463253.800527966</v>
      </c>
      <c r="G31" s="191">
        <v>16649288.530517258</v>
      </c>
      <c r="H31" s="191">
        <v>17563575.280539237</v>
      </c>
      <c r="I31" s="191">
        <v>17834250.081003629</v>
      </c>
      <c r="J31" s="191">
        <v>0</v>
      </c>
      <c r="K31" s="191">
        <v>0</v>
      </c>
      <c r="Q31" s="200"/>
      <c r="R31" s="200"/>
      <c r="S31" s="200"/>
      <c r="T31" s="200"/>
      <c r="U31" s="200"/>
    </row>
    <row r="32" spans="2:21">
      <c r="B32" s="195" t="s">
        <v>164</v>
      </c>
      <c r="C32" s="196" t="s">
        <v>165</v>
      </c>
      <c r="D32" s="197" t="s">
        <v>125</v>
      </c>
      <c r="E32" s="191">
        <v>-1998606.4255689178</v>
      </c>
      <c r="F32" s="191">
        <v>-1818716.7730380278</v>
      </c>
      <c r="G32" s="191">
        <v>-994899.30196174979</v>
      </c>
      <c r="H32" s="191">
        <v>397475.88499320671</v>
      </c>
      <c r="I32" s="191">
        <v>783144.23240232095</v>
      </c>
      <c r="J32" s="191">
        <v>0</v>
      </c>
      <c r="K32" s="191">
        <v>0</v>
      </c>
      <c r="Q32" s="200"/>
      <c r="R32" s="200"/>
      <c r="S32" s="200"/>
      <c r="T32" s="200"/>
      <c r="U32" s="200"/>
    </row>
    <row r="33" spans="2:21">
      <c r="B33" s="198" t="s">
        <v>155</v>
      </c>
      <c r="C33" s="199" t="s">
        <v>166</v>
      </c>
      <c r="D33" s="190" t="s">
        <v>125</v>
      </c>
      <c r="E33" s="191"/>
      <c r="F33" s="191"/>
      <c r="G33" s="191"/>
      <c r="H33" s="191"/>
      <c r="I33" s="191"/>
      <c r="J33" s="191"/>
      <c r="K33" s="191"/>
      <c r="Q33" s="200"/>
      <c r="R33" s="200"/>
      <c r="S33" s="200"/>
      <c r="T33" s="200"/>
      <c r="U33" s="200"/>
    </row>
    <row r="34" spans="2:21">
      <c r="B34" s="40" t="s">
        <v>56</v>
      </c>
      <c r="C34" s="28" t="s">
        <v>167</v>
      </c>
      <c r="D34" s="22" t="s">
        <v>125</v>
      </c>
      <c r="E34" s="208">
        <v>1903075.4462051333</v>
      </c>
      <c r="F34" s="208">
        <v>380880.23981270648</v>
      </c>
      <c r="G34" s="208">
        <v>1254321.2581694692</v>
      </c>
      <c r="H34" s="208">
        <v>1367988.1178535721</v>
      </c>
      <c r="I34" s="208">
        <v>1751695.6335869085</v>
      </c>
      <c r="J34" s="208">
        <v>0</v>
      </c>
      <c r="K34" s="208">
        <v>0</v>
      </c>
      <c r="Q34" s="200"/>
      <c r="R34" s="200"/>
      <c r="S34" s="200"/>
      <c r="T34" s="200"/>
      <c r="U34" s="200"/>
    </row>
    <row r="35" spans="2:21">
      <c r="B35" s="42" t="s">
        <v>74</v>
      </c>
      <c r="C35" s="30" t="s">
        <v>168</v>
      </c>
      <c r="D35" s="22" t="s">
        <v>125</v>
      </c>
      <c r="E35" s="31">
        <v>1871168.8782559335</v>
      </c>
      <c r="F35" s="31">
        <v>379973.48855694651</v>
      </c>
      <c r="G35" s="31">
        <v>1249610.645977499</v>
      </c>
      <c r="H35" s="31">
        <v>1362594.9689715123</v>
      </c>
      <c r="I35" s="31">
        <v>1747311.8261004884</v>
      </c>
      <c r="J35" s="31">
        <v>0</v>
      </c>
      <c r="K35" s="31">
        <v>0</v>
      </c>
      <c r="Q35" s="200"/>
      <c r="R35" s="200"/>
      <c r="S35" s="200"/>
      <c r="T35" s="200"/>
      <c r="U35" s="200"/>
    </row>
    <row r="36" spans="2:21">
      <c r="B36" s="42" t="s">
        <v>92</v>
      </c>
      <c r="C36" s="30" t="s">
        <v>169</v>
      </c>
      <c r="D36" s="22" t="s">
        <v>125</v>
      </c>
      <c r="E36" s="31">
        <v>31906.567949200002</v>
      </c>
      <c r="F36" s="31">
        <v>906.75125576000005</v>
      </c>
      <c r="G36" s="31">
        <v>4710.6121919699999</v>
      </c>
      <c r="H36" s="31">
        <v>5393.1488820599998</v>
      </c>
      <c r="I36" s="31">
        <v>4383.8074864199998</v>
      </c>
      <c r="J36" s="31">
        <v>0</v>
      </c>
      <c r="K36" s="31">
        <v>0</v>
      </c>
      <c r="Q36" s="200"/>
      <c r="R36" s="200"/>
      <c r="S36" s="200"/>
      <c r="T36" s="200"/>
      <c r="U36" s="200"/>
    </row>
    <row r="37" spans="2:21">
      <c r="B37" s="40" t="s">
        <v>107</v>
      </c>
      <c r="C37" s="28" t="s">
        <v>170</v>
      </c>
      <c r="D37" s="22" t="s">
        <v>125</v>
      </c>
      <c r="E37" s="208">
        <v>4044554.8552475795</v>
      </c>
      <c r="F37" s="208">
        <v>2313626.2761836811</v>
      </c>
      <c r="G37" s="208">
        <v>2367144.0935298698</v>
      </c>
      <c r="H37" s="208">
        <v>1097156.0404473576</v>
      </c>
      <c r="I37" s="208">
        <v>1410734.6365711587</v>
      </c>
      <c r="J37" s="208">
        <v>0</v>
      </c>
      <c r="K37" s="208">
        <v>0</v>
      </c>
      <c r="Q37" s="200"/>
      <c r="R37" s="200"/>
      <c r="S37" s="200"/>
      <c r="T37" s="200"/>
      <c r="U37" s="200"/>
    </row>
    <row r="38" spans="2:21">
      <c r="B38" s="42" t="s">
        <v>171</v>
      </c>
      <c r="C38" s="30" t="s">
        <v>172</v>
      </c>
      <c r="D38" s="22" t="s">
        <v>125</v>
      </c>
      <c r="E38" s="31">
        <v>2915482.5318158851</v>
      </c>
      <c r="F38" s="31">
        <v>1582060.6476449522</v>
      </c>
      <c r="G38" s="31">
        <v>1595067.6115403834</v>
      </c>
      <c r="H38" s="31">
        <v>76184.853641563212</v>
      </c>
      <c r="I38" s="31">
        <v>354191.92518782697</v>
      </c>
      <c r="J38" s="31">
        <v>0</v>
      </c>
      <c r="K38" s="31">
        <v>0</v>
      </c>
      <c r="Q38" s="200"/>
      <c r="R38" s="200"/>
      <c r="S38" s="200"/>
      <c r="T38" s="200"/>
      <c r="U38" s="200"/>
    </row>
    <row r="39" spans="2:21">
      <c r="B39" s="42" t="s">
        <v>173</v>
      </c>
      <c r="C39" s="30" t="s">
        <v>174</v>
      </c>
      <c r="D39" s="22" t="s">
        <v>125</v>
      </c>
      <c r="E39" s="31">
        <v>1129072.3234316944</v>
      </c>
      <c r="F39" s="31">
        <v>731565.62853872881</v>
      </c>
      <c r="G39" s="31">
        <v>772076.48198948638</v>
      </c>
      <c r="H39" s="31">
        <v>1020971.1868057946</v>
      </c>
      <c r="I39" s="31">
        <v>1056542.7113833316</v>
      </c>
      <c r="J39" s="31">
        <v>0</v>
      </c>
      <c r="K39" s="31">
        <v>0</v>
      </c>
      <c r="Q39" s="200"/>
      <c r="R39" s="200"/>
      <c r="S39" s="200"/>
      <c r="T39" s="200"/>
      <c r="U39" s="200"/>
    </row>
    <row r="40" spans="2:21">
      <c r="B40" s="42"/>
      <c r="C40" s="30"/>
      <c r="D40" s="22"/>
      <c r="E40" s="31"/>
      <c r="F40" s="31"/>
      <c r="G40" s="31"/>
      <c r="H40" s="31"/>
      <c r="I40" s="31"/>
      <c r="J40" s="31"/>
      <c r="K40" s="31"/>
    </row>
    <row r="41" spans="2:21">
      <c r="B41" s="40" t="s">
        <v>155</v>
      </c>
      <c r="C41" s="28" t="s">
        <v>175</v>
      </c>
      <c r="D41" s="22"/>
      <c r="E41" s="29"/>
      <c r="F41" s="29"/>
      <c r="G41" s="29"/>
      <c r="H41" s="29"/>
      <c r="I41" s="29"/>
      <c r="J41" s="29"/>
      <c r="K41" s="29"/>
    </row>
    <row r="42" spans="2:21">
      <c r="B42" s="42" t="s">
        <v>176</v>
      </c>
      <c r="C42" s="30" t="s">
        <v>177</v>
      </c>
      <c r="D42" s="22" t="s">
        <v>125</v>
      </c>
      <c r="E42" s="31"/>
      <c r="F42" s="31"/>
      <c r="G42" s="31"/>
      <c r="H42" s="31"/>
      <c r="I42" s="31"/>
      <c r="J42" s="31"/>
      <c r="K42" s="31"/>
    </row>
    <row r="43" spans="2:21">
      <c r="B43" s="42" t="s">
        <v>178</v>
      </c>
      <c r="C43" s="30" t="s">
        <v>179</v>
      </c>
      <c r="D43" s="22" t="s">
        <v>125</v>
      </c>
      <c r="E43" s="31"/>
      <c r="F43" s="31"/>
      <c r="G43" s="31"/>
      <c r="H43" s="31"/>
      <c r="I43" s="31"/>
      <c r="J43" s="31"/>
      <c r="K43" s="31"/>
    </row>
    <row r="44" spans="2:21">
      <c r="B44" s="42" t="s">
        <v>180</v>
      </c>
      <c r="C44" s="30" t="s">
        <v>181</v>
      </c>
      <c r="D44" s="22" t="s">
        <v>125</v>
      </c>
      <c r="E44" s="31"/>
      <c r="F44" s="31"/>
      <c r="G44" s="31"/>
      <c r="H44" s="31"/>
      <c r="I44" s="31"/>
      <c r="J44" s="31"/>
      <c r="K44" s="31"/>
    </row>
    <row r="45" spans="2:21">
      <c r="B45" s="42" t="s">
        <v>182</v>
      </c>
      <c r="C45" s="30" t="s">
        <v>183</v>
      </c>
      <c r="D45" s="22" t="s">
        <v>125</v>
      </c>
      <c r="E45" s="31"/>
      <c r="F45" s="31"/>
      <c r="G45" s="31"/>
      <c r="H45" s="31"/>
      <c r="I45" s="31"/>
      <c r="J45" s="31"/>
      <c r="K45" s="31"/>
    </row>
    <row r="46" spans="2:21">
      <c r="B46" s="24" t="s">
        <v>184</v>
      </c>
      <c r="C46" s="45" t="s">
        <v>185</v>
      </c>
      <c r="D46" s="25" t="s">
        <v>125</v>
      </c>
      <c r="E46" s="46"/>
      <c r="F46" s="46"/>
      <c r="G46" s="46"/>
      <c r="H46" s="46"/>
      <c r="I46" s="46"/>
      <c r="J46" s="46"/>
      <c r="K46" s="46"/>
    </row>
    <row r="47" spans="2:21" ht="17">
      <c r="B47" s="47"/>
      <c r="C47" s="48"/>
      <c r="D47" s="48"/>
      <c r="E47" s="49"/>
      <c r="F47" s="50"/>
      <c r="G47" s="50"/>
      <c r="H47" s="50"/>
      <c r="I47" s="50"/>
      <c r="J47" s="50"/>
      <c r="K47" s="50"/>
    </row>
    <row r="49" spans="2:11">
      <c r="B49" s="42" t="s">
        <v>186</v>
      </c>
      <c r="C49" s="30" t="s">
        <v>187</v>
      </c>
      <c r="D49" s="22" t="s">
        <v>125</v>
      </c>
      <c r="E49" s="209">
        <v>-142872.98347352818</v>
      </c>
      <c r="F49" s="209">
        <v>-114029.26333294669</v>
      </c>
      <c r="G49" s="209">
        <v>-117923.53339865082</v>
      </c>
      <c r="H49" s="209">
        <v>-126643.80758699216</v>
      </c>
      <c r="I49" s="209">
        <v>-442183.23538657115</v>
      </c>
      <c r="J49" s="209">
        <v>0</v>
      </c>
      <c r="K49" s="209">
        <v>0</v>
      </c>
    </row>
  </sheetData>
  <mergeCells count="5">
    <mergeCell ref="B8:D8"/>
    <mergeCell ref="B5:C6"/>
    <mergeCell ref="E2:K2"/>
    <mergeCell ref="E3:K3"/>
    <mergeCell ref="E4:K5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I46"/>
  <sheetViews>
    <sheetView showGridLines="0" topLeftCell="B1" zoomScale="85" zoomScaleNormal="85" workbookViewId="0">
      <pane xSplit="3" ySplit="8" topLeftCell="E9" activePane="bottomRight" state="frozen"/>
      <selection pane="topRight" activeCell="E4" sqref="E4:I5"/>
      <selection pane="bottomLeft" activeCell="E4" sqref="E4:I5"/>
      <selection pane="bottomRight" activeCell="E4" sqref="E4:I5"/>
    </sheetView>
  </sheetViews>
  <sheetFormatPr baseColWidth="10" defaultColWidth="11.453125" defaultRowHeight="14.5"/>
  <cols>
    <col min="3" max="3" width="83.54296875" customWidth="1"/>
    <col min="4" max="4" width="13.26953125" customWidth="1"/>
    <col min="5" max="6" width="11.453125" style="51" customWidth="1"/>
    <col min="7" max="9" width="11.54296875" style="51"/>
  </cols>
  <sheetData>
    <row r="1" spans="2:9">
      <c r="B1" s="12" t="s">
        <v>117</v>
      </c>
      <c r="E1"/>
      <c r="F1"/>
      <c r="G1"/>
      <c r="H1"/>
      <c r="I1"/>
    </row>
    <row r="2" spans="2:9" ht="15.5">
      <c r="B2" s="52" t="s">
        <v>118</v>
      </c>
      <c r="C2" s="53"/>
      <c r="D2" s="28"/>
      <c r="E2" s="276" t="str">
        <f>+Indice!G25</f>
        <v>Costa Rica-Sector Público No Financiero</v>
      </c>
      <c r="F2" s="276"/>
      <c r="G2" s="276"/>
      <c r="H2" s="276"/>
      <c r="I2" s="276"/>
    </row>
    <row r="3" spans="2:9" ht="15.5">
      <c r="B3" s="52" t="s">
        <v>188</v>
      </c>
      <c r="C3" s="54"/>
      <c r="D3" s="22"/>
      <c r="E3" s="276" t="s">
        <v>189</v>
      </c>
      <c r="F3" s="276"/>
      <c r="G3" s="276"/>
      <c r="H3" s="276"/>
      <c r="I3" s="276"/>
    </row>
    <row r="4" spans="2:9" ht="15" customHeight="1">
      <c r="B4" s="19"/>
      <c r="C4" s="20"/>
      <c r="D4" s="21"/>
      <c r="E4" s="277" t="s">
        <v>121</v>
      </c>
      <c r="F4" s="278"/>
      <c r="G4" s="278"/>
      <c r="H4" s="278"/>
      <c r="I4" s="278"/>
    </row>
    <row r="5" spans="2:9" ht="15" customHeight="1">
      <c r="B5" s="274" t="s">
        <v>190</v>
      </c>
      <c r="C5" s="275"/>
      <c r="D5" s="22"/>
      <c r="E5" s="279"/>
      <c r="F5" s="280"/>
      <c r="G5" s="280"/>
      <c r="H5" s="280"/>
      <c r="I5" s="280"/>
    </row>
    <row r="6" spans="2:9" ht="14.5" customHeight="1">
      <c r="B6" s="274"/>
      <c r="C6" s="275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10">
        <v>2019</v>
      </c>
      <c r="F7" s="210">
        <f>+E7+1</f>
        <v>2020</v>
      </c>
      <c r="G7" s="210">
        <f t="shared" ref="G7:I7" si="0">+F7+1</f>
        <v>2021</v>
      </c>
      <c r="H7" s="210">
        <f t="shared" si="0"/>
        <v>2022</v>
      </c>
      <c r="I7" s="210">
        <f t="shared" si="0"/>
        <v>2023</v>
      </c>
    </row>
    <row r="8" spans="2:9">
      <c r="B8" s="24"/>
      <c r="C8" s="25"/>
      <c r="D8" s="25"/>
      <c r="E8" s="55"/>
      <c r="F8" s="55"/>
      <c r="G8" s="55"/>
      <c r="H8" s="55"/>
      <c r="I8" s="55"/>
    </row>
    <row r="9" spans="2:9">
      <c r="B9" s="56" t="s">
        <v>155</v>
      </c>
      <c r="C9" s="57" t="s">
        <v>191</v>
      </c>
      <c r="D9" s="58" t="s">
        <v>125</v>
      </c>
      <c r="E9" s="93"/>
      <c r="F9" s="93"/>
      <c r="G9" s="93"/>
      <c r="H9" s="93"/>
      <c r="I9" s="93"/>
    </row>
    <row r="10" spans="2:9">
      <c r="B10" s="40" t="s">
        <v>192</v>
      </c>
      <c r="C10" s="60" t="s">
        <v>193</v>
      </c>
      <c r="D10" s="61" t="s">
        <v>125</v>
      </c>
      <c r="E10" s="31"/>
      <c r="F10" s="31"/>
      <c r="G10" s="31"/>
      <c r="H10" s="31"/>
      <c r="I10" s="31"/>
    </row>
    <row r="11" spans="2:9">
      <c r="B11" s="42" t="s">
        <v>194</v>
      </c>
      <c r="C11" s="62" t="s">
        <v>195</v>
      </c>
      <c r="D11" s="61" t="s">
        <v>125</v>
      </c>
      <c r="E11" s="31"/>
      <c r="F11" s="31"/>
      <c r="G11" s="31"/>
      <c r="H11" s="31"/>
      <c r="I11" s="31"/>
    </row>
    <row r="12" spans="2:9">
      <c r="B12" s="42" t="s">
        <v>196</v>
      </c>
      <c r="C12" s="62" t="s">
        <v>197</v>
      </c>
      <c r="D12" s="61" t="s">
        <v>125</v>
      </c>
      <c r="E12" s="31"/>
      <c r="F12" s="31"/>
      <c r="G12" s="31"/>
      <c r="H12" s="31"/>
      <c r="I12" s="31"/>
    </row>
    <row r="13" spans="2:9">
      <c r="B13" s="42" t="s">
        <v>198</v>
      </c>
      <c r="C13" s="62" t="s">
        <v>199</v>
      </c>
      <c r="D13" s="61" t="s">
        <v>125</v>
      </c>
      <c r="E13" s="31"/>
      <c r="F13" s="31"/>
      <c r="G13" s="31"/>
      <c r="H13" s="31"/>
      <c r="I13" s="31"/>
    </row>
    <row r="14" spans="2:9">
      <c r="B14" s="42" t="s">
        <v>200</v>
      </c>
      <c r="C14" s="62" t="s">
        <v>201</v>
      </c>
      <c r="D14" s="61" t="s">
        <v>125</v>
      </c>
      <c r="E14" s="29"/>
      <c r="F14" s="29"/>
      <c r="G14" s="29"/>
      <c r="H14" s="29"/>
      <c r="I14" s="29"/>
    </row>
    <row r="15" spans="2:9">
      <c r="B15" s="40" t="s">
        <v>202</v>
      </c>
      <c r="C15" s="60" t="s">
        <v>203</v>
      </c>
      <c r="D15" s="61" t="s">
        <v>125</v>
      </c>
      <c r="E15" s="31"/>
      <c r="F15" s="31"/>
      <c r="G15" s="31"/>
      <c r="H15" s="31"/>
      <c r="I15" s="31"/>
    </row>
    <row r="16" spans="2:9">
      <c r="B16" s="42" t="s">
        <v>204</v>
      </c>
      <c r="C16" s="62" t="s">
        <v>205</v>
      </c>
      <c r="D16" s="61" t="s">
        <v>125</v>
      </c>
      <c r="E16" s="31"/>
      <c r="F16" s="31"/>
      <c r="G16" s="31"/>
      <c r="H16" s="31"/>
      <c r="I16" s="31"/>
    </row>
    <row r="17" spans="2:9">
      <c r="B17" s="42" t="s">
        <v>206</v>
      </c>
      <c r="C17" s="62" t="s">
        <v>207</v>
      </c>
      <c r="D17" s="61" t="s">
        <v>125</v>
      </c>
      <c r="E17" s="31"/>
      <c r="F17" s="31"/>
      <c r="G17" s="31"/>
      <c r="H17" s="31"/>
      <c r="I17" s="31"/>
    </row>
    <row r="18" spans="2:9">
      <c r="B18" s="42" t="s">
        <v>208</v>
      </c>
      <c r="C18" s="62" t="s">
        <v>209</v>
      </c>
      <c r="D18" s="61" t="s">
        <v>125</v>
      </c>
      <c r="E18" s="31"/>
      <c r="F18" s="31"/>
      <c r="G18" s="31"/>
      <c r="H18" s="31"/>
      <c r="I18" s="31"/>
    </row>
    <row r="19" spans="2:9">
      <c r="B19" s="42" t="s">
        <v>210</v>
      </c>
      <c r="C19" s="62" t="s">
        <v>211</v>
      </c>
      <c r="D19" s="61" t="s">
        <v>125</v>
      </c>
      <c r="E19" s="31"/>
      <c r="F19" s="31"/>
      <c r="G19" s="31"/>
      <c r="H19" s="31"/>
      <c r="I19" s="31"/>
    </row>
    <row r="20" spans="2:9">
      <c r="B20" s="42" t="s">
        <v>212</v>
      </c>
      <c r="C20" s="62" t="s">
        <v>213</v>
      </c>
      <c r="D20" s="61" t="s">
        <v>125</v>
      </c>
      <c r="E20" s="31"/>
      <c r="F20" s="31"/>
      <c r="G20" s="31"/>
      <c r="H20" s="31"/>
      <c r="I20" s="31"/>
    </row>
    <row r="21" spans="2:9">
      <c r="B21" s="42" t="s">
        <v>214</v>
      </c>
      <c r="C21" s="62" t="s">
        <v>215</v>
      </c>
      <c r="D21" s="61" t="s">
        <v>125</v>
      </c>
      <c r="E21" s="31"/>
      <c r="F21" s="31"/>
      <c r="G21" s="31"/>
      <c r="H21" s="31"/>
      <c r="I21" s="31"/>
    </row>
    <row r="22" spans="2:9">
      <c r="B22" s="43" t="s">
        <v>216</v>
      </c>
      <c r="C22" s="63" t="s">
        <v>217</v>
      </c>
      <c r="D22" s="64" t="s">
        <v>125</v>
      </c>
      <c r="E22" s="65"/>
      <c r="F22" s="65"/>
      <c r="G22" s="65"/>
      <c r="H22" s="65"/>
      <c r="I22" s="65"/>
    </row>
    <row r="23" spans="2:9">
      <c r="B23" s="66" t="s">
        <v>218</v>
      </c>
      <c r="C23" s="67" t="s">
        <v>219</v>
      </c>
      <c r="D23" s="68" t="s">
        <v>125</v>
      </c>
      <c r="E23" s="69"/>
      <c r="F23" s="69"/>
      <c r="G23" s="69"/>
      <c r="H23" s="69"/>
      <c r="I23" s="69"/>
    </row>
    <row r="24" spans="2:9">
      <c r="B24" s="70" t="s">
        <v>155</v>
      </c>
      <c r="C24" s="71" t="s">
        <v>220</v>
      </c>
      <c r="D24" s="72" t="s">
        <v>125</v>
      </c>
      <c r="E24" s="26"/>
      <c r="F24" s="26"/>
      <c r="G24" s="26"/>
      <c r="H24" s="26"/>
      <c r="I24" s="26"/>
    </row>
    <row r="25" spans="2:9">
      <c r="B25" s="40" t="s">
        <v>221</v>
      </c>
      <c r="C25" s="60" t="s">
        <v>222</v>
      </c>
      <c r="D25" s="61" t="s">
        <v>125</v>
      </c>
      <c r="E25" s="31"/>
      <c r="F25" s="31"/>
      <c r="G25" s="31"/>
      <c r="H25" s="31"/>
      <c r="I25" s="31"/>
    </row>
    <row r="26" spans="2:9">
      <c r="B26" s="42" t="s">
        <v>223</v>
      </c>
      <c r="C26" s="62" t="s">
        <v>224</v>
      </c>
      <c r="D26" s="61" t="s">
        <v>125</v>
      </c>
      <c r="E26" s="29"/>
      <c r="F26" s="29"/>
      <c r="G26" s="29"/>
      <c r="H26" s="29"/>
      <c r="I26" s="29"/>
    </row>
    <row r="27" spans="2:9">
      <c r="B27" s="42" t="s">
        <v>225</v>
      </c>
      <c r="C27" s="62" t="s">
        <v>226</v>
      </c>
      <c r="D27" s="61" t="s">
        <v>125</v>
      </c>
      <c r="E27" s="31"/>
      <c r="F27" s="31"/>
      <c r="G27" s="31"/>
      <c r="H27" s="31"/>
      <c r="I27" s="31"/>
    </row>
    <row r="28" spans="2:9">
      <c r="B28" s="42" t="s">
        <v>227</v>
      </c>
      <c r="C28" s="62" t="s">
        <v>228</v>
      </c>
      <c r="D28" s="61" t="s">
        <v>125</v>
      </c>
      <c r="E28" s="31"/>
      <c r="F28" s="31"/>
      <c r="G28" s="31"/>
      <c r="H28" s="31"/>
      <c r="I28" s="31"/>
    </row>
    <row r="29" spans="2:9">
      <c r="B29" s="43" t="s">
        <v>229</v>
      </c>
      <c r="C29" s="63" t="s">
        <v>230</v>
      </c>
      <c r="D29" s="64" t="s">
        <v>125</v>
      </c>
      <c r="E29" s="31"/>
      <c r="F29" s="31"/>
      <c r="G29" s="31"/>
      <c r="H29" s="31"/>
      <c r="I29" s="31"/>
    </row>
    <row r="30" spans="2:9">
      <c r="B30" s="73" t="s">
        <v>231</v>
      </c>
      <c r="C30" s="74" t="s">
        <v>232</v>
      </c>
      <c r="D30" s="75" t="s">
        <v>125</v>
      </c>
      <c r="E30" s="26"/>
      <c r="F30" s="26"/>
      <c r="G30" s="26"/>
      <c r="H30" s="26"/>
      <c r="I30" s="26"/>
    </row>
    <row r="31" spans="2:9">
      <c r="B31" s="73" t="s">
        <v>233</v>
      </c>
      <c r="C31" s="74" t="s">
        <v>234</v>
      </c>
      <c r="D31" s="75" t="s">
        <v>125</v>
      </c>
      <c r="E31" s="26"/>
      <c r="F31" s="26"/>
      <c r="G31" s="26"/>
      <c r="H31" s="26"/>
      <c r="I31" s="26"/>
    </row>
    <row r="32" spans="2:9">
      <c r="B32" s="76" t="s">
        <v>155</v>
      </c>
      <c r="C32" s="77" t="s">
        <v>235</v>
      </c>
      <c r="D32" s="72" t="s">
        <v>125</v>
      </c>
      <c r="E32" s="26"/>
      <c r="F32" s="26"/>
      <c r="G32" s="26"/>
      <c r="H32" s="26"/>
      <c r="I32" s="26"/>
    </row>
    <row r="33" spans="2:9">
      <c r="B33" s="40" t="s">
        <v>236</v>
      </c>
      <c r="C33" s="60" t="s">
        <v>237</v>
      </c>
      <c r="D33" s="61" t="s">
        <v>125</v>
      </c>
      <c r="E33" s="29"/>
      <c r="F33" s="29"/>
      <c r="G33" s="29"/>
      <c r="H33" s="29"/>
      <c r="I33" s="29"/>
    </row>
    <row r="34" spans="2:9">
      <c r="B34" s="42" t="s">
        <v>238</v>
      </c>
      <c r="C34" s="62" t="s">
        <v>168</v>
      </c>
      <c r="D34" s="61" t="s">
        <v>125</v>
      </c>
      <c r="E34" s="29"/>
      <c r="F34" s="29"/>
      <c r="G34" s="29"/>
      <c r="H34" s="29"/>
      <c r="I34" s="29"/>
    </row>
    <row r="35" spans="2:9">
      <c r="B35" s="42" t="s">
        <v>239</v>
      </c>
      <c r="C35" s="62" t="s">
        <v>169</v>
      </c>
      <c r="D35" s="61" t="s">
        <v>125</v>
      </c>
      <c r="E35" s="31"/>
      <c r="F35" s="31"/>
      <c r="G35" s="31"/>
      <c r="H35" s="31"/>
      <c r="I35" s="31"/>
    </row>
    <row r="36" spans="2:9">
      <c r="B36" s="40" t="s">
        <v>240</v>
      </c>
      <c r="C36" s="78" t="s">
        <v>241</v>
      </c>
      <c r="D36" s="61" t="s">
        <v>125</v>
      </c>
      <c r="E36" s="31"/>
      <c r="F36" s="31"/>
      <c r="G36" s="31"/>
      <c r="H36" s="31"/>
      <c r="I36" s="31"/>
    </row>
    <row r="37" spans="2:9">
      <c r="B37" s="42" t="s">
        <v>242</v>
      </c>
      <c r="C37" s="62" t="s">
        <v>172</v>
      </c>
      <c r="D37" s="61" t="s">
        <v>125</v>
      </c>
      <c r="E37" s="29"/>
      <c r="F37" s="29"/>
      <c r="G37" s="29"/>
      <c r="H37" s="29"/>
      <c r="I37" s="29"/>
    </row>
    <row r="38" spans="2:9">
      <c r="B38" s="43" t="s">
        <v>243</v>
      </c>
      <c r="C38" s="63" t="s">
        <v>244</v>
      </c>
      <c r="D38" s="64" t="s">
        <v>125</v>
      </c>
      <c r="E38" s="31"/>
      <c r="F38" s="31"/>
      <c r="G38" s="31"/>
      <c r="H38" s="31"/>
      <c r="I38" s="31"/>
    </row>
    <row r="39" spans="2:9">
      <c r="B39" s="73" t="s">
        <v>245</v>
      </c>
      <c r="C39" s="74" t="s">
        <v>246</v>
      </c>
      <c r="D39" s="75" t="s">
        <v>125</v>
      </c>
      <c r="E39" s="79"/>
      <c r="F39" s="79"/>
      <c r="G39" s="79"/>
      <c r="H39" s="79"/>
      <c r="I39" s="79"/>
    </row>
    <row r="40" spans="2:9">
      <c r="B40" s="73" t="s">
        <v>180</v>
      </c>
      <c r="C40" s="74" t="s">
        <v>247</v>
      </c>
      <c r="D40" s="75" t="s">
        <v>125</v>
      </c>
      <c r="E40" s="79"/>
      <c r="F40" s="79"/>
      <c r="G40" s="79"/>
      <c r="H40" s="79"/>
      <c r="I40" s="79"/>
    </row>
    <row r="41" spans="2:9">
      <c r="B41" s="73"/>
      <c r="C41" s="74"/>
      <c r="D41" s="75"/>
      <c r="E41" s="79"/>
      <c r="F41" s="79"/>
      <c r="G41" s="79"/>
      <c r="H41" s="79"/>
      <c r="I41" s="79"/>
    </row>
    <row r="42" spans="2:9">
      <c r="B42" s="83" t="s">
        <v>155</v>
      </c>
      <c r="C42" s="84" t="s">
        <v>175</v>
      </c>
      <c r="D42" s="72" t="s">
        <v>125</v>
      </c>
      <c r="E42" s="79"/>
      <c r="F42" s="79"/>
      <c r="G42" s="79"/>
      <c r="H42" s="79"/>
      <c r="I42" s="79"/>
    </row>
    <row r="43" spans="2:9">
      <c r="B43" s="42" t="s">
        <v>248</v>
      </c>
      <c r="C43" s="62" t="s">
        <v>249</v>
      </c>
      <c r="D43" s="61" t="s">
        <v>125</v>
      </c>
      <c r="E43" s="31"/>
      <c r="F43" s="31"/>
      <c r="G43" s="31"/>
      <c r="H43" s="31"/>
      <c r="I43" s="31"/>
    </row>
    <row r="44" spans="2:9">
      <c r="B44" s="24" t="s">
        <v>184</v>
      </c>
      <c r="C44" s="85" t="s">
        <v>185</v>
      </c>
      <c r="D44" s="86" t="s">
        <v>125</v>
      </c>
      <c r="E44" s="31"/>
      <c r="F44" s="31"/>
      <c r="G44" s="31"/>
      <c r="H44" s="31"/>
      <c r="I44" s="31"/>
    </row>
    <row r="45" spans="2:9" ht="17">
      <c r="E45" s="49"/>
      <c r="F45" s="50"/>
    </row>
    <row r="46" spans="2:9">
      <c r="B46" s="80" t="s">
        <v>250</v>
      </c>
      <c r="C46" s="81" t="s">
        <v>251</v>
      </c>
      <c r="D46" s="82" t="s">
        <v>125</v>
      </c>
      <c r="E46" s="59"/>
      <c r="F46" s="59"/>
      <c r="G46" s="59"/>
      <c r="H46" s="59"/>
      <c r="I46" s="59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I38"/>
  <sheetViews>
    <sheetView showGridLines="0" workbookViewId="0">
      <selection activeCell="E4" sqref="E4:I5"/>
    </sheetView>
  </sheetViews>
  <sheetFormatPr baseColWidth="10" defaultColWidth="11.453125" defaultRowHeight="14.5"/>
  <cols>
    <col min="3" max="3" width="55.81640625" customWidth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9">
      <c r="B1" s="12" t="s">
        <v>117</v>
      </c>
    </row>
    <row r="2" spans="2:9" ht="15.5">
      <c r="B2" s="52" t="s">
        <v>118</v>
      </c>
      <c r="C2" s="53"/>
      <c r="D2" s="28"/>
      <c r="E2" s="281" t="str">
        <f>+'Estado II'!E2:I2</f>
        <v>Costa Rica-Sector Público No Financiero</v>
      </c>
      <c r="F2" s="281"/>
      <c r="G2" s="281"/>
      <c r="H2" s="281"/>
      <c r="I2" s="281"/>
    </row>
    <row r="3" spans="2:9" ht="15.5">
      <c r="B3" s="52" t="s">
        <v>252</v>
      </c>
      <c r="C3" s="54"/>
      <c r="D3" s="22"/>
      <c r="E3" s="282" t="s">
        <v>189</v>
      </c>
      <c r="F3" s="282"/>
      <c r="G3" s="282"/>
      <c r="H3" s="282"/>
      <c r="I3" s="282"/>
    </row>
    <row r="4" spans="2:9">
      <c r="B4" s="19"/>
      <c r="C4" s="20"/>
      <c r="D4" s="21"/>
      <c r="E4" s="283" t="s">
        <v>253</v>
      </c>
      <c r="F4" s="284"/>
      <c r="G4" s="284"/>
      <c r="H4" s="284"/>
      <c r="I4" s="284"/>
    </row>
    <row r="5" spans="2:9">
      <c r="B5" s="274" t="s">
        <v>254</v>
      </c>
      <c r="C5" s="275"/>
      <c r="D5" s="22"/>
      <c r="E5" s="277"/>
      <c r="F5" s="278"/>
      <c r="G5" s="278"/>
      <c r="H5" s="278"/>
      <c r="I5" s="278"/>
    </row>
    <row r="6" spans="2:9">
      <c r="B6" s="274"/>
      <c r="C6" s="275"/>
      <c r="D6" s="22"/>
      <c r="E6" s="285">
        <v>2019</v>
      </c>
      <c r="F6" s="285">
        <f>+E6+1</f>
        <v>2020</v>
      </c>
      <c r="G6" s="285">
        <f>+F6+1</f>
        <v>2021</v>
      </c>
      <c r="H6" s="285">
        <f>+G6+1</f>
        <v>2022</v>
      </c>
      <c r="I6" s="285">
        <f>+H6+1</f>
        <v>2023</v>
      </c>
    </row>
    <row r="7" spans="2:9">
      <c r="B7" s="24"/>
      <c r="C7" s="25"/>
      <c r="D7" s="25"/>
      <c r="E7" s="286"/>
      <c r="F7" s="286"/>
      <c r="G7" s="286"/>
      <c r="H7" s="286"/>
      <c r="I7" s="286"/>
    </row>
    <row r="8" spans="2:9">
      <c r="B8" s="152" t="s">
        <v>155</v>
      </c>
      <c r="C8" s="153" t="s">
        <v>255</v>
      </c>
      <c r="D8" s="154" t="s">
        <v>125</v>
      </c>
      <c r="E8" s="155"/>
      <c r="F8" s="155"/>
      <c r="G8" s="155"/>
      <c r="H8" s="155"/>
      <c r="I8" s="155"/>
    </row>
    <row r="9" spans="2:9">
      <c r="B9" s="40" t="s">
        <v>256</v>
      </c>
      <c r="C9" s="28" t="s">
        <v>257</v>
      </c>
      <c r="D9" s="22" t="s">
        <v>125</v>
      </c>
      <c r="E9" s="156"/>
      <c r="F9" s="156"/>
      <c r="G9" s="156"/>
      <c r="H9" s="156"/>
      <c r="I9" s="156"/>
    </row>
    <row r="10" spans="2:9">
      <c r="B10" s="42" t="s">
        <v>30</v>
      </c>
      <c r="C10" s="30" t="s">
        <v>258</v>
      </c>
      <c r="D10" s="22" t="s">
        <v>125</v>
      </c>
      <c r="E10" s="156"/>
      <c r="F10" s="156"/>
      <c r="G10" s="156"/>
      <c r="H10" s="156"/>
      <c r="I10" s="156"/>
    </row>
    <row r="11" spans="2:9">
      <c r="B11" s="42" t="s">
        <v>259</v>
      </c>
      <c r="C11" s="30" t="s">
        <v>260</v>
      </c>
      <c r="D11" s="22" t="s">
        <v>125</v>
      </c>
      <c r="E11" s="156"/>
      <c r="F11" s="156"/>
      <c r="G11" s="156"/>
      <c r="H11" s="156"/>
      <c r="I11" s="156"/>
    </row>
    <row r="12" spans="2:9">
      <c r="B12" s="40" t="s">
        <v>261</v>
      </c>
      <c r="C12" s="28" t="s">
        <v>262</v>
      </c>
      <c r="D12" s="22" t="s">
        <v>125</v>
      </c>
      <c r="E12" s="156"/>
      <c r="F12" s="156"/>
      <c r="G12" s="156"/>
      <c r="H12" s="156"/>
      <c r="I12" s="156"/>
    </row>
    <row r="13" spans="2:9">
      <c r="B13" s="43" t="s">
        <v>263</v>
      </c>
      <c r="C13" s="157" t="s">
        <v>264</v>
      </c>
      <c r="D13" s="22" t="s">
        <v>125</v>
      </c>
      <c r="E13" s="158"/>
      <c r="F13" s="158"/>
      <c r="G13" s="158"/>
      <c r="H13" s="158"/>
      <c r="I13" s="158"/>
    </row>
    <row r="14" spans="2:9">
      <c r="B14" s="83" t="s">
        <v>155</v>
      </c>
      <c r="C14" s="159" t="s">
        <v>265</v>
      </c>
      <c r="D14" s="160" t="s">
        <v>125</v>
      </c>
      <c r="E14" s="161"/>
      <c r="F14" s="161"/>
      <c r="G14" s="161"/>
      <c r="H14" s="161"/>
      <c r="I14" s="161"/>
    </row>
    <row r="15" spans="2:9">
      <c r="B15" s="40" t="s">
        <v>266</v>
      </c>
      <c r="C15" s="28" t="s">
        <v>257</v>
      </c>
      <c r="D15" s="22" t="s">
        <v>125</v>
      </c>
      <c r="E15" s="156"/>
      <c r="F15" s="156"/>
      <c r="G15" s="156"/>
      <c r="H15" s="156"/>
      <c r="I15" s="156"/>
    </row>
    <row r="16" spans="2:9">
      <c r="B16" s="42" t="s">
        <v>56</v>
      </c>
      <c r="C16" s="30" t="s">
        <v>258</v>
      </c>
      <c r="D16" s="22" t="s">
        <v>125</v>
      </c>
      <c r="E16" s="156"/>
      <c r="F16" s="156"/>
      <c r="G16" s="156"/>
      <c r="H16" s="156"/>
      <c r="I16" s="156"/>
    </row>
    <row r="17" spans="2:9">
      <c r="B17" s="42" t="s">
        <v>267</v>
      </c>
      <c r="C17" s="30" t="s">
        <v>268</v>
      </c>
      <c r="D17" s="22" t="s">
        <v>125</v>
      </c>
      <c r="E17" s="156"/>
      <c r="F17" s="156"/>
      <c r="G17" s="156"/>
      <c r="H17" s="156"/>
      <c r="I17" s="156"/>
    </row>
    <row r="18" spans="2:9">
      <c r="B18" s="40" t="s">
        <v>269</v>
      </c>
      <c r="C18" s="28" t="s">
        <v>262</v>
      </c>
      <c r="D18" s="22" t="s">
        <v>125</v>
      </c>
      <c r="E18" s="156"/>
      <c r="F18" s="156"/>
      <c r="G18" s="156"/>
      <c r="H18" s="156"/>
      <c r="I18" s="156"/>
    </row>
    <row r="19" spans="2:9">
      <c r="B19" s="43" t="s">
        <v>270</v>
      </c>
      <c r="C19" s="157" t="s">
        <v>271</v>
      </c>
      <c r="D19" s="22" t="s">
        <v>125</v>
      </c>
      <c r="E19" s="158"/>
      <c r="F19" s="158"/>
      <c r="G19" s="158"/>
      <c r="H19" s="158"/>
      <c r="I19" s="158"/>
    </row>
    <row r="20" spans="2:9">
      <c r="B20" s="83" t="s">
        <v>155</v>
      </c>
      <c r="C20" s="159" t="s">
        <v>272</v>
      </c>
      <c r="D20" s="160" t="s">
        <v>125</v>
      </c>
      <c r="E20" s="161"/>
      <c r="F20" s="161"/>
      <c r="G20" s="161"/>
      <c r="H20" s="161"/>
      <c r="I20" s="161"/>
    </row>
    <row r="21" spans="2:9">
      <c r="B21" s="40" t="s">
        <v>273</v>
      </c>
      <c r="C21" s="28" t="s">
        <v>257</v>
      </c>
      <c r="D21" s="22" t="s">
        <v>125</v>
      </c>
      <c r="E21" s="156"/>
      <c r="F21" s="156"/>
      <c r="G21" s="156"/>
      <c r="H21" s="156"/>
      <c r="I21" s="156"/>
    </row>
    <row r="22" spans="2:9">
      <c r="B22" s="42" t="s">
        <v>107</v>
      </c>
      <c r="C22" s="30" t="s">
        <v>258</v>
      </c>
      <c r="D22" s="22" t="s">
        <v>125</v>
      </c>
      <c r="E22" s="156"/>
      <c r="F22" s="156"/>
      <c r="G22" s="156"/>
      <c r="H22" s="156"/>
      <c r="I22" s="156"/>
    </row>
    <row r="23" spans="2:9">
      <c r="B23" s="42" t="s">
        <v>274</v>
      </c>
      <c r="C23" s="30" t="s">
        <v>275</v>
      </c>
      <c r="D23" s="22" t="s">
        <v>125</v>
      </c>
      <c r="E23" s="156"/>
      <c r="F23" s="156"/>
      <c r="G23" s="156"/>
      <c r="H23" s="156"/>
      <c r="I23" s="156"/>
    </row>
    <row r="24" spans="2:9">
      <c r="B24" s="40" t="s">
        <v>276</v>
      </c>
      <c r="C24" s="28" t="s">
        <v>262</v>
      </c>
      <c r="D24" s="22" t="s">
        <v>125</v>
      </c>
      <c r="E24" s="156"/>
      <c r="F24" s="156"/>
      <c r="G24" s="156"/>
      <c r="H24" s="156"/>
      <c r="I24" s="156"/>
    </row>
    <row r="25" spans="2:9">
      <c r="B25" s="43" t="s">
        <v>277</v>
      </c>
      <c r="C25" s="157" t="s">
        <v>278</v>
      </c>
      <c r="D25" s="22" t="s">
        <v>125</v>
      </c>
      <c r="E25" s="158"/>
      <c r="F25" s="158"/>
      <c r="G25" s="158"/>
      <c r="H25" s="158"/>
      <c r="I25" s="158"/>
    </row>
    <row r="26" spans="2:9">
      <c r="B26" s="162" t="s">
        <v>155</v>
      </c>
      <c r="C26" s="163" t="s">
        <v>175</v>
      </c>
      <c r="D26" s="113"/>
      <c r="E26" s="158"/>
      <c r="F26" s="158"/>
      <c r="G26" s="158"/>
      <c r="H26" s="158"/>
      <c r="I26" s="158"/>
    </row>
    <row r="27" spans="2:9">
      <c r="B27" s="83" t="s">
        <v>155</v>
      </c>
      <c r="C27" s="159" t="s">
        <v>279</v>
      </c>
      <c r="D27" s="160" t="s">
        <v>125</v>
      </c>
      <c r="E27" s="161"/>
      <c r="F27" s="161"/>
      <c r="G27" s="161"/>
      <c r="H27" s="161"/>
      <c r="I27" s="161"/>
    </row>
    <row r="28" spans="2:9">
      <c r="B28" s="40" t="s">
        <v>280</v>
      </c>
      <c r="C28" s="28" t="s">
        <v>257</v>
      </c>
      <c r="D28" s="22" t="s">
        <v>125</v>
      </c>
      <c r="E28" s="156"/>
      <c r="F28" s="156"/>
      <c r="G28" s="156"/>
      <c r="H28" s="156"/>
      <c r="I28" s="156"/>
    </row>
    <row r="29" spans="2:9">
      <c r="B29" s="42" t="s">
        <v>281</v>
      </c>
      <c r="C29" s="30" t="s">
        <v>258</v>
      </c>
      <c r="D29" s="22" t="s">
        <v>125</v>
      </c>
      <c r="E29" s="156"/>
      <c r="F29" s="156"/>
      <c r="G29" s="156"/>
      <c r="H29" s="156"/>
      <c r="I29" s="156"/>
    </row>
    <row r="30" spans="2:9">
      <c r="B30" s="42" t="s">
        <v>282</v>
      </c>
      <c r="C30" s="30" t="s">
        <v>283</v>
      </c>
      <c r="D30" s="22" t="s">
        <v>125</v>
      </c>
      <c r="E30" s="156"/>
      <c r="F30" s="156"/>
      <c r="G30" s="156"/>
      <c r="H30" s="156"/>
      <c r="I30" s="156"/>
    </row>
    <row r="31" spans="2:9">
      <c r="B31" s="40" t="s">
        <v>284</v>
      </c>
      <c r="C31" s="28" t="s">
        <v>262</v>
      </c>
      <c r="D31" s="22" t="s">
        <v>125</v>
      </c>
      <c r="E31" s="156"/>
      <c r="F31" s="156"/>
      <c r="G31" s="156"/>
      <c r="H31" s="156"/>
      <c r="I31" s="156"/>
    </row>
    <row r="32" spans="2:9">
      <c r="B32" s="43" t="s">
        <v>285</v>
      </c>
      <c r="C32" s="157" t="s">
        <v>286</v>
      </c>
      <c r="D32" s="22" t="s">
        <v>125</v>
      </c>
      <c r="E32" s="158"/>
      <c r="F32" s="158"/>
      <c r="G32" s="158"/>
      <c r="H32" s="158"/>
      <c r="I32" s="158"/>
    </row>
    <row r="33" spans="2:9">
      <c r="B33" s="42" t="s">
        <v>155</v>
      </c>
      <c r="C33" s="28" t="s">
        <v>287</v>
      </c>
      <c r="D33" s="22" t="s">
        <v>125</v>
      </c>
      <c r="E33" s="156"/>
      <c r="F33" s="156"/>
      <c r="G33" s="156"/>
      <c r="H33" s="156"/>
      <c r="I33" s="156"/>
    </row>
    <row r="34" spans="2:9">
      <c r="B34" s="40" t="s">
        <v>288</v>
      </c>
      <c r="C34" s="28" t="s">
        <v>289</v>
      </c>
      <c r="D34" s="22" t="s">
        <v>125</v>
      </c>
      <c r="E34" s="156"/>
      <c r="F34" s="156"/>
      <c r="G34" s="156"/>
      <c r="H34" s="156"/>
      <c r="I34" s="156"/>
    </row>
    <row r="35" spans="2:9">
      <c r="B35" s="42" t="s">
        <v>290</v>
      </c>
      <c r="C35" s="30" t="s">
        <v>291</v>
      </c>
      <c r="D35" s="22" t="s">
        <v>125</v>
      </c>
      <c r="E35" s="156"/>
      <c r="F35" s="156"/>
      <c r="G35" s="156"/>
      <c r="H35" s="156"/>
      <c r="I35" s="156"/>
    </row>
    <row r="36" spans="2:9">
      <c r="B36" s="42" t="s">
        <v>292</v>
      </c>
      <c r="C36" s="30" t="s">
        <v>293</v>
      </c>
      <c r="D36" s="22" t="s">
        <v>125</v>
      </c>
      <c r="E36" s="156"/>
      <c r="F36" s="156"/>
      <c r="G36" s="156"/>
      <c r="H36" s="156"/>
      <c r="I36" s="156"/>
    </row>
    <row r="37" spans="2:9">
      <c r="B37" s="40" t="s">
        <v>294</v>
      </c>
      <c r="C37" s="28" t="s">
        <v>295</v>
      </c>
      <c r="D37" s="22" t="s">
        <v>125</v>
      </c>
      <c r="E37" s="156"/>
      <c r="F37" s="156"/>
      <c r="G37" s="156"/>
      <c r="H37" s="156"/>
      <c r="I37" s="156"/>
    </row>
    <row r="38" spans="2:9">
      <c r="B38" s="24" t="s">
        <v>296</v>
      </c>
      <c r="C38" s="164" t="s">
        <v>297</v>
      </c>
      <c r="D38" s="25" t="s">
        <v>125</v>
      </c>
      <c r="E38" s="158"/>
      <c r="F38" s="158"/>
      <c r="G38" s="158"/>
      <c r="H38" s="158"/>
      <c r="I38" s="158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I26"/>
  <sheetViews>
    <sheetView showGridLines="0" workbookViewId="0">
      <selection activeCell="E4" sqref="E4:I5"/>
    </sheetView>
  </sheetViews>
  <sheetFormatPr baseColWidth="10" defaultColWidth="11.453125" defaultRowHeight="14.5"/>
  <cols>
    <col min="3" max="3" width="66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9">
      <c r="B1" s="12" t="s">
        <v>117</v>
      </c>
    </row>
    <row r="2" spans="2:9" ht="15.5">
      <c r="B2" s="52" t="s">
        <v>118</v>
      </c>
      <c r="C2" s="53"/>
      <c r="D2" s="28"/>
      <c r="E2" s="281" t="str">
        <f>+'Estado III'!E2:I2</f>
        <v>Costa Rica-Sector Público No Financiero</v>
      </c>
      <c r="F2" s="281"/>
      <c r="G2" s="281"/>
      <c r="H2" s="281"/>
      <c r="I2" s="281"/>
    </row>
    <row r="3" spans="2:9" ht="15.5">
      <c r="B3" s="52" t="s">
        <v>298</v>
      </c>
      <c r="C3" s="54"/>
      <c r="D3" s="22"/>
      <c r="E3" s="282" t="s">
        <v>189</v>
      </c>
      <c r="F3" s="282"/>
      <c r="G3" s="282"/>
      <c r="H3" s="282"/>
      <c r="I3" s="282"/>
    </row>
    <row r="4" spans="2:9">
      <c r="B4" s="19"/>
      <c r="C4" s="20"/>
      <c r="D4" s="21"/>
      <c r="E4" s="283" t="s">
        <v>253</v>
      </c>
      <c r="F4" s="284"/>
      <c r="G4" s="284"/>
      <c r="H4" s="284"/>
      <c r="I4" s="284"/>
    </row>
    <row r="5" spans="2:9">
      <c r="B5" s="274" t="s">
        <v>299</v>
      </c>
      <c r="C5" s="275"/>
      <c r="D5" s="22"/>
      <c r="E5" s="277"/>
      <c r="F5" s="278"/>
      <c r="G5" s="278"/>
      <c r="H5" s="278"/>
      <c r="I5" s="278"/>
    </row>
    <row r="6" spans="2:9">
      <c r="B6" s="274"/>
      <c r="C6" s="275"/>
      <c r="D6" s="22"/>
      <c r="E6" s="287">
        <v>2019</v>
      </c>
      <c r="F6" s="287">
        <f>+E6+1</f>
        <v>2020</v>
      </c>
      <c r="G6" s="287">
        <f>+F6+1</f>
        <v>2021</v>
      </c>
      <c r="H6" s="287">
        <f>+G6+1</f>
        <v>2022</v>
      </c>
      <c r="I6" s="287">
        <f>+H6+1</f>
        <v>2023</v>
      </c>
    </row>
    <row r="7" spans="2:9">
      <c r="B7" s="24"/>
      <c r="C7" s="25"/>
      <c r="D7" s="25"/>
      <c r="E7" s="287"/>
      <c r="F7" s="287"/>
      <c r="G7" s="287"/>
      <c r="H7" s="287"/>
      <c r="I7" s="287"/>
    </row>
    <row r="8" spans="2:9" s="166" customFormat="1">
      <c r="B8" s="91" t="s">
        <v>300</v>
      </c>
      <c r="C8" s="92" t="s">
        <v>301</v>
      </c>
      <c r="D8" s="105" t="s">
        <v>125</v>
      </c>
      <c r="E8" s="165"/>
      <c r="F8" s="165"/>
      <c r="G8" s="165"/>
      <c r="H8" s="165"/>
      <c r="I8" s="165"/>
    </row>
    <row r="9" spans="2:9">
      <c r="B9" s="40" t="s">
        <v>155</v>
      </c>
      <c r="C9" s="41" t="s">
        <v>123</v>
      </c>
      <c r="D9" s="22" t="s">
        <v>125</v>
      </c>
      <c r="E9" s="167"/>
      <c r="F9" s="167"/>
      <c r="G9" s="167"/>
      <c r="H9" s="167"/>
      <c r="I9" s="167"/>
    </row>
    <row r="10" spans="2:9">
      <c r="B10" s="42" t="s">
        <v>302</v>
      </c>
      <c r="C10" s="22" t="s">
        <v>303</v>
      </c>
      <c r="D10" s="22" t="s">
        <v>125</v>
      </c>
      <c r="E10" s="167"/>
      <c r="F10" s="167"/>
      <c r="G10" s="167"/>
      <c r="H10" s="167"/>
      <c r="I10" s="167"/>
    </row>
    <row r="11" spans="2:9">
      <c r="B11" s="43" t="s">
        <v>134</v>
      </c>
      <c r="C11" s="33" t="s">
        <v>304</v>
      </c>
      <c r="D11" s="33" t="s">
        <v>125</v>
      </c>
      <c r="E11" s="167"/>
      <c r="F11" s="167"/>
      <c r="G11" s="167"/>
      <c r="H11" s="167"/>
      <c r="I11" s="167"/>
    </row>
    <row r="12" spans="2:9">
      <c r="B12" s="37" t="s">
        <v>153</v>
      </c>
      <c r="C12" s="38" t="s">
        <v>154</v>
      </c>
      <c r="D12" s="39" t="s">
        <v>125</v>
      </c>
      <c r="E12" s="168"/>
      <c r="F12" s="168"/>
      <c r="G12" s="168"/>
      <c r="H12" s="168"/>
      <c r="I12" s="168"/>
    </row>
    <row r="13" spans="2:9">
      <c r="B13" s="169" t="s">
        <v>155</v>
      </c>
      <c r="C13" s="170" t="s">
        <v>305</v>
      </c>
      <c r="D13" s="36" t="s">
        <v>125</v>
      </c>
      <c r="E13" s="168"/>
      <c r="F13" s="168"/>
      <c r="G13" s="168"/>
      <c r="H13" s="168"/>
      <c r="I13" s="168"/>
    </row>
    <row r="14" spans="2:9">
      <c r="B14" s="40" t="s">
        <v>259</v>
      </c>
      <c r="C14" s="28" t="s">
        <v>306</v>
      </c>
      <c r="D14" s="22" t="s">
        <v>125</v>
      </c>
      <c r="E14" s="167"/>
      <c r="F14" s="167"/>
      <c r="G14" s="167"/>
      <c r="H14" s="167"/>
      <c r="I14" s="167"/>
    </row>
    <row r="15" spans="2:9">
      <c r="B15" s="42" t="s">
        <v>307</v>
      </c>
      <c r="C15" s="30" t="s">
        <v>308</v>
      </c>
      <c r="D15" s="22" t="s">
        <v>125</v>
      </c>
      <c r="E15" s="167"/>
      <c r="F15" s="167"/>
      <c r="G15" s="167"/>
      <c r="H15" s="167"/>
      <c r="I15" s="167"/>
    </row>
    <row r="16" spans="2:9">
      <c r="B16" s="42" t="s">
        <v>309</v>
      </c>
      <c r="C16" s="30" t="s">
        <v>310</v>
      </c>
      <c r="D16" s="22" t="s">
        <v>125</v>
      </c>
      <c r="E16" s="167"/>
      <c r="F16" s="167"/>
      <c r="G16" s="167"/>
      <c r="H16" s="167"/>
      <c r="I16" s="167"/>
    </row>
    <row r="17" spans="2:9">
      <c r="B17" s="40" t="s">
        <v>267</v>
      </c>
      <c r="C17" s="28" t="s">
        <v>311</v>
      </c>
      <c r="D17" s="22" t="s">
        <v>125</v>
      </c>
      <c r="E17" s="167"/>
      <c r="F17" s="167"/>
      <c r="G17" s="167"/>
      <c r="H17" s="167"/>
      <c r="I17" s="167"/>
    </row>
    <row r="18" spans="2:9">
      <c r="B18" s="42" t="s">
        <v>312</v>
      </c>
      <c r="C18" s="30" t="s">
        <v>313</v>
      </c>
      <c r="D18" s="22" t="s">
        <v>125</v>
      </c>
      <c r="E18" s="167"/>
      <c r="F18" s="167"/>
      <c r="G18" s="167"/>
      <c r="H18" s="167"/>
      <c r="I18" s="167"/>
    </row>
    <row r="19" spans="2:9">
      <c r="B19" s="42" t="s">
        <v>314</v>
      </c>
      <c r="C19" s="30" t="s">
        <v>315</v>
      </c>
      <c r="D19" s="22" t="s">
        <v>125</v>
      </c>
      <c r="E19" s="167"/>
      <c r="F19" s="167"/>
      <c r="G19" s="167"/>
      <c r="H19" s="167"/>
      <c r="I19" s="167"/>
    </row>
    <row r="20" spans="2:9">
      <c r="B20" s="40" t="s">
        <v>274</v>
      </c>
      <c r="C20" s="28" t="s">
        <v>316</v>
      </c>
      <c r="D20" s="22" t="s">
        <v>125</v>
      </c>
      <c r="E20" s="167"/>
      <c r="F20" s="167"/>
      <c r="G20" s="167"/>
      <c r="H20" s="167"/>
      <c r="I20" s="167"/>
    </row>
    <row r="21" spans="2:9">
      <c r="B21" s="42" t="s">
        <v>317</v>
      </c>
      <c r="C21" s="30" t="s">
        <v>313</v>
      </c>
      <c r="D21" s="22" t="s">
        <v>125</v>
      </c>
      <c r="E21" s="167"/>
      <c r="F21" s="167"/>
      <c r="G21" s="167"/>
      <c r="H21" s="167"/>
      <c r="I21" s="167"/>
    </row>
    <row r="22" spans="2:9">
      <c r="B22" s="43" t="s">
        <v>318</v>
      </c>
      <c r="C22" s="32" t="s">
        <v>319</v>
      </c>
      <c r="D22" s="22" t="s">
        <v>125</v>
      </c>
      <c r="E22" s="167"/>
      <c r="F22" s="167"/>
      <c r="G22" s="167"/>
      <c r="H22" s="167"/>
      <c r="I22" s="167"/>
    </row>
    <row r="23" spans="2:9">
      <c r="B23" s="34" t="s">
        <v>320</v>
      </c>
      <c r="C23" s="35" t="s">
        <v>321</v>
      </c>
      <c r="D23" s="36" t="s">
        <v>125</v>
      </c>
      <c r="E23" s="168"/>
      <c r="F23" s="168"/>
      <c r="G23" s="168"/>
      <c r="H23" s="168"/>
      <c r="I23" s="168"/>
    </row>
    <row r="24" spans="2:9">
      <c r="B24" s="171" t="s">
        <v>322</v>
      </c>
      <c r="C24" s="172" t="s">
        <v>323</v>
      </c>
      <c r="D24" s="173" t="s">
        <v>125</v>
      </c>
      <c r="E24" s="168"/>
      <c r="F24" s="168"/>
      <c r="G24" s="168"/>
      <c r="H24" s="168"/>
      <c r="I24" s="168"/>
    </row>
    <row r="25" spans="2:9">
      <c r="B25" s="174" t="s">
        <v>324</v>
      </c>
      <c r="C25" s="175" t="s">
        <v>325</v>
      </c>
      <c r="D25" s="44" t="s">
        <v>125</v>
      </c>
      <c r="E25" s="168"/>
      <c r="F25" s="168"/>
      <c r="G25" s="168"/>
      <c r="H25" s="168"/>
      <c r="I25" s="168"/>
    </row>
    <row r="26" spans="2:9">
      <c r="B26" s="122" t="s">
        <v>326</v>
      </c>
      <c r="C26" s="123" t="s">
        <v>327</v>
      </c>
      <c r="D26" s="123" t="s">
        <v>125</v>
      </c>
      <c r="E26" s="176"/>
      <c r="F26" s="176"/>
      <c r="G26" s="176"/>
      <c r="H26" s="176"/>
      <c r="I26" s="176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K106"/>
  <sheetViews>
    <sheetView showGridLines="0" zoomScale="80" zoomScaleNormal="80" workbookViewId="0">
      <pane xSplit="4" ySplit="7" topLeftCell="E8" activePane="bottomRight" state="frozen"/>
      <selection pane="topRight" activeCell="E1" sqref="E1:CD1"/>
      <selection pane="bottomLeft" activeCell="E1" sqref="E1:CD1"/>
      <selection pane="bottomRight" activeCell="E3" sqref="E3:K3"/>
    </sheetView>
  </sheetViews>
  <sheetFormatPr baseColWidth="10" defaultColWidth="11.453125" defaultRowHeight="14.5"/>
  <cols>
    <col min="3" max="3" width="60" customWidth="1"/>
    <col min="4" max="4" width="6.1796875" customWidth="1"/>
    <col min="5" max="5" width="19.1796875" style="51" customWidth="1"/>
    <col min="6" max="6" width="17" style="51" customWidth="1"/>
    <col min="7" max="7" width="16.453125" style="51" customWidth="1"/>
    <col min="8" max="8" width="15.7265625" style="51" customWidth="1"/>
    <col min="9" max="9" width="16.26953125" style="51" customWidth="1"/>
    <col min="10" max="11" width="13.26953125" style="51" bestFit="1" customWidth="1"/>
  </cols>
  <sheetData>
    <row r="1" spans="2:11">
      <c r="B1" s="12" t="s">
        <v>117</v>
      </c>
      <c r="E1"/>
      <c r="F1"/>
      <c r="G1"/>
      <c r="H1"/>
      <c r="I1"/>
      <c r="J1"/>
      <c r="K1"/>
    </row>
    <row r="2" spans="2:11" ht="15.5">
      <c r="B2" s="52" t="s">
        <v>118</v>
      </c>
      <c r="C2" s="53"/>
      <c r="D2" s="28"/>
      <c r="E2" s="276" t="s">
        <v>1210</v>
      </c>
      <c r="F2" s="276"/>
      <c r="G2" s="276"/>
      <c r="H2" s="276"/>
      <c r="I2" s="276"/>
      <c r="J2" s="276"/>
      <c r="K2" s="276"/>
    </row>
    <row r="3" spans="2:11" ht="15.5">
      <c r="B3" s="52" t="s">
        <v>328</v>
      </c>
      <c r="C3" s="54"/>
      <c r="D3" s="22"/>
      <c r="E3" s="276" t="s">
        <v>120</v>
      </c>
      <c r="F3" s="276"/>
      <c r="G3" s="276"/>
      <c r="H3" s="276"/>
      <c r="I3" s="276"/>
      <c r="J3" s="276"/>
      <c r="K3" s="276"/>
    </row>
    <row r="4" spans="2:11" ht="15" customHeight="1">
      <c r="B4" s="19"/>
      <c r="C4" s="20"/>
      <c r="D4" s="21"/>
      <c r="E4" s="277" t="s">
        <v>121</v>
      </c>
      <c r="F4" s="278"/>
      <c r="G4" s="278"/>
      <c r="H4" s="278"/>
      <c r="I4" s="278"/>
      <c r="J4" s="278"/>
      <c r="K4" s="278"/>
    </row>
    <row r="5" spans="2:11" ht="15" customHeight="1">
      <c r="B5" s="87" t="s">
        <v>329</v>
      </c>
      <c r="C5" s="88"/>
      <c r="D5" s="22"/>
      <c r="E5" s="279"/>
      <c r="F5" s="280"/>
      <c r="G5" s="280"/>
      <c r="H5" s="280"/>
      <c r="I5" s="280"/>
      <c r="J5" s="280"/>
      <c r="K5" s="280"/>
    </row>
    <row r="6" spans="2:11" ht="14.5" customHeight="1">
      <c r="B6" s="87"/>
      <c r="C6" s="88"/>
      <c r="D6" s="22"/>
      <c r="E6" s="23"/>
      <c r="F6" s="23"/>
      <c r="G6" s="23"/>
      <c r="H6" s="23"/>
      <c r="I6" s="23"/>
      <c r="J6" s="23"/>
      <c r="K6" s="23"/>
    </row>
    <row r="7" spans="2:11">
      <c r="B7" s="89"/>
      <c r="C7" s="90"/>
      <c r="D7" s="22"/>
      <c r="E7" s="210">
        <v>2019</v>
      </c>
      <c r="F7" s="210">
        <v>2020</v>
      </c>
      <c r="G7" s="210">
        <v>2021</v>
      </c>
      <c r="H7" s="210">
        <v>2022</v>
      </c>
      <c r="I7" s="210">
        <v>2023</v>
      </c>
      <c r="J7" s="210">
        <v>2024</v>
      </c>
      <c r="K7" s="210">
        <v>2025</v>
      </c>
    </row>
    <row r="8" spans="2:11">
      <c r="B8" s="91" t="s">
        <v>302</v>
      </c>
      <c r="C8" s="92" t="s">
        <v>330</v>
      </c>
      <c r="D8" s="92" t="s">
        <v>125</v>
      </c>
      <c r="E8" s="186">
        <v>14638766.040352177</v>
      </c>
      <c r="F8" s="186">
        <v>13644537.027489938</v>
      </c>
      <c r="G8" s="186">
        <v>15654389.228555508</v>
      </c>
      <c r="H8" s="186">
        <v>17961051.165532444</v>
      </c>
      <c r="I8" s="186">
        <v>18617394.31340595</v>
      </c>
      <c r="J8" s="186">
        <v>0</v>
      </c>
      <c r="K8" s="186">
        <v>0</v>
      </c>
    </row>
    <row r="9" spans="2:11">
      <c r="B9" s="40" t="s">
        <v>126</v>
      </c>
      <c r="C9" s="28" t="s">
        <v>331</v>
      </c>
      <c r="D9" s="28" t="s">
        <v>125</v>
      </c>
      <c r="E9" s="201">
        <v>5066652.1015355503</v>
      </c>
      <c r="F9" s="201">
        <v>4604229.3705171691</v>
      </c>
      <c r="G9" s="201">
        <v>5950111.8426019605</v>
      </c>
      <c r="H9" s="201">
        <v>6742405.9627918508</v>
      </c>
      <c r="I9" s="201">
        <v>6876209.8025605185</v>
      </c>
      <c r="J9" s="201">
        <v>0</v>
      </c>
      <c r="K9" s="201">
        <v>0</v>
      </c>
    </row>
    <row r="10" spans="2:11">
      <c r="B10" s="40" t="s">
        <v>332</v>
      </c>
      <c r="C10" s="95" t="s">
        <v>333</v>
      </c>
      <c r="D10" s="95" t="s">
        <v>125</v>
      </c>
      <c r="E10" s="202">
        <v>1661937.3917968802</v>
      </c>
      <c r="F10" s="202">
        <v>1476058.0938405399</v>
      </c>
      <c r="G10" s="202">
        <v>1870787.2776085502</v>
      </c>
      <c r="H10" s="202">
        <v>2187837.4816141999</v>
      </c>
      <c r="I10" s="202">
        <v>2265116.5623171297</v>
      </c>
      <c r="J10" s="202">
        <v>0</v>
      </c>
      <c r="K10" s="202">
        <v>0</v>
      </c>
    </row>
    <row r="11" spans="2:11">
      <c r="B11" s="42" t="s">
        <v>334</v>
      </c>
      <c r="C11" s="96" t="s">
        <v>335</v>
      </c>
      <c r="D11" s="96" t="s">
        <v>125</v>
      </c>
      <c r="E11" s="65">
        <v>545445.76807254006</v>
      </c>
      <c r="F11" s="65">
        <v>572161.16427435994</v>
      </c>
      <c r="G11" s="65">
        <v>636626.67208915006</v>
      </c>
      <c r="H11" s="65">
        <v>705161.95718019002</v>
      </c>
      <c r="I11" s="65">
        <v>685983.74074181996</v>
      </c>
      <c r="J11" s="237">
        <v>0</v>
      </c>
      <c r="K11" s="65">
        <v>0</v>
      </c>
    </row>
    <row r="12" spans="2:11">
      <c r="B12" s="42" t="s">
        <v>336</v>
      </c>
      <c r="C12" s="96" t="s">
        <v>337</v>
      </c>
      <c r="D12" s="96" t="s">
        <v>125</v>
      </c>
      <c r="E12" s="65">
        <v>1058089.0835823002</v>
      </c>
      <c r="F12" s="65">
        <v>903896.9295661801</v>
      </c>
      <c r="G12" s="65">
        <v>1234160.6055194002</v>
      </c>
      <c r="H12" s="65">
        <v>1482675.52443401</v>
      </c>
      <c r="I12" s="65">
        <v>1579132.8215753098</v>
      </c>
      <c r="J12" s="237">
        <v>0</v>
      </c>
      <c r="K12" s="65">
        <v>0</v>
      </c>
    </row>
    <row r="13" spans="2:11">
      <c r="B13" s="42" t="s">
        <v>338</v>
      </c>
      <c r="C13" s="96" t="s">
        <v>339</v>
      </c>
      <c r="D13" s="96" t="s">
        <v>125</v>
      </c>
      <c r="E13" s="65">
        <v>58402.540142039979</v>
      </c>
      <c r="F13" s="65" t="s">
        <v>1208</v>
      </c>
      <c r="G13" s="65" t="s">
        <v>1208</v>
      </c>
      <c r="H13" s="65" t="s">
        <v>1208</v>
      </c>
      <c r="I13" s="65" t="s">
        <v>1208</v>
      </c>
      <c r="J13" s="237">
        <v>0</v>
      </c>
      <c r="K13" s="65">
        <v>0</v>
      </c>
    </row>
    <row r="14" spans="2:11">
      <c r="B14" s="40" t="s">
        <v>340</v>
      </c>
      <c r="C14" s="95" t="s">
        <v>341</v>
      </c>
      <c r="D14" s="95" t="s">
        <v>125</v>
      </c>
      <c r="E14" s="201" t="s">
        <v>1208</v>
      </c>
      <c r="F14" s="201" t="s">
        <v>1208</v>
      </c>
      <c r="G14" s="201" t="s">
        <v>1208</v>
      </c>
      <c r="H14" s="201" t="s">
        <v>1208</v>
      </c>
      <c r="I14" s="201" t="s">
        <v>1208</v>
      </c>
      <c r="J14" s="237">
        <v>0</v>
      </c>
      <c r="K14" s="201">
        <v>0</v>
      </c>
    </row>
    <row r="15" spans="2:11">
      <c r="B15" s="40" t="s">
        <v>342</v>
      </c>
      <c r="C15" s="95" t="s">
        <v>343</v>
      </c>
      <c r="D15" s="95" t="s">
        <v>125</v>
      </c>
      <c r="E15" s="202">
        <v>215921.00974880002</v>
      </c>
      <c r="F15" s="202">
        <v>198322.76673485999</v>
      </c>
      <c r="G15" s="202">
        <v>354433.34294981993</v>
      </c>
      <c r="H15" s="202">
        <v>364560.26517812005</v>
      </c>
      <c r="I15" s="202">
        <v>383343.44929089001</v>
      </c>
      <c r="J15" s="202">
        <v>0</v>
      </c>
      <c r="K15" s="202">
        <v>0</v>
      </c>
    </row>
    <row r="16" spans="2:11">
      <c r="B16" s="42" t="s">
        <v>344</v>
      </c>
      <c r="C16" s="96" t="s">
        <v>345</v>
      </c>
      <c r="D16" s="96" t="s">
        <v>125</v>
      </c>
      <c r="E16" s="65">
        <v>6881.2445256899991</v>
      </c>
      <c r="F16" s="65">
        <v>62570.086966089992</v>
      </c>
      <c r="G16" s="65">
        <v>142236.72097462992</v>
      </c>
      <c r="H16" s="65">
        <v>150236.37143182004</v>
      </c>
      <c r="I16" s="65">
        <v>156615.91033628999</v>
      </c>
      <c r="J16" s="237">
        <v>0</v>
      </c>
      <c r="K16" s="65">
        <v>0</v>
      </c>
    </row>
    <row r="17" spans="2:11">
      <c r="B17" s="42" t="s">
        <v>346</v>
      </c>
      <c r="C17" s="96" t="s">
        <v>347</v>
      </c>
      <c r="D17" s="96" t="s">
        <v>125</v>
      </c>
      <c r="E17" s="65">
        <v>209032.98268291002</v>
      </c>
      <c r="F17" s="65">
        <v>135746.90356554999</v>
      </c>
      <c r="G17" s="65">
        <v>212193.21457936999</v>
      </c>
      <c r="H17" s="65">
        <v>214317.99249921</v>
      </c>
      <c r="I17" s="65">
        <v>226720.15536304002</v>
      </c>
      <c r="J17" s="237">
        <v>0</v>
      </c>
      <c r="K17" s="65">
        <v>0</v>
      </c>
    </row>
    <row r="18" spans="2:11">
      <c r="B18" s="42" t="s">
        <v>348</v>
      </c>
      <c r="C18" s="96" t="s">
        <v>349</v>
      </c>
      <c r="D18" s="96" t="s">
        <v>125</v>
      </c>
      <c r="E18" s="65" t="s">
        <v>1208</v>
      </c>
      <c r="F18" s="65" t="s">
        <v>1208</v>
      </c>
      <c r="G18" s="65" t="s">
        <v>1208</v>
      </c>
      <c r="H18" s="65" t="s">
        <v>1208</v>
      </c>
      <c r="I18" s="65" t="s">
        <v>1208</v>
      </c>
      <c r="J18" s="237">
        <v>0</v>
      </c>
      <c r="K18" s="65">
        <v>0</v>
      </c>
    </row>
    <row r="19" spans="2:11">
      <c r="B19" s="42" t="s">
        <v>350</v>
      </c>
      <c r="C19" s="96" t="s">
        <v>351</v>
      </c>
      <c r="D19" s="96" t="s">
        <v>125</v>
      </c>
      <c r="E19" s="65" t="s">
        <v>1208</v>
      </c>
      <c r="F19" s="65" t="s">
        <v>1208</v>
      </c>
      <c r="G19" s="65" t="s">
        <v>1208</v>
      </c>
      <c r="H19" s="65" t="s">
        <v>1208</v>
      </c>
      <c r="I19" s="65" t="s">
        <v>1208</v>
      </c>
      <c r="J19" s="237">
        <v>0</v>
      </c>
      <c r="K19" s="65">
        <v>0</v>
      </c>
    </row>
    <row r="20" spans="2:11">
      <c r="B20" s="42" t="s">
        <v>352</v>
      </c>
      <c r="C20" s="96" t="s">
        <v>353</v>
      </c>
      <c r="D20" s="96" t="s">
        <v>125</v>
      </c>
      <c r="E20" s="65">
        <v>6.7825402000000015</v>
      </c>
      <c r="F20" s="65">
        <v>5.7762032199999993</v>
      </c>
      <c r="G20" s="65">
        <v>3.4073958200000001</v>
      </c>
      <c r="H20" s="65">
        <v>5.9012470899999991</v>
      </c>
      <c r="I20" s="65">
        <v>7.3835915600000002</v>
      </c>
      <c r="J20" s="237">
        <v>0</v>
      </c>
      <c r="K20" s="65">
        <v>0</v>
      </c>
    </row>
    <row r="21" spans="2:11">
      <c r="B21" s="40" t="s">
        <v>354</v>
      </c>
      <c r="C21" s="95" t="s">
        <v>355</v>
      </c>
      <c r="D21" s="95" t="s">
        <v>125</v>
      </c>
      <c r="E21" s="203">
        <v>2627758.2896668096</v>
      </c>
      <c r="F21" s="203">
        <v>2480254.2646522494</v>
      </c>
      <c r="G21" s="203">
        <v>3167228.4576177001</v>
      </c>
      <c r="H21" s="203">
        <v>3364213.71677431</v>
      </c>
      <c r="I21" s="203">
        <v>3588497.37180627</v>
      </c>
      <c r="J21" s="237">
        <v>0</v>
      </c>
      <c r="K21" s="203">
        <v>0</v>
      </c>
    </row>
    <row r="22" spans="2:11">
      <c r="B22" s="42" t="s">
        <v>356</v>
      </c>
      <c r="C22" s="96" t="s">
        <v>357</v>
      </c>
      <c r="D22" s="96" t="s">
        <v>125</v>
      </c>
      <c r="E22" s="65">
        <v>1703373.4246885898</v>
      </c>
      <c r="F22" s="65">
        <v>1683893.1959724198</v>
      </c>
      <c r="G22" s="65">
        <v>2130561.4838787098</v>
      </c>
      <c r="H22" s="65">
        <v>2291886.2912254301</v>
      </c>
      <c r="I22" s="65">
        <v>2379805.1545925499</v>
      </c>
      <c r="J22" s="237">
        <v>0</v>
      </c>
      <c r="K22" s="65">
        <v>0</v>
      </c>
    </row>
    <row r="23" spans="2:11">
      <c r="B23" s="42" t="s">
        <v>358</v>
      </c>
      <c r="C23" s="97" t="s">
        <v>359</v>
      </c>
      <c r="D23" s="97" t="s">
        <v>125</v>
      </c>
      <c r="E23" s="69" t="s">
        <v>1208</v>
      </c>
      <c r="F23" s="69" t="s">
        <v>1208</v>
      </c>
      <c r="G23" s="69" t="s">
        <v>1208</v>
      </c>
      <c r="H23" s="69" t="s">
        <v>1208</v>
      </c>
      <c r="I23" s="69" t="s">
        <v>1208</v>
      </c>
      <c r="J23" s="237">
        <v>0</v>
      </c>
      <c r="K23" s="69">
        <v>0</v>
      </c>
    </row>
    <row r="24" spans="2:11">
      <c r="B24" s="42" t="s">
        <v>360</v>
      </c>
      <c r="C24" s="97" t="s">
        <v>361</v>
      </c>
      <c r="D24" s="97" t="s">
        <v>125</v>
      </c>
      <c r="E24" s="69">
        <v>1635010.2126698599</v>
      </c>
      <c r="F24" s="69">
        <v>1623739.6358866298</v>
      </c>
      <c r="G24" s="69">
        <v>2040567.04226731</v>
      </c>
      <c r="H24" s="69">
        <v>2193902.1104320399</v>
      </c>
      <c r="I24" s="69">
        <v>2286370.5830247998</v>
      </c>
      <c r="J24" s="237">
        <v>0</v>
      </c>
      <c r="K24" s="69">
        <v>0</v>
      </c>
    </row>
    <row r="25" spans="2:11">
      <c r="B25" s="42" t="s">
        <v>362</v>
      </c>
      <c r="C25" s="97" t="s">
        <v>363</v>
      </c>
      <c r="D25" s="97" t="s">
        <v>125</v>
      </c>
      <c r="E25" s="65" t="s">
        <v>1208</v>
      </c>
      <c r="F25" s="65" t="s">
        <v>1208</v>
      </c>
      <c r="G25" s="65" t="s">
        <v>1208</v>
      </c>
      <c r="H25" s="65" t="s">
        <v>1208</v>
      </c>
      <c r="I25" s="65" t="s">
        <v>1208</v>
      </c>
      <c r="J25" s="237">
        <v>0</v>
      </c>
      <c r="K25" s="65">
        <v>0</v>
      </c>
    </row>
    <row r="26" spans="2:11">
      <c r="B26" s="42" t="s">
        <v>364</v>
      </c>
      <c r="C26" s="97" t="s">
        <v>365</v>
      </c>
      <c r="D26" s="97" t="s">
        <v>125</v>
      </c>
      <c r="E26" s="69">
        <v>68363.212018730002</v>
      </c>
      <c r="F26" s="69">
        <v>60153.560085789999</v>
      </c>
      <c r="G26" s="69">
        <v>89994.441611400005</v>
      </c>
      <c r="H26" s="69">
        <v>97984.180793389998</v>
      </c>
      <c r="I26" s="69">
        <v>93434.571567749983</v>
      </c>
      <c r="J26" s="237">
        <v>0</v>
      </c>
      <c r="K26" s="69">
        <v>0</v>
      </c>
    </row>
    <row r="27" spans="2:11">
      <c r="B27" s="42" t="s">
        <v>366</v>
      </c>
      <c r="C27" s="96" t="s">
        <v>367</v>
      </c>
      <c r="D27" s="96" t="s">
        <v>125</v>
      </c>
      <c r="E27" s="69">
        <v>870461.68487702985</v>
      </c>
      <c r="F27" s="69">
        <v>693077.09041765984</v>
      </c>
      <c r="G27" s="69">
        <v>863466.16613033996</v>
      </c>
      <c r="H27" s="69">
        <v>883478.76258161978</v>
      </c>
      <c r="I27" s="69">
        <v>1001485.91384533</v>
      </c>
      <c r="J27" s="237">
        <v>0</v>
      </c>
      <c r="K27" s="69">
        <v>0</v>
      </c>
    </row>
    <row r="28" spans="2:11">
      <c r="B28" s="42" t="s">
        <v>368</v>
      </c>
      <c r="C28" s="96" t="s">
        <v>369</v>
      </c>
      <c r="D28" s="96" t="s">
        <v>125</v>
      </c>
      <c r="E28" s="65">
        <v>3500.2708561499999</v>
      </c>
      <c r="F28" s="65">
        <v>50358.845101659994</v>
      </c>
      <c r="G28" s="65">
        <v>115311.24718891001</v>
      </c>
      <c r="H28" s="65">
        <v>123032.26149873006</v>
      </c>
      <c r="I28" s="65">
        <v>139674.88043684003</v>
      </c>
      <c r="J28" s="237">
        <v>0</v>
      </c>
      <c r="K28" s="65">
        <v>0</v>
      </c>
    </row>
    <row r="29" spans="2:11">
      <c r="B29" s="42" t="s">
        <v>370</v>
      </c>
      <c r="C29" s="96" t="s">
        <v>371</v>
      </c>
      <c r="D29" s="96" t="s">
        <v>125</v>
      </c>
      <c r="E29" s="65">
        <v>50142.909245040006</v>
      </c>
      <c r="F29" s="65">
        <v>52925.133160510013</v>
      </c>
      <c r="G29" s="65">
        <v>57889.56041974001</v>
      </c>
      <c r="H29" s="65">
        <v>65816.401468530006</v>
      </c>
      <c r="I29" s="65">
        <v>67531.422931549998</v>
      </c>
      <c r="J29" s="237">
        <v>0</v>
      </c>
      <c r="K29" s="65">
        <v>0</v>
      </c>
    </row>
    <row r="30" spans="2:11">
      <c r="B30" s="42" t="s">
        <v>372</v>
      </c>
      <c r="C30" s="96" t="s">
        <v>373</v>
      </c>
      <c r="D30" s="96" t="s">
        <v>125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237">
        <v>0</v>
      </c>
      <c r="K30" s="69">
        <v>0</v>
      </c>
    </row>
    <row r="31" spans="2:11">
      <c r="B31" s="42" t="s">
        <v>374</v>
      </c>
      <c r="C31" s="97" t="s">
        <v>375</v>
      </c>
      <c r="D31" s="97" t="s">
        <v>125</v>
      </c>
      <c r="E31" s="69" t="s">
        <v>1208</v>
      </c>
      <c r="F31" s="69" t="s">
        <v>1208</v>
      </c>
      <c r="G31" s="69" t="s">
        <v>1208</v>
      </c>
      <c r="H31" s="69" t="s">
        <v>1208</v>
      </c>
      <c r="I31" s="69" t="s">
        <v>1208</v>
      </c>
      <c r="J31" s="237">
        <v>0</v>
      </c>
      <c r="K31" s="69">
        <v>0</v>
      </c>
    </row>
    <row r="32" spans="2:11">
      <c r="B32" s="42" t="s">
        <v>376</v>
      </c>
      <c r="C32" s="97" t="s">
        <v>377</v>
      </c>
      <c r="D32" s="97" t="s">
        <v>125</v>
      </c>
      <c r="E32" s="69" t="s">
        <v>1208</v>
      </c>
      <c r="F32" s="69" t="s">
        <v>1208</v>
      </c>
      <c r="G32" s="69" t="s">
        <v>1208</v>
      </c>
      <c r="H32" s="69" t="s">
        <v>1208</v>
      </c>
      <c r="I32" s="69" t="s">
        <v>1208</v>
      </c>
      <c r="J32" s="237">
        <v>0</v>
      </c>
      <c r="K32" s="69">
        <v>0</v>
      </c>
    </row>
    <row r="33" spans="2:11">
      <c r="B33" s="42" t="s">
        <v>378</v>
      </c>
      <c r="C33" s="96" t="s">
        <v>379</v>
      </c>
      <c r="D33" s="96" t="s">
        <v>125</v>
      </c>
      <c r="E33" s="69">
        <v>279.99999999999994</v>
      </c>
      <c r="F33" s="69" t="s">
        <v>1208</v>
      </c>
      <c r="G33" s="69" t="s">
        <v>1208</v>
      </c>
      <c r="H33" s="69" t="s">
        <v>1208</v>
      </c>
      <c r="I33" s="69" t="s">
        <v>1208</v>
      </c>
      <c r="J33" s="237">
        <v>0</v>
      </c>
      <c r="K33" s="69">
        <v>0</v>
      </c>
    </row>
    <row r="34" spans="2:11">
      <c r="B34" s="40" t="s">
        <v>380</v>
      </c>
      <c r="C34" s="95" t="s">
        <v>381</v>
      </c>
      <c r="D34" s="95" t="s">
        <v>125</v>
      </c>
      <c r="E34" s="203">
        <v>478604.97654429002</v>
      </c>
      <c r="F34" s="203">
        <v>376611.52586803999</v>
      </c>
      <c r="G34" s="203">
        <v>462463.79014262999</v>
      </c>
      <c r="H34" s="203">
        <v>547502.40407606005</v>
      </c>
      <c r="I34" s="203">
        <v>531849.00382360001</v>
      </c>
      <c r="J34" s="237">
        <v>0</v>
      </c>
      <c r="K34" s="203">
        <v>0</v>
      </c>
    </row>
    <row r="35" spans="2:11">
      <c r="B35" s="42" t="s">
        <v>382</v>
      </c>
      <c r="C35" s="96" t="s">
        <v>383</v>
      </c>
      <c r="D35" s="96" t="s">
        <v>125</v>
      </c>
      <c r="E35" s="65">
        <v>167710.98950095003</v>
      </c>
      <c r="F35" s="65">
        <v>137598.56944001</v>
      </c>
      <c r="G35" s="65">
        <v>186164.13347058001</v>
      </c>
      <c r="H35" s="65">
        <v>171207.59035620998</v>
      </c>
      <c r="I35" s="65">
        <v>169309.11951502005</v>
      </c>
      <c r="J35" s="237">
        <v>0</v>
      </c>
      <c r="K35" s="65">
        <v>0</v>
      </c>
    </row>
    <row r="36" spans="2:11">
      <c r="B36" s="42" t="s">
        <v>384</v>
      </c>
      <c r="C36" s="96" t="s">
        <v>385</v>
      </c>
      <c r="D36" s="96" t="s">
        <v>125</v>
      </c>
      <c r="E36" s="65">
        <v>5497.5208280000006</v>
      </c>
      <c r="F36" s="65">
        <v>12051.485991920004</v>
      </c>
      <c r="G36" s="65">
        <v>9433.1666313599999</v>
      </c>
      <c r="H36" s="65">
        <v>12669.254878679994</v>
      </c>
      <c r="I36" s="65">
        <v>11756.30117941</v>
      </c>
      <c r="J36" s="237">
        <v>0</v>
      </c>
      <c r="K36" s="65">
        <v>0</v>
      </c>
    </row>
    <row r="37" spans="2:11">
      <c r="B37" s="42" t="s">
        <v>386</v>
      </c>
      <c r="C37" s="96" t="s">
        <v>387</v>
      </c>
      <c r="D37" s="96" t="s">
        <v>125</v>
      </c>
      <c r="E37" s="94" t="s">
        <v>1208</v>
      </c>
      <c r="F37" s="94" t="s">
        <v>1208</v>
      </c>
      <c r="G37" s="94" t="s">
        <v>1208</v>
      </c>
      <c r="H37" s="94" t="s">
        <v>1208</v>
      </c>
      <c r="I37" s="94" t="s">
        <v>1208</v>
      </c>
      <c r="J37" s="237">
        <v>0</v>
      </c>
      <c r="K37" s="94">
        <v>0</v>
      </c>
    </row>
    <row r="38" spans="2:11">
      <c r="B38" s="42" t="s">
        <v>388</v>
      </c>
      <c r="C38" s="96" t="s">
        <v>389</v>
      </c>
      <c r="D38" s="96" t="s">
        <v>125</v>
      </c>
      <c r="E38" s="65" t="s">
        <v>1208</v>
      </c>
      <c r="F38" s="65" t="s">
        <v>1208</v>
      </c>
      <c r="G38" s="65" t="s">
        <v>1208</v>
      </c>
      <c r="H38" s="65" t="s">
        <v>1208</v>
      </c>
      <c r="I38" s="65" t="s">
        <v>1208</v>
      </c>
      <c r="J38" s="237">
        <v>0</v>
      </c>
      <c r="K38" s="65">
        <v>0</v>
      </c>
    </row>
    <row r="39" spans="2:11">
      <c r="B39" s="42" t="s">
        <v>390</v>
      </c>
      <c r="C39" s="96" t="s">
        <v>391</v>
      </c>
      <c r="D39" s="96" t="s">
        <v>125</v>
      </c>
      <c r="E39" s="65">
        <v>197423.98152204996</v>
      </c>
      <c r="F39" s="65">
        <v>179312.60471978999</v>
      </c>
      <c r="G39" s="65">
        <v>195016.21539351001</v>
      </c>
      <c r="H39" s="65">
        <v>244810.40005427002</v>
      </c>
      <c r="I39" s="65">
        <v>224076.30138886001</v>
      </c>
      <c r="J39" s="237">
        <v>0</v>
      </c>
      <c r="K39" s="65">
        <v>0</v>
      </c>
    </row>
    <row r="40" spans="2:11">
      <c r="B40" s="42" t="s">
        <v>392</v>
      </c>
      <c r="C40" s="96" t="s">
        <v>393</v>
      </c>
      <c r="D40" s="96" t="s">
        <v>125</v>
      </c>
      <c r="E40" s="65">
        <v>107972.48469329001</v>
      </c>
      <c r="F40" s="65">
        <v>47648.86571631999</v>
      </c>
      <c r="G40" s="65">
        <v>71850.274647179991</v>
      </c>
      <c r="H40" s="65">
        <v>118815.15878690001</v>
      </c>
      <c r="I40" s="65">
        <v>126707.28174030999</v>
      </c>
      <c r="J40" s="237">
        <v>0</v>
      </c>
      <c r="K40" s="65">
        <v>0</v>
      </c>
    </row>
    <row r="41" spans="2:11">
      <c r="B41" s="98" t="s">
        <v>394</v>
      </c>
      <c r="C41" s="99" t="s">
        <v>395</v>
      </c>
      <c r="D41" s="99" t="s">
        <v>125</v>
      </c>
      <c r="E41" s="202">
        <v>82430.433778770021</v>
      </c>
      <c r="F41" s="202">
        <v>72982.719421480011</v>
      </c>
      <c r="G41" s="202">
        <v>95198.974283260002</v>
      </c>
      <c r="H41" s="202">
        <v>278292.09514916001</v>
      </c>
      <c r="I41" s="202">
        <v>107403.41532263</v>
      </c>
      <c r="J41" s="202">
        <v>0</v>
      </c>
      <c r="K41" s="202">
        <v>0</v>
      </c>
    </row>
    <row r="42" spans="2:11">
      <c r="B42" s="40" t="s">
        <v>128</v>
      </c>
      <c r="C42" s="28" t="s">
        <v>396</v>
      </c>
      <c r="D42" s="28" t="s">
        <v>125</v>
      </c>
      <c r="E42" s="201">
        <v>3680875.60317815</v>
      </c>
      <c r="F42" s="201">
        <v>3716855.5886106901</v>
      </c>
      <c r="G42" s="201">
        <v>3966669.7754903799</v>
      </c>
      <c r="H42" s="201">
        <v>4316812.7774169007</v>
      </c>
      <c r="I42" s="201">
        <v>4627633.2226703698</v>
      </c>
      <c r="J42" s="237">
        <v>0</v>
      </c>
      <c r="K42" s="201">
        <v>0</v>
      </c>
    </row>
    <row r="43" spans="2:11">
      <c r="B43" s="40" t="s">
        <v>397</v>
      </c>
      <c r="C43" s="95" t="s">
        <v>398</v>
      </c>
      <c r="D43" s="95" t="s">
        <v>125</v>
      </c>
      <c r="E43" s="202">
        <v>3680875.60317815</v>
      </c>
      <c r="F43" s="202">
        <v>3716855.5886106901</v>
      </c>
      <c r="G43" s="202">
        <v>3966669.7754903799</v>
      </c>
      <c r="H43" s="202">
        <v>4316812.7774169007</v>
      </c>
      <c r="I43" s="202">
        <v>4627633.2226703698</v>
      </c>
      <c r="J43" s="202">
        <v>0</v>
      </c>
      <c r="K43" s="202">
        <v>0</v>
      </c>
    </row>
    <row r="44" spans="2:11">
      <c r="B44" s="42" t="s">
        <v>399</v>
      </c>
      <c r="C44" s="96" t="s">
        <v>400</v>
      </c>
      <c r="D44" s="96" t="s">
        <v>125</v>
      </c>
      <c r="E44" s="65">
        <v>1173051.5729610799</v>
      </c>
      <c r="F44" s="65">
        <v>1192252.0965699197</v>
      </c>
      <c r="G44" s="65">
        <v>1242290.62229088</v>
      </c>
      <c r="H44" s="65">
        <v>1351364.3566142898</v>
      </c>
      <c r="I44" s="65">
        <v>1429329.3309812001</v>
      </c>
      <c r="J44" s="237">
        <v>0</v>
      </c>
      <c r="K44" s="65">
        <v>0</v>
      </c>
    </row>
    <row r="45" spans="2:11">
      <c r="B45" s="42" t="s">
        <v>401</v>
      </c>
      <c r="C45" s="96" t="s">
        <v>402</v>
      </c>
      <c r="D45" s="96" t="s">
        <v>125</v>
      </c>
      <c r="E45" s="65">
        <v>2239420.7746014912</v>
      </c>
      <c r="F45" s="65">
        <v>2261599.6559827486</v>
      </c>
      <c r="G45" s="65">
        <v>2367249.69905168</v>
      </c>
      <c r="H45" s="65">
        <v>2603303.1173904701</v>
      </c>
      <c r="I45" s="65">
        <v>2828411.4548756797</v>
      </c>
      <c r="J45" s="237">
        <v>0</v>
      </c>
      <c r="K45" s="65">
        <v>0</v>
      </c>
    </row>
    <row r="46" spans="2:11">
      <c r="B46" s="42" t="s">
        <v>403</v>
      </c>
      <c r="C46" s="96" t="s">
        <v>404</v>
      </c>
      <c r="D46" s="96" t="s">
        <v>125</v>
      </c>
      <c r="E46" s="65">
        <v>158718</v>
      </c>
      <c r="F46" s="65">
        <v>153813</v>
      </c>
      <c r="G46" s="65">
        <v>234920.06</v>
      </c>
      <c r="H46" s="65">
        <v>242039</v>
      </c>
      <c r="I46" s="65">
        <v>241881</v>
      </c>
      <c r="J46" s="237">
        <v>0</v>
      </c>
      <c r="K46" s="65">
        <v>0</v>
      </c>
    </row>
    <row r="47" spans="2:11">
      <c r="B47" s="42" t="s">
        <v>405</v>
      </c>
      <c r="C47" s="96" t="s">
        <v>406</v>
      </c>
      <c r="D47" s="96" t="s">
        <v>125</v>
      </c>
      <c r="E47" s="65">
        <v>109685.25561557891</v>
      </c>
      <c r="F47" s="65">
        <v>109190.83605802152</v>
      </c>
      <c r="G47" s="65">
        <v>122209.39414782</v>
      </c>
      <c r="H47" s="65">
        <v>120106.30341214</v>
      </c>
      <c r="I47" s="65">
        <v>128011.43681348999</v>
      </c>
      <c r="J47" s="237">
        <v>0</v>
      </c>
      <c r="K47" s="65">
        <v>0</v>
      </c>
    </row>
    <row r="48" spans="2:11">
      <c r="B48" s="40" t="s">
        <v>407</v>
      </c>
      <c r="C48" s="95" t="s">
        <v>408</v>
      </c>
      <c r="D48" s="95" t="s">
        <v>125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237">
        <v>0</v>
      </c>
      <c r="K48" s="65">
        <v>0</v>
      </c>
    </row>
    <row r="49" spans="2:11">
      <c r="B49" s="42" t="s">
        <v>409</v>
      </c>
      <c r="C49" s="96" t="s">
        <v>400</v>
      </c>
      <c r="D49" s="96" t="s">
        <v>125</v>
      </c>
      <c r="E49" s="65" t="s">
        <v>1208</v>
      </c>
      <c r="F49" s="65" t="s">
        <v>1208</v>
      </c>
      <c r="G49" s="65" t="s">
        <v>1208</v>
      </c>
      <c r="H49" s="65" t="s">
        <v>1208</v>
      </c>
      <c r="I49" s="65" t="s">
        <v>1208</v>
      </c>
      <c r="J49" s="237">
        <v>0</v>
      </c>
      <c r="K49" s="65">
        <v>0</v>
      </c>
    </row>
    <row r="50" spans="2:11">
      <c r="B50" s="42" t="s">
        <v>410</v>
      </c>
      <c r="C50" s="96" t="s">
        <v>402</v>
      </c>
      <c r="D50" s="96" t="s">
        <v>125</v>
      </c>
      <c r="E50" s="65" t="s">
        <v>1208</v>
      </c>
      <c r="F50" s="65" t="s">
        <v>1208</v>
      </c>
      <c r="G50" s="65" t="s">
        <v>1208</v>
      </c>
      <c r="H50" s="65" t="s">
        <v>1208</v>
      </c>
      <c r="I50" s="65" t="s">
        <v>1208</v>
      </c>
      <c r="J50" s="237">
        <v>0</v>
      </c>
      <c r="K50" s="65">
        <v>0</v>
      </c>
    </row>
    <row r="51" spans="2:11">
      <c r="B51" s="43" t="s">
        <v>411</v>
      </c>
      <c r="C51" s="100" t="s">
        <v>412</v>
      </c>
      <c r="D51" s="100" t="s">
        <v>125</v>
      </c>
      <c r="E51" s="65" t="s">
        <v>1208</v>
      </c>
      <c r="F51" s="65" t="s">
        <v>1208</v>
      </c>
      <c r="G51" s="65" t="s">
        <v>1208</v>
      </c>
      <c r="H51" s="65" t="s">
        <v>1208</v>
      </c>
      <c r="I51" s="65" t="s">
        <v>1208</v>
      </c>
      <c r="J51" s="237">
        <v>0</v>
      </c>
      <c r="K51" s="65">
        <v>0</v>
      </c>
    </row>
    <row r="52" spans="2:11">
      <c r="B52" s="40" t="s">
        <v>130</v>
      </c>
      <c r="C52" s="28" t="s">
        <v>413</v>
      </c>
      <c r="D52" s="28" t="s">
        <v>125</v>
      </c>
      <c r="E52" s="201">
        <v>646.39409374002855</v>
      </c>
      <c r="F52" s="201">
        <v>4021.086404919783</v>
      </c>
      <c r="G52" s="201">
        <v>1129.552569448952</v>
      </c>
      <c r="H52" s="201">
        <v>819.96127527976682</v>
      </c>
      <c r="I52" s="201">
        <v>1345.1096389800007</v>
      </c>
      <c r="J52" s="237">
        <v>0</v>
      </c>
      <c r="K52" s="201">
        <v>0</v>
      </c>
    </row>
    <row r="53" spans="2:11">
      <c r="B53" s="40" t="s">
        <v>414</v>
      </c>
      <c r="C53" s="95" t="s">
        <v>415</v>
      </c>
      <c r="D53" s="95" t="s">
        <v>125</v>
      </c>
      <c r="E53" s="202">
        <v>56.274298000000002</v>
      </c>
      <c r="F53" s="202">
        <v>32.94741939</v>
      </c>
      <c r="G53" s="202">
        <v>5.1892792999999999</v>
      </c>
      <c r="H53" s="202">
        <v>33.6118728</v>
      </c>
      <c r="I53" s="202">
        <v>0</v>
      </c>
      <c r="J53" s="202">
        <v>0</v>
      </c>
      <c r="K53" s="202">
        <v>0</v>
      </c>
    </row>
    <row r="54" spans="2:11">
      <c r="B54" s="42" t="s">
        <v>416</v>
      </c>
      <c r="C54" s="96" t="s">
        <v>417</v>
      </c>
      <c r="D54" s="96" t="s">
        <v>125</v>
      </c>
      <c r="E54" s="65" t="s">
        <v>1208</v>
      </c>
      <c r="F54" s="65" t="s">
        <v>1208</v>
      </c>
      <c r="G54" s="65" t="s">
        <v>1208</v>
      </c>
      <c r="H54" s="65" t="s">
        <v>1208</v>
      </c>
      <c r="I54" s="65" t="s">
        <v>1208</v>
      </c>
      <c r="J54" s="237">
        <v>0</v>
      </c>
      <c r="K54" s="65">
        <v>0</v>
      </c>
    </row>
    <row r="55" spans="2:11">
      <c r="B55" s="42" t="s">
        <v>418</v>
      </c>
      <c r="C55" s="96" t="s">
        <v>419</v>
      </c>
      <c r="D55" s="96" t="s">
        <v>125</v>
      </c>
      <c r="E55" s="65">
        <v>56.274298000000002</v>
      </c>
      <c r="F55" s="65">
        <v>32.94741939</v>
      </c>
      <c r="G55" s="65">
        <v>5.1892792999999999</v>
      </c>
      <c r="H55" s="65">
        <v>33.6118728</v>
      </c>
      <c r="I55" s="65" t="s">
        <v>1208</v>
      </c>
      <c r="J55" s="237">
        <v>0</v>
      </c>
      <c r="K55" s="65">
        <v>0</v>
      </c>
    </row>
    <row r="56" spans="2:11">
      <c r="B56" s="40" t="s">
        <v>420</v>
      </c>
      <c r="C56" s="95" t="s">
        <v>421</v>
      </c>
      <c r="D56" s="95" t="s">
        <v>125</v>
      </c>
      <c r="E56" s="202">
        <v>590.1197957399994</v>
      </c>
      <c r="F56" s="202">
        <v>3988.1389855300013</v>
      </c>
      <c r="G56" s="202">
        <v>1124.3632901499998</v>
      </c>
      <c r="H56" s="202">
        <v>786.34940247999964</v>
      </c>
      <c r="I56" s="202">
        <v>1345.1096389800007</v>
      </c>
      <c r="J56" s="202">
        <v>0</v>
      </c>
      <c r="K56" s="202">
        <v>0</v>
      </c>
    </row>
    <row r="57" spans="2:11">
      <c r="B57" s="42" t="s">
        <v>422</v>
      </c>
      <c r="C57" s="96" t="s">
        <v>423</v>
      </c>
      <c r="D57" s="96" t="s">
        <v>125</v>
      </c>
      <c r="E57" s="65">
        <v>554.96696991999943</v>
      </c>
      <c r="F57" s="65">
        <v>3935.0831384800013</v>
      </c>
      <c r="G57" s="65">
        <v>1076.5752547099999</v>
      </c>
      <c r="H57" s="65">
        <v>786.34940247999964</v>
      </c>
      <c r="I57" s="65">
        <v>1345.1096389800007</v>
      </c>
      <c r="J57" s="237">
        <v>0</v>
      </c>
      <c r="K57" s="65">
        <v>0</v>
      </c>
    </row>
    <row r="58" spans="2:11">
      <c r="B58" s="42" t="s">
        <v>424</v>
      </c>
      <c r="C58" s="96" t="s">
        <v>425</v>
      </c>
      <c r="D58" s="96" t="s">
        <v>125</v>
      </c>
      <c r="E58" s="65">
        <v>35.152825819999997</v>
      </c>
      <c r="F58" s="65">
        <v>53.055847049999905</v>
      </c>
      <c r="G58" s="65">
        <v>47.788035440000002</v>
      </c>
      <c r="H58" s="65" t="s">
        <v>1208</v>
      </c>
      <c r="I58" s="65" t="s">
        <v>1208</v>
      </c>
      <c r="J58" s="237">
        <v>0</v>
      </c>
      <c r="K58" s="65">
        <v>0</v>
      </c>
    </row>
    <row r="59" spans="2:11">
      <c r="B59" s="40" t="s">
        <v>426</v>
      </c>
      <c r="C59" s="95" t="s">
        <v>427</v>
      </c>
      <c r="D59" s="95" t="s">
        <v>125</v>
      </c>
      <c r="E59" s="202">
        <v>2.9103830456733704E-11</v>
      </c>
      <c r="F59" s="202">
        <v>-2.1827872842550278E-10</v>
      </c>
      <c r="G59" s="202">
        <v>-1.0477378964424133E-9</v>
      </c>
      <c r="H59" s="202">
        <v>-2.3283064365386963E-10</v>
      </c>
      <c r="I59" s="202">
        <v>0</v>
      </c>
      <c r="J59" s="202">
        <v>0</v>
      </c>
      <c r="K59" s="202">
        <v>0</v>
      </c>
    </row>
    <row r="60" spans="2:11">
      <c r="B60" s="42" t="s">
        <v>428</v>
      </c>
      <c r="C60" s="96" t="s">
        <v>423</v>
      </c>
      <c r="D60" s="96" t="s">
        <v>125</v>
      </c>
      <c r="E60" s="65" t="s">
        <v>1208</v>
      </c>
      <c r="F60" s="65">
        <v>-2.3283064365386963E-10</v>
      </c>
      <c r="G60" s="65">
        <v>-1.0477378964424133E-9</v>
      </c>
      <c r="H60" s="65">
        <v>-2.3283064365386963E-10</v>
      </c>
      <c r="I60" s="65" t="s">
        <v>1208</v>
      </c>
      <c r="J60" s="237">
        <v>0</v>
      </c>
      <c r="K60" s="65">
        <v>0</v>
      </c>
    </row>
    <row r="61" spans="2:11">
      <c r="B61" s="43" t="s">
        <v>429</v>
      </c>
      <c r="C61" s="100" t="s">
        <v>430</v>
      </c>
      <c r="D61" s="100" t="s">
        <v>125</v>
      </c>
      <c r="E61" s="65">
        <v>2.9103830456733704E-11</v>
      </c>
      <c r="F61" s="65">
        <v>1.4551915228366852E-11</v>
      </c>
      <c r="G61" s="65" t="s">
        <v>1208</v>
      </c>
      <c r="H61" s="65" t="s">
        <v>1208</v>
      </c>
      <c r="I61" s="65" t="s">
        <v>1208</v>
      </c>
      <c r="J61" s="237">
        <v>0</v>
      </c>
      <c r="K61" s="65">
        <v>0</v>
      </c>
    </row>
    <row r="62" spans="2:11">
      <c r="B62" s="40" t="s">
        <v>132</v>
      </c>
      <c r="C62" s="28" t="s">
        <v>431</v>
      </c>
      <c r="D62" s="28" t="s">
        <v>125</v>
      </c>
      <c r="E62" s="201">
        <v>5890591.9415447349</v>
      </c>
      <c r="F62" s="201">
        <v>5319430.9819571599</v>
      </c>
      <c r="G62" s="201">
        <v>5736478.0578937205</v>
      </c>
      <c r="H62" s="201">
        <v>6901012.4640484126</v>
      </c>
      <c r="I62" s="201">
        <v>7112206.1785360817</v>
      </c>
      <c r="J62" s="237">
        <v>0</v>
      </c>
      <c r="K62" s="201">
        <v>0</v>
      </c>
    </row>
    <row r="63" spans="2:11">
      <c r="B63" s="40" t="s">
        <v>432</v>
      </c>
      <c r="C63" s="95" t="s">
        <v>433</v>
      </c>
      <c r="D63" s="95" t="s">
        <v>125</v>
      </c>
      <c r="E63" s="202">
        <v>787068.78381705005</v>
      </c>
      <c r="F63" s="202">
        <v>766531.28067556059</v>
      </c>
      <c r="G63" s="202">
        <v>825271.24325032986</v>
      </c>
      <c r="H63" s="202">
        <v>908505.2982378701</v>
      </c>
      <c r="I63" s="202">
        <v>1105403.727958</v>
      </c>
      <c r="J63" s="202">
        <v>0</v>
      </c>
      <c r="K63" s="202">
        <v>0</v>
      </c>
    </row>
    <row r="64" spans="2:11">
      <c r="B64" s="42" t="s">
        <v>434</v>
      </c>
      <c r="C64" s="96" t="s">
        <v>435</v>
      </c>
      <c r="D64" s="96" t="s">
        <v>125</v>
      </c>
      <c r="E64" s="65">
        <v>786991.84390205005</v>
      </c>
      <c r="F64" s="65">
        <v>766530.83966338064</v>
      </c>
      <c r="G64" s="65">
        <v>795095.57752138993</v>
      </c>
      <c r="H64" s="65">
        <v>868174.2184548201</v>
      </c>
      <c r="I64" s="65">
        <v>1072865.74008465</v>
      </c>
      <c r="J64" s="237">
        <v>0</v>
      </c>
      <c r="K64" s="65">
        <v>0</v>
      </c>
    </row>
    <row r="65" spans="2:11">
      <c r="B65" s="42" t="s">
        <v>436</v>
      </c>
      <c r="C65" s="97" t="s">
        <v>437</v>
      </c>
      <c r="D65" s="97" t="s">
        <v>125</v>
      </c>
      <c r="E65" s="65" t="s">
        <v>1208</v>
      </c>
      <c r="F65" s="65">
        <v>8.5364479999999923E-2</v>
      </c>
      <c r="G65" s="65">
        <v>7.936855000000001E-2</v>
      </c>
      <c r="H65" s="65">
        <v>4.3764421699999998</v>
      </c>
      <c r="I65" s="65" t="s">
        <v>1208</v>
      </c>
      <c r="J65" s="237">
        <v>0</v>
      </c>
      <c r="K65" s="65">
        <v>0</v>
      </c>
    </row>
    <row r="66" spans="2:11">
      <c r="B66" s="42" t="s">
        <v>438</v>
      </c>
      <c r="C66" s="97" t="s">
        <v>439</v>
      </c>
      <c r="D66" s="97" t="s">
        <v>125</v>
      </c>
      <c r="E66" s="65">
        <v>771494.55040385004</v>
      </c>
      <c r="F66" s="65">
        <v>749770.56925098062</v>
      </c>
      <c r="G66" s="65">
        <v>781161.08876306994</v>
      </c>
      <c r="H66" s="65">
        <v>854140.07377845014</v>
      </c>
      <c r="I66" s="65">
        <v>1049868.79807061</v>
      </c>
      <c r="J66" s="237">
        <v>0</v>
      </c>
      <c r="K66" s="65">
        <v>0</v>
      </c>
    </row>
    <row r="67" spans="2:11">
      <c r="B67" s="42" t="s">
        <v>440</v>
      </c>
      <c r="C67" s="97" t="s">
        <v>427</v>
      </c>
      <c r="D67" s="97" t="s">
        <v>125</v>
      </c>
      <c r="E67" s="65">
        <v>15497.293498199997</v>
      </c>
      <c r="F67" s="65">
        <v>16760.185047920004</v>
      </c>
      <c r="G67" s="65">
        <v>13934.409389769999</v>
      </c>
      <c r="H67" s="65">
        <v>14029.768234200006</v>
      </c>
      <c r="I67" s="65">
        <v>22996.942014039996</v>
      </c>
      <c r="J67" s="237">
        <v>0</v>
      </c>
      <c r="K67" s="65">
        <v>0</v>
      </c>
    </row>
    <row r="68" spans="2:11">
      <c r="B68" s="42" t="s">
        <v>441</v>
      </c>
      <c r="C68" s="96" t="s">
        <v>442</v>
      </c>
      <c r="D68" s="96" t="s">
        <v>125</v>
      </c>
      <c r="E68" s="65" t="s">
        <v>1208</v>
      </c>
      <c r="F68" s="65">
        <v>0.44101218000000003</v>
      </c>
      <c r="G68" s="65">
        <v>13668.87661333</v>
      </c>
      <c r="H68" s="65">
        <v>17854.8269425</v>
      </c>
      <c r="I68" s="65">
        <v>8125.86491037</v>
      </c>
      <c r="J68" s="237">
        <v>0</v>
      </c>
      <c r="K68" s="65">
        <v>0</v>
      </c>
    </row>
    <row r="69" spans="2:11">
      <c r="B69" s="42" t="s">
        <v>443</v>
      </c>
      <c r="C69" s="96" t="s">
        <v>444</v>
      </c>
      <c r="D69" s="96" t="s">
        <v>125</v>
      </c>
      <c r="E69" s="65" t="s">
        <v>1208</v>
      </c>
      <c r="F69" s="65" t="s">
        <v>1208</v>
      </c>
      <c r="G69" s="65" t="s">
        <v>1208</v>
      </c>
      <c r="H69" s="65" t="s">
        <v>1208</v>
      </c>
      <c r="I69" s="65" t="s">
        <v>1208</v>
      </c>
      <c r="J69" s="237">
        <v>0</v>
      </c>
      <c r="K69" s="65">
        <v>0</v>
      </c>
    </row>
    <row r="70" spans="2:11">
      <c r="B70" s="42" t="s">
        <v>445</v>
      </c>
      <c r="C70" s="96" t="s">
        <v>446</v>
      </c>
      <c r="D70" s="96" t="s">
        <v>125</v>
      </c>
      <c r="E70" s="65" t="s">
        <v>1208</v>
      </c>
      <c r="F70" s="65" t="s">
        <v>1208</v>
      </c>
      <c r="G70" s="65">
        <v>12981.40657933</v>
      </c>
      <c r="H70" s="65">
        <v>19132.719407320001</v>
      </c>
      <c r="I70" s="65">
        <v>20760.14144068</v>
      </c>
      <c r="J70" s="237">
        <v>0</v>
      </c>
      <c r="K70" s="65">
        <v>0</v>
      </c>
    </row>
    <row r="71" spans="2:11">
      <c r="B71" s="42" t="s">
        <v>447</v>
      </c>
      <c r="C71" s="96" t="s">
        <v>448</v>
      </c>
      <c r="D71" s="96" t="s">
        <v>125</v>
      </c>
      <c r="E71" s="65">
        <v>76.939914999999999</v>
      </c>
      <c r="F71" s="65" t="s">
        <v>1208</v>
      </c>
      <c r="G71" s="65">
        <v>3525.3825362800007</v>
      </c>
      <c r="H71" s="65">
        <v>3343.5334332300004</v>
      </c>
      <c r="I71" s="65">
        <v>3651.9815223000001</v>
      </c>
      <c r="J71" s="237">
        <v>0</v>
      </c>
      <c r="K71" s="65">
        <v>0</v>
      </c>
    </row>
    <row r="72" spans="2:11">
      <c r="B72" s="42" t="s">
        <v>449</v>
      </c>
      <c r="C72" s="96" t="s">
        <v>450</v>
      </c>
      <c r="D72" s="96" t="s">
        <v>125</v>
      </c>
      <c r="E72" s="65" t="s">
        <v>1208</v>
      </c>
      <c r="F72" s="65" t="s">
        <v>1208</v>
      </c>
      <c r="G72" s="65" t="s">
        <v>1208</v>
      </c>
      <c r="H72" s="65" t="s">
        <v>1208</v>
      </c>
      <c r="I72" s="65" t="s">
        <v>1208</v>
      </c>
      <c r="J72" s="237">
        <v>0</v>
      </c>
      <c r="K72" s="65">
        <v>0</v>
      </c>
    </row>
    <row r="73" spans="2:11">
      <c r="B73" s="40" t="s">
        <v>451</v>
      </c>
      <c r="C73" s="95" t="s">
        <v>452</v>
      </c>
      <c r="D73" s="95" t="s">
        <v>125</v>
      </c>
      <c r="E73" s="202">
        <v>4478782.88654029</v>
      </c>
      <c r="F73" s="202">
        <v>3910807.0658861203</v>
      </c>
      <c r="G73" s="202">
        <v>4468165.5665057003</v>
      </c>
      <c r="H73" s="202">
        <v>5375502.5086075021</v>
      </c>
      <c r="I73" s="202">
        <v>5184598.0506098615</v>
      </c>
      <c r="J73" s="202">
        <v>0</v>
      </c>
      <c r="K73" s="202">
        <v>0</v>
      </c>
    </row>
    <row r="74" spans="2:11">
      <c r="B74" s="42" t="s">
        <v>453</v>
      </c>
      <c r="C74" s="96" t="s">
        <v>454</v>
      </c>
      <c r="D74" s="96" t="s">
        <v>125</v>
      </c>
      <c r="E74" s="65">
        <v>4417213.78711244</v>
      </c>
      <c r="F74" s="65">
        <v>3842780.1024595704</v>
      </c>
      <c r="G74" s="65">
        <v>4372346.1391697107</v>
      </c>
      <c r="H74" s="65">
        <v>5275307.705002672</v>
      </c>
      <c r="I74" s="65">
        <v>5080017.2719224412</v>
      </c>
      <c r="J74" s="237">
        <v>0</v>
      </c>
      <c r="K74" s="65">
        <v>0</v>
      </c>
    </row>
    <row r="75" spans="2:11">
      <c r="B75" s="42" t="s">
        <v>455</v>
      </c>
      <c r="C75" s="96" t="s">
        <v>456</v>
      </c>
      <c r="D75" s="96" t="s">
        <v>125</v>
      </c>
      <c r="E75" s="65">
        <v>61569.09942785</v>
      </c>
      <c r="F75" s="65">
        <v>68026.963426549992</v>
      </c>
      <c r="G75" s="65">
        <v>95819.427335990011</v>
      </c>
      <c r="H75" s="65">
        <v>100194.80360483003</v>
      </c>
      <c r="I75" s="65">
        <v>104580.77868742</v>
      </c>
      <c r="J75" s="237">
        <v>0</v>
      </c>
      <c r="K75" s="65">
        <v>0</v>
      </c>
    </row>
    <row r="76" spans="2:11">
      <c r="B76" s="42" t="s">
        <v>457</v>
      </c>
      <c r="C76" s="96" t="s">
        <v>458</v>
      </c>
      <c r="D76" s="96" t="s">
        <v>125</v>
      </c>
      <c r="E76" s="65" t="s">
        <v>1208</v>
      </c>
      <c r="F76" s="65" t="s">
        <v>1208</v>
      </c>
      <c r="G76" s="65" t="s">
        <v>1208</v>
      </c>
      <c r="H76" s="65" t="s">
        <v>1208</v>
      </c>
      <c r="I76" s="65" t="s">
        <v>1208</v>
      </c>
      <c r="J76" s="237">
        <v>0</v>
      </c>
      <c r="K76" s="65">
        <v>0</v>
      </c>
    </row>
    <row r="77" spans="2:11">
      <c r="B77" s="42" t="s">
        <v>459</v>
      </c>
      <c r="C77" s="96" t="s">
        <v>460</v>
      </c>
      <c r="D77" s="96" t="s">
        <v>125</v>
      </c>
      <c r="E77" s="65" t="s">
        <v>1208</v>
      </c>
      <c r="F77" s="65" t="s">
        <v>1208</v>
      </c>
      <c r="G77" s="65" t="s">
        <v>1208</v>
      </c>
      <c r="H77" s="65" t="s">
        <v>1208</v>
      </c>
      <c r="I77" s="65" t="s">
        <v>1208</v>
      </c>
      <c r="J77" s="237">
        <v>0</v>
      </c>
      <c r="K77" s="65">
        <v>0</v>
      </c>
    </row>
    <row r="78" spans="2:11">
      <c r="B78" s="40" t="s">
        <v>461</v>
      </c>
      <c r="C78" s="95" t="s">
        <v>462</v>
      </c>
      <c r="D78" s="95" t="s">
        <v>125</v>
      </c>
      <c r="E78" s="202">
        <v>41388.404459669997</v>
      </c>
      <c r="F78" s="202">
        <v>65297.982076760003</v>
      </c>
      <c r="G78" s="202">
        <v>59281.988735479994</v>
      </c>
      <c r="H78" s="202">
        <v>142404.57807918001</v>
      </c>
      <c r="I78" s="202">
        <v>94580.911401880003</v>
      </c>
      <c r="J78" s="202">
        <v>0</v>
      </c>
      <c r="K78" s="202">
        <v>0</v>
      </c>
    </row>
    <row r="79" spans="2:11">
      <c r="B79" s="40" t="s">
        <v>463</v>
      </c>
      <c r="C79" s="95" t="s">
        <v>464</v>
      </c>
      <c r="D79" s="95" t="s">
        <v>125</v>
      </c>
      <c r="E79" s="202">
        <v>583351.86672772432</v>
      </c>
      <c r="F79" s="202">
        <v>576794.65331871936</v>
      </c>
      <c r="G79" s="202">
        <v>383759.25940220989</v>
      </c>
      <c r="H79" s="202">
        <v>474600.07912385999</v>
      </c>
      <c r="I79" s="202">
        <v>727623.48856634018</v>
      </c>
      <c r="J79" s="202">
        <v>0</v>
      </c>
      <c r="K79" s="202">
        <v>0</v>
      </c>
    </row>
    <row r="80" spans="2:11">
      <c r="B80" s="42" t="s">
        <v>465</v>
      </c>
      <c r="C80" s="96" t="s">
        <v>423</v>
      </c>
      <c r="D80" s="96" t="s">
        <v>125</v>
      </c>
      <c r="E80" s="65">
        <v>583149.85012878431</v>
      </c>
      <c r="F80" s="65">
        <v>576288.20105565933</v>
      </c>
      <c r="G80" s="65">
        <v>383413.93510408991</v>
      </c>
      <c r="H80" s="65">
        <v>473514.27198443003</v>
      </c>
      <c r="I80" s="65">
        <v>726828.44798329019</v>
      </c>
      <c r="J80" s="237">
        <v>0</v>
      </c>
      <c r="K80" s="65">
        <v>0</v>
      </c>
    </row>
    <row r="81" spans="2:11">
      <c r="B81" s="42" t="s">
        <v>466</v>
      </c>
      <c r="C81" s="97" t="s">
        <v>467</v>
      </c>
      <c r="D81" s="97" t="s">
        <v>125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237">
        <v>0</v>
      </c>
      <c r="K81" s="65">
        <v>0</v>
      </c>
    </row>
    <row r="82" spans="2:11">
      <c r="B82" s="42" t="s">
        <v>468</v>
      </c>
      <c r="C82" s="97" t="s">
        <v>469</v>
      </c>
      <c r="D82" s="97" t="s">
        <v>125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  <c r="J82" s="237">
        <v>0</v>
      </c>
      <c r="K82" s="65">
        <v>0</v>
      </c>
    </row>
    <row r="83" spans="2:11">
      <c r="B83" s="42" t="s">
        <v>470</v>
      </c>
      <c r="C83" s="96" t="s">
        <v>471</v>
      </c>
      <c r="D83" s="96" t="s">
        <v>125</v>
      </c>
      <c r="E83" s="65">
        <v>202.01659894000022</v>
      </c>
      <c r="F83" s="65">
        <v>506.45226306000029</v>
      </c>
      <c r="G83" s="65">
        <v>345.32429811999998</v>
      </c>
      <c r="H83" s="65">
        <v>1085.8071394299884</v>
      </c>
      <c r="I83" s="65">
        <v>795.04058305000001</v>
      </c>
      <c r="J83" s="237">
        <v>0</v>
      </c>
      <c r="K83" s="65">
        <v>0</v>
      </c>
    </row>
    <row r="84" spans="2:11" ht="33.75" customHeight="1">
      <c r="B84" s="40" t="s">
        <v>472</v>
      </c>
      <c r="C84" s="101" t="s">
        <v>473</v>
      </c>
      <c r="D84" s="101" t="s">
        <v>125</v>
      </c>
      <c r="E84" s="202">
        <v>0</v>
      </c>
      <c r="F84" s="202">
        <v>0</v>
      </c>
      <c r="G84" s="202">
        <v>0</v>
      </c>
      <c r="H84" s="202">
        <v>0</v>
      </c>
      <c r="I84" s="202">
        <v>0</v>
      </c>
      <c r="J84" s="202">
        <v>0</v>
      </c>
      <c r="K84" s="202">
        <v>0</v>
      </c>
    </row>
    <row r="85" spans="2:11">
      <c r="B85" s="42" t="s">
        <v>474</v>
      </c>
      <c r="C85" s="96" t="s">
        <v>475</v>
      </c>
      <c r="D85" s="96" t="s">
        <v>125</v>
      </c>
      <c r="E85" s="65" t="s">
        <v>1208</v>
      </c>
      <c r="F85" s="65" t="s">
        <v>1208</v>
      </c>
      <c r="G85" s="65" t="s">
        <v>1208</v>
      </c>
      <c r="H85" s="65" t="s">
        <v>1208</v>
      </c>
      <c r="I85" s="65" t="s">
        <v>1208</v>
      </c>
      <c r="J85" s="237">
        <v>0</v>
      </c>
      <c r="K85" s="65">
        <v>0</v>
      </c>
    </row>
    <row r="86" spans="2:11">
      <c r="B86" s="42" t="s">
        <v>476</v>
      </c>
      <c r="C86" s="97" t="s">
        <v>477</v>
      </c>
      <c r="D86" s="97" t="s">
        <v>125</v>
      </c>
      <c r="E86" s="65" t="s">
        <v>1208</v>
      </c>
      <c r="F86" s="65" t="s">
        <v>1208</v>
      </c>
      <c r="G86" s="65" t="s">
        <v>1208</v>
      </c>
      <c r="H86" s="65" t="s">
        <v>1208</v>
      </c>
      <c r="I86" s="65" t="s">
        <v>1208</v>
      </c>
      <c r="J86" s="237">
        <v>0</v>
      </c>
      <c r="K86" s="65">
        <v>0</v>
      </c>
    </row>
    <row r="87" spans="2:11">
      <c r="B87" s="42" t="s">
        <v>478</v>
      </c>
      <c r="C87" s="97" t="s">
        <v>479</v>
      </c>
      <c r="D87" s="97" t="s">
        <v>125</v>
      </c>
      <c r="E87" s="65" t="s">
        <v>1208</v>
      </c>
      <c r="F87" s="65" t="s">
        <v>1208</v>
      </c>
      <c r="G87" s="65" t="s">
        <v>1208</v>
      </c>
      <c r="H87" s="65" t="s">
        <v>1208</v>
      </c>
      <c r="I87" s="65" t="s">
        <v>1208</v>
      </c>
      <c r="J87" s="237">
        <v>0</v>
      </c>
      <c r="K87" s="65">
        <v>0</v>
      </c>
    </row>
    <row r="88" spans="2:11">
      <c r="B88" s="42" t="s">
        <v>480</v>
      </c>
      <c r="C88" s="97" t="s">
        <v>481</v>
      </c>
      <c r="D88" s="97" t="s">
        <v>125</v>
      </c>
      <c r="E88" s="65" t="s">
        <v>1208</v>
      </c>
      <c r="F88" s="65" t="s">
        <v>1208</v>
      </c>
      <c r="G88" s="65" t="s">
        <v>1208</v>
      </c>
      <c r="H88" s="65" t="s">
        <v>1208</v>
      </c>
      <c r="I88" s="65" t="s">
        <v>1208</v>
      </c>
      <c r="J88" s="237">
        <v>0</v>
      </c>
      <c r="K88" s="65">
        <v>0</v>
      </c>
    </row>
    <row r="89" spans="2:11">
      <c r="B89" s="24" t="s">
        <v>482</v>
      </c>
      <c r="C89" s="102" t="s">
        <v>1207</v>
      </c>
      <c r="D89" s="102" t="s">
        <v>125</v>
      </c>
      <c r="E89" s="65" t="s">
        <v>1208</v>
      </c>
      <c r="F89" s="65" t="s">
        <v>1208</v>
      </c>
      <c r="G89" s="65" t="s">
        <v>1208</v>
      </c>
      <c r="H89" s="65" t="s">
        <v>1208</v>
      </c>
      <c r="I89" s="65" t="s">
        <v>1208</v>
      </c>
      <c r="J89" s="237">
        <v>0</v>
      </c>
      <c r="K89" s="65">
        <v>0</v>
      </c>
    </row>
    <row r="91" spans="2:11">
      <c r="C91" s="124"/>
    </row>
    <row r="92" spans="2:11">
      <c r="C92" s="124"/>
    </row>
    <row r="93" spans="2:11">
      <c r="C93" s="124"/>
    </row>
    <row r="94" spans="2:11">
      <c r="C94" s="124"/>
    </row>
    <row r="95" spans="2:11">
      <c r="C95" s="124"/>
    </row>
    <row r="96" spans="2:11">
      <c r="C96" s="124"/>
    </row>
    <row r="97" spans="3:3">
      <c r="C97" s="124"/>
    </row>
    <row r="98" spans="3:3">
      <c r="C98" s="124"/>
    </row>
    <row r="99" spans="3:3">
      <c r="C99" s="124"/>
    </row>
    <row r="100" spans="3:3">
      <c r="C100" s="124"/>
    </row>
    <row r="101" spans="3:3">
      <c r="C101" s="124"/>
    </row>
    <row r="102" spans="3:3">
      <c r="C102" s="124"/>
    </row>
    <row r="103" spans="3:3">
      <c r="C103" s="124"/>
    </row>
    <row r="104" spans="3:3">
      <c r="C104" s="124"/>
    </row>
    <row r="105" spans="3:3">
      <c r="C105" s="124"/>
    </row>
    <row r="106" spans="3:3">
      <c r="C106" s="124">
        <v>0</v>
      </c>
    </row>
  </sheetData>
  <mergeCells count="3">
    <mergeCell ref="E2:K2"/>
    <mergeCell ref="E3:K3"/>
    <mergeCell ref="E4:K5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K57"/>
  <sheetViews>
    <sheetView showGridLines="0" zoomScale="76" zoomScaleNormal="76" workbookViewId="0">
      <pane xSplit="4" ySplit="1" topLeftCell="E2" activePane="bottomRight" state="frozen"/>
      <selection pane="topRight" activeCell="E1" sqref="E1:CD1"/>
      <selection pane="bottomLeft" activeCell="E1" sqref="E1:CD1"/>
      <selection pane="bottomRight"/>
    </sheetView>
  </sheetViews>
  <sheetFormatPr baseColWidth="10" defaultColWidth="11.453125" defaultRowHeight="14.5"/>
  <cols>
    <col min="3" max="3" width="44.453125" customWidth="1"/>
    <col min="4" max="4" width="3.26953125" customWidth="1"/>
    <col min="5" max="5" width="16.81640625" style="51" customWidth="1"/>
    <col min="6" max="6" width="17.81640625" style="51" customWidth="1"/>
    <col min="7" max="7" width="18.453125" style="51" customWidth="1"/>
    <col min="8" max="8" width="18.81640625" style="51" customWidth="1"/>
    <col min="9" max="9" width="16.54296875" style="51" customWidth="1"/>
    <col min="10" max="11" width="12.81640625" style="51" bestFit="1" customWidth="1"/>
  </cols>
  <sheetData>
    <row r="1" spans="2:11">
      <c r="B1" s="214" t="s">
        <v>117</v>
      </c>
      <c r="E1"/>
      <c r="F1"/>
      <c r="G1"/>
      <c r="H1"/>
      <c r="I1"/>
      <c r="J1"/>
      <c r="K1"/>
    </row>
    <row r="2" spans="2:11" ht="15.5">
      <c r="B2" s="215" t="s">
        <v>118</v>
      </c>
      <c r="C2" s="216"/>
      <c r="D2" s="217"/>
      <c r="E2" s="290" t="s">
        <v>1210</v>
      </c>
      <c r="F2" s="290"/>
      <c r="G2" s="290"/>
      <c r="H2" s="290"/>
      <c r="I2" s="290"/>
      <c r="J2" s="290"/>
      <c r="K2" s="290"/>
    </row>
    <row r="3" spans="2:11" ht="15.5">
      <c r="B3" s="215" t="s">
        <v>484</v>
      </c>
      <c r="C3" s="218"/>
      <c r="D3" s="219"/>
      <c r="E3" s="290" t="s">
        <v>120</v>
      </c>
      <c r="F3" s="290"/>
      <c r="G3" s="290"/>
      <c r="H3" s="290"/>
      <c r="I3" s="290"/>
      <c r="J3" s="290"/>
      <c r="K3" s="290"/>
    </row>
    <row r="4" spans="2:11" ht="15" customHeight="1">
      <c r="B4" s="220"/>
      <c r="C4" s="221"/>
      <c r="D4" s="222"/>
      <c r="E4" s="291" t="s">
        <v>121</v>
      </c>
      <c r="F4" s="292"/>
      <c r="G4" s="292"/>
      <c r="H4" s="292"/>
      <c r="I4" s="292"/>
      <c r="J4" s="292"/>
      <c r="K4" s="292"/>
    </row>
    <row r="5" spans="2:11" ht="15" customHeight="1">
      <c r="B5" s="288" t="s">
        <v>485</v>
      </c>
      <c r="C5" s="289"/>
      <c r="D5" s="219"/>
      <c r="E5" s="293"/>
      <c r="F5" s="294"/>
      <c r="G5" s="294"/>
      <c r="H5" s="294"/>
      <c r="I5" s="294"/>
      <c r="J5" s="294"/>
      <c r="K5" s="294"/>
    </row>
    <row r="6" spans="2:11">
      <c r="B6" s="288"/>
      <c r="C6" s="289"/>
      <c r="D6" s="219"/>
      <c r="E6" s="223"/>
      <c r="F6" s="223"/>
      <c r="G6" s="223"/>
      <c r="H6" s="223"/>
      <c r="I6" s="223"/>
      <c r="J6" s="223"/>
      <c r="K6" s="223"/>
    </row>
    <row r="7" spans="2:11">
      <c r="B7" s="224"/>
      <c r="C7" s="225"/>
      <c r="D7" s="219"/>
      <c r="E7" s="226">
        <v>2019</v>
      </c>
      <c r="F7" s="226">
        <v>2020</v>
      </c>
      <c r="G7" s="226">
        <v>2021</v>
      </c>
      <c r="H7" s="226">
        <v>2022</v>
      </c>
      <c r="I7" s="226">
        <v>2023</v>
      </c>
      <c r="J7" s="226">
        <v>2024</v>
      </c>
      <c r="K7" s="226">
        <v>2025</v>
      </c>
    </row>
    <row r="8" spans="2:11">
      <c r="B8" s="227" t="s">
        <v>134</v>
      </c>
      <c r="C8" s="228" t="s">
        <v>486</v>
      </c>
      <c r="D8" s="229" t="s">
        <v>125</v>
      </c>
      <c r="E8" s="257">
        <v>15097242.057149574</v>
      </c>
      <c r="F8" s="257">
        <v>15005158.354894985</v>
      </c>
      <c r="G8" s="257">
        <v>16050261.431418829</v>
      </c>
      <c r="H8" s="257">
        <v>17062967.902784608</v>
      </c>
      <c r="I8" s="257">
        <v>17409657.098236587</v>
      </c>
      <c r="J8" s="257">
        <v>0</v>
      </c>
      <c r="K8" s="257">
        <v>0</v>
      </c>
    </row>
    <row r="9" spans="2:11">
      <c r="B9" s="235" t="s">
        <v>136</v>
      </c>
      <c r="C9" s="217" t="s">
        <v>487</v>
      </c>
      <c r="D9" s="219" t="s">
        <v>125</v>
      </c>
      <c r="E9" s="234">
        <v>4218139.3772566961</v>
      </c>
      <c r="F9" s="234">
        <v>4261135.0866592862</v>
      </c>
      <c r="G9" s="234">
        <v>4261925.3783699404</v>
      </c>
      <c r="H9" s="234">
        <v>4332413.5909584695</v>
      </c>
      <c r="I9" s="234">
        <v>4393359.746027221</v>
      </c>
      <c r="J9" s="234">
        <v>0</v>
      </c>
      <c r="K9" s="234">
        <v>0</v>
      </c>
    </row>
    <row r="10" spans="2:11">
      <c r="B10" s="238" t="s">
        <v>488</v>
      </c>
      <c r="C10" s="246" t="s">
        <v>489</v>
      </c>
      <c r="D10" s="219" t="s">
        <v>125</v>
      </c>
      <c r="E10" s="237">
        <v>3274730.6366261863</v>
      </c>
      <c r="F10" s="237">
        <v>3276341.1161731612</v>
      </c>
      <c r="G10" s="237">
        <v>3247337.8645249801</v>
      </c>
      <c r="H10" s="237">
        <v>3312074.7193522397</v>
      </c>
      <c r="I10" s="237">
        <v>3349940.539030611</v>
      </c>
      <c r="J10" s="234">
        <v>0</v>
      </c>
      <c r="K10" s="237">
        <v>0</v>
      </c>
    </row>
    <row r="11" spans="2:11">
      <c r="B11" s="238" t="s">
        <v>490</v>
      </c>
      <c r="C11" s="246" t="s">
        <v>491</v>
      </c>
      <c r="D11" s="219" t="s">
        <v>125</v>
      </c>
      <c r="E11" s="237">
        <v>943408.74063051003</v>
      </c>
      <c r="F11" s="237">
        <v>984793.97048612544</v>
      </c>
      <c r="G11" s="237">
        <v>1014587.5138449599</v>
      </c>
      <c r="H11" s="237">
        <v>1020338.8716062302</v>
      </c>
      <c r="I11" s="237">
        <v>1043419.20699661</v>
      </c>
      <c r="J11" s="234">
        <v>0</v>
      </c>
      <c r="K11" s="237">
        <v>0</v>
      </c>
    </row>
    <row r="12" spans="2:11">
      <c r="B12" s="238" t="s">
        <v>492</v>
      </c>
      <c r="C12" s="239" t="s">
        <v>493</v>
      </c>
      <c r="D12" s="219" t="s">
        <v>125</v>
      </c>
      <c r="E12" s="240">
        <v>927544.80345514009</v>
      </c>
      <c r="F12" s="240">
        <v>945972.17519247544</v>
      </c>
      <c r="G12" s="240">
        <v>972912.09730776993</v>
      </c>
      <c r="H12" s="240">
        <v>981833.55121265014</v>
      </c>
      <c r="I12" s="240">
        <v>1000888.85076273</v>
      </c>
      <c r="J12" s="234">
        <v>0</v>
      </c>
      <c r="K12" s="240">
        <v>0</v>
      </c>
    </row>
    <row r="13" spans="2:11">
      <c r="B13" s="252" t="s">
        <v>494</v>
      </c>
      <c r="C13" s="254" t="s">
        <v>495</v>
      </c>
      <c r="D13" s="233" t="s">
        <v>125</v>
      </c>
      <c r="E13" s="240">
        <v>15863.937175369996</v>
      </c>
      <c r="F13" s="240">
        <v>38821.795293650008</v>
      </c>
      <c r="G13" s="240">
        <v>41675.416537190009</v>
      </c>
      <c r="H13" s="240">
        <v>38505.320393579997</v>
      </c>
      <c r="I13" s="240">
        <v>42530.356233880004</v>
      </c>
      <c r="J13" s="234">
        <v>0</v>
      </c>
      <c r="K13" s="240">
        <v>0</v>
      </c>
    </row>
    <row r="14" spans="2:11">
      <c r="B14" s="258" t="s">
        <v>138</v>
      </c>
      <c r="C14" s="259" t="s">
        <v>496</v>
      </c>
      <c r="D14" s="260" t="s">
        <v>125</v>
      </c>
      <c r="E14" s="234">
        <v>5266575.7459650636</v>
      </c>
      <c r="F14" s="234">
        <v>4664049.5174206765</v>
      </c>
      <c r="G14" s="234">
        <v>5341968.3002369506</v>
      </c>
      <c r="H14" s="234">
        <v>6156587.534056549</v>
      </c>
      <c r="I14" s="234">
        <v>5982874.1125420667</v>
      </c>
      <c r="J14" s="234">
        <v>0</v>
      </c>
      <c r="K14" s="234">
        <v>0</v>
      </c>
    </row>
    <row r="15" spans="2:11">
      <c r="B15" s="258" t="s">
        <v>140</v>
      </c>
      <c r="C15" s="259" t="s">
        <v>497</v>
      </c>
      <c r="D15" s="260" t="s">
        <v>125</v>
      </c>
      <c r="E15" s="234">
        <v>505509.33951511997</v>
      </c>
      <c r="F15" s="234">
        <v>542706.18216583005</v>
      </c>
      <c r="G15" s="234">
        <v>549592.47461468994</v>
      </c>
      <c r="H15" s="234">
        <v>611233.74676284997</v>
      </c>
      <c r="I15" s="234">
        <v>543609.36200136994</v>
      </c>
      <c r="J15" s="234">
        <v>0</v>
      </c>
      <c r="K15" s="234">
        <v>0</v>
      </c>
    </row>
    <row r="16" spans="2:11">
      <c r="B16" s="235" t="s">
        <v>142</v>
      </c>
      <c r="C16" s="217" t="s">
        <v>498</v>
      </c>
      <c r="D16" s="219" t="s">
        <v>125</v>
      </c>
      <c r="E16" s="234">
        <v>1831876.6496461609</v>
      </c>
      <c r="F16" s="234">
        <v>1980410.70252569</v>
      </c>
      <c r="G16" s="234">
        <v>2185693.6907324996</v>
      </c>
      <c r="H16" s="234">
        <v>2320434.3751850594</v>
      </c>
      <c r="I16" s="234">
        <v>2514102.7505945503</v>
      </c>
      <c r="J16" s="234">
        <v>0</v>
      </c>
      <c r="K16" s="234">
        <v>0</v>
      </c>
    </row>
    <row r="17" spans="2:11">
      <c r="B17" s="238" t="s">
        <v>499</v>
      </c>
      <c r="C17" s="246" t="s">
        <v>500</v>
      </c>
      <c r="D17" s="219" t="s">
        <v>125</v>
      </c>
      <c r="E17" s="237">
        <v>215802.50231775004</v>
      </c>
      <c r="F17" s="237">
        <v>249229.03566157</v>
      </c>
      <c r="G17" s="237">
        <v>256735.47737452001</v>
      </c>
      <c r="H17" s="237">
        <v>314837.90370079002</v>
      </c>
      <c r="I17" s="237">
        <v>419497.19170547003</v>
      </c>
      <c r="J17" s="234">
        <v>0</v>
      </c>
      <c r="K17" s="237">
        <v>0</v>
      </c>
    </row>
    <row r="18" spans="2:11">
      <c r="B18" s="238" t="s">
        <v>501</v>
      </c>
      <c r="C18" s="246" t="s">
        <v>502</v>
      </c>
      <c r="D18" s="219" t="s">
        <v>125</v>
      </c>
      <c r="E18" s="237">
        <v>1613580.9411844607</v>
      </c>
      <c r="F18" s="237">
        <v>1725708.65685007</v>
      </c>
      <c r="G18" s="237">
        <v>1926172.9403763395</v>
      </c>
      <c r="H18" s="237">
        <v>2002771.7112163696</v>
      </c>
      <c r="I18" s="237">
        <v>2092433.2582464002</v>
      </c>
      <c r="J18" s="234">
        <v>0</v>
      </c>
      <c r="K18" s="237">
        <v>0</v>
      </c>
    </row>
    <row r="19" spans="2:11">
      <c r="B19" s="252" t="s">
        <v>503</v>
      </c>
      <c r="C19" s="253" t="s">
        <v>504</v>
      </c>
      <c r="D19" s="233" t="s">
        <v>125</v>
      </c>
      <c r="E19" s="237">
        <v>2493.2061439500003</v>
      </c>
      <c r="F19" s="237">
        <v>5473.0100140500008</v>
      </c>
      <c r="G19" s="237">
        <v>2785.2729816400001</v>
      </c>
      <c r="H19" s="237">
        <v>2824.7602679000001</v>
      </c>
      <c r="I19" s="237">
        <v>2172.3006426800002</v>
      </c>
      <c r="J19" s="234">
        <v>0</v>
      </c>
      <c r="K19" s="237">
        <v>0</v>
      </c>
    </row>
    <row r="20" spans="2:11">
      <c r="B20" s="235" t="s">
        <v>144</v>
      </c>
      <c r="C20" s="217" t="s">
        <v>505</v>
      </c>
      <c r="D20" s="219" t="s">
        <v>125</v>
      </c>
      <c r="E20" s="237">
        <v>0</v>
      </c>
      <c r="F20" s="237">
        <v>0</v>
      </c>
      <c r="G20" s="237">
        <v>0</v>
      </c>
      <c r="H20" s="237">
        <v>0</v>
      </c>
      <c r="I20" s="237">
        <v>0</v>
      </c>
      <c r="J20" s="234">
        <v>0</v>
      </c>
      <c r="K20" s="237">
        <v>0</v>
      </c>
    </row>
    <row r="21" spans="2:11">
      <c r="B21" s="238" t="s">
        <v>506</v>
      </c>
      <c r="C21" s="246" t="s">
        <v>507</v>
      </c>
      <c r="D21" s="219" t="s">
        <v>125</v>
      </c>
      <c r="E21" s="237" t="s">
        <v>1208</v>
      </c>
      <c r="F21" s="237" t="s">
        <v>1208</v>
      </c>
      <c r="G21" s="237" t="s">
        <v>1208</v>
      </c>
      <c r="H21" s="237" t="s">
        <v>1208</v>
      </c>
      <c r="I21" s="237" t="s">
        <v>1208</v>
      </c>
      <c r="J21" s="234">
        <v>0</v>
      </c>
      <c r="K21" s="237">
        <v>0</v>
      </c>
    </row>
    <row r="22" spans="2:11">
      <c r="B22" s="238" t="s">
        <v>508</v>
      </c>
      <c r="C22" s="246" t="s">
        <v>509</v>
      </c>
      <c r="D22" s="219" t="s">
        <v>125</v>
      </c>
      <c r="E22" s="237" t="s">
        <v>1208</v>
      </c>
      <c r="F22" s="237" t="s">
        <v>1208</v>
      </c>
      <c r="G22" s="237" t="s">
        <v>1208</v>
      </c>
      <c r="H22" s="237" t="s">
        <v>1208</v>
      </c>
      <c r="I22" s="237" t="s">
        <v>1208</v>
      </c>
      <c r="J22" s="234">
        <v>0</v>
      </c>
      <c r="K22" s="237">
        <v>0</v>
      </c>
    </row>
    <row r="23" spans="2:11">
      <c r="B23" s="252" t="s">
        <v>510</v>
      </c>
      <c r="C23" s="253" t="s">
        <v>511</v>
      </c>
      <c r="D23" s="233" t="s">
        <v>125</v>
      </c>
      <c r="E23" s="247" t="s">
        <v>1208</v>
      </c>
      <c r="F23" s="247" t="s">
        <v>1208</v>
      </c>
      <c r="G23" s="247" t="s">
        <v>1208</v>
      </c>
      <c r="H23" s="247" t="s">
        <v>1208</v>
      </c>
      <c r="I23" s="247" t="s">
        <v>1208</v>
      </c>
      <c r="J23" s="234">
        <v>0</v>
      </c>
      <c r="K23" s="247">
        <v>0</v>
      </c>
    </row>
    <row r="24" spans="2:11">
      <c r="B24" s="235" t="s">
        <v>146</v>
      </c>
      <c r="C24" s="217" t="s">
        <v>512</v>
      </c>
      <c r="D24" s="219" t="s">
        <v>125</v>
      </c>
      <c r="E24" s="234">
        <v>7308.7654468894943</v>
      </c>
      <c r="F24" s="234">
        <v>14155.010578289286</v>
      </c>
      <c r="G24" s="234">
        <v>13134.006456258892</v>
      </c>
      <c r="H24" s="234">
        <v>13481.112424513523</v>
      </c>
      <c r="I24" s="234">
        <v>15032.40471889015</v>
      </c>
      <c r="J24" s="234">
        <v>0</v>
      </c>
      <c r="K24" s="234">
        <v>0</v>
      </c>
    </row>
    <row r="25" spans="2:11">
      <c r="B25" s="238" t="s">
        <v>513</v>
      </c>
      <c r="C25" s="246" t="s">
        <v>514</v>
      </c>
      <c r="D25" s="219" t="s">
        <v>125</v>
      </c>
      <c r="E25" s="237">
        <v>164.41480766000004</v>
      </c>
      <c r="F25" s="237">
        <v>5879.2406471599998</v>
      </c>
      <c r="G25" s="237">
        <v>3637.3318252799991</v>
      </c>
      <c r="H25" s="237">
        <v>3368.9259724699987</v>
      </c>
      <c r="I25" s="237">
        <v>4776.3803625900009</v>
      </c>
      <c r="J25" s="234">
        <v>0</v>
      </c>
      <c r="K25" s="237">
        <v>0</v>
      </c>
    </row>
    <row r="26" spans="2:11">
      <c r="B26" s="238" t="s">
        <v>515</v>
      </c>
      <c r="C26" s="239" t="s">
        <v>516</v>
      </c>
      <c r="D26" s="219" t="s">
        <v>125</v>
      </c>
      <c r="E26" s="242">
        <v>164.41480766000004</v>
      </c>
      <c r="F26" s="242">
        <v>5762.38665872</v>
      </c>
      <c r="G26" s="242">
        <v>3526.4203252799989</v>
      </c>
      <c r="H26" s="242">
        <v>3272.5244631599985</v>
      </c>
      <c r="I26" s="242">
        <v>4776.3803625900009</v>
      </c>
      <c r="J26" s="234">
        <v>0</v>
      </c>
      <c r="K26" s="242">
        <v>0</v>
      </c>
    </row>
    <row r="27" spans="2:11">
      <c r="B27" s="238" t="s">
        <v>517</v>
      </c>
      <c r="C27" s="239" t="s">
        <v>518</v>
      </c>
      <c r="D27" s="219" t="s">
        <v>125</v>
      </c>
      <c r="E27" s="240" t="s">
        <v>1208</v>
      </c>
      <c r="F27" s="240">
        <v>116.85398844000002</v>
      </c>
      <c r="G27" s="240">
        <v>110.9115</v>
      </c>
      <c r="H27" s="240">
        <v>96.401509310000023</v>
      </c>
      <c r="I27" s="240" t="s">
        <v>1208</v>
      </c>
      <c r="J27" s="234">
        <v>0</v>
      </c>
      <c r="K27" s="240">
        <v>0</v>
      </c>
    </row>
    <row r="28" spans="2:11">
      <c r="B28" s="238" t="s">
        <v>519</v>
      </c>
      <c r="C28" s="246" t="s">
        <v>520</v>
      </c>
      <c r="D28" s="219" t="s">
        <v>125</v>
      </c>
      <c r="E28" s="237">
        <v>7144.3506392300033</v>
      </c>
      <c r="F28" s="237">
        <v>8275.7699311300003</v>
      </c>
      <c r="G28" s="237">
        <v>9496.6746309800001</v>
      </c>
      <c r="H28" s="237">
        <v>10112.186452920001</v>
      </c>
      <c r="I28" s="237">
        <v>10256.026414240003</v>
      </c>
      <c r="J28" s="234">
        <v>0</v>
      </c>
      <c r="K28" s="237">
        <v>0</v>
      </c>
    </row>
    <row r="29" spans="2:11">
      <c r="B29" s="238" t="s">
        <v>521</v>
      </c>
      <c r="C29" s="239" t="s">
        <v>516</v>
      </c>
      <c r="D29" s="219" t="s">
        <v>125</v>
      </c>
      <c r="E29" s="240">
        <v>6758.2180202700029</v>
      </c>
      <c r="F29" s="240">
        <v>7802.6163715299999</v>
      </c>
      <c r="G29" s="240">
        <v>9244.4468842999995</v>
      </c>
      <c r="H29" s="240">
        <v>10014.879290520001</v>
      </c>
      <c r="I29" s="240">
        <v>10253.731338510002</v>
      </c>
      <c r="J29" s="234">
        <v>0</v>
      </c>
      <c r="K29" s="240">
        <v>0</v>
      </c>
    </row>
    <row r="30" spans="2:11">
      <c r="B30" s="238" t="s">
        <v>522</v>
      </c>
      <c r="C30" s="239" t="s">
        <v>518</v>
      </c>
      <c r="D30" s="219" t="s">
        <v>125</v>
      </c>
      <c r="E30" s="241">
        <v>386.13261896</v>
      </c>
      <c r="F30" s="241">
        <v>473.15355959999999</v>
      </c>
      <c r="G30" s="241">
        <v>252.22774668</v>
      </c>
      <c r="H30" s="241">
        <v>97.30716240000001</v>
      </c>
      <c r="I30" s="241">
        <v>2.2950757300000002</v>
      </c>
      <c r="J30" s="234">
        <v>0</v>
      </c>
      <c r="K30" s="241">
        <v>0</v>
      </c>
    </row>
    <row r="31" spans="2:11">
      <c r="B31" s="238" t="s">
        <v>523</v>
      </c>
      <c r="C31" s="246" t="s">
        <v>524</v>
      </c>
      <c r="D31" s="219" t="s">
        <v>125</v>
      </c>
      <c r="E31" s="247">
        <v>-5.0931703299283981E-10</v>
      </c>
      <c r="F31" s="247">
        <v>-7.1304384618997574E-10</v>
      </c>
      <c r="G31" s="247">
        <v>-1.1059455573558807E-9</v>
      </c>
      <c r="H31" s="247">
        <v>-8.7647640611976385E-7</v>
      </c>
      <c r="I31" s="247">
        <v>-2.0579398551490158E-3</v>
      </c>
      <c r="J31" s="234">
        <v>0</v>
      </c>
      <c r="K31" s="247">
        <v>0</v>
      </c>
    </row>
    <row r="32" spans="2:11">
      <c r="B32" s="238" t="s">
        <v>525</v>
      </c>
      <c r="C32" s="239" t="s">
        <v>516</v>
      </c>
      <c r="D32" s="219" t="s">
        <v>125</v>
      </c>
      <c r="E32" s="241">
        <v>-6.4028427004814148E-10</v>
      </c>
      <c r="F32" s="241">
        <v>-6.9849193096160889E-10</v>
      </c>
      <c r="G32" s="241">
        <v>-1.1059455573558807E-9</v>
      </c>
      <c r="H32" s="241">
        <v>-4.6566128730773926E-10</v>
      </c>
      <c r="I32" s="241">
        <v>-2.0579398842528462E-3</v>
      </c>
      <c r="J32" s="234">
        <v>0</v>
      </c>
      <c r="K32" s="241">
        <v>0</v>
      </c>
    </row>
    <row r="33" spans="2:11">
      <c r="B33" s="252" t="s">
        <v>526</v>
      </c>
      <c r="C33" s="254" t="s">
        <v>518</v>
      </c>
      <c r="D33" s="233" t="s">
        <v>125</v>
      </c>
      <c r="E33" s="241">
        <v>1.3096723705530167E-10</v>
      </c>
      <c r="F33" s="241">
        <v>-1.4551915228366852E-11</v>
      </c>
      <c r="G33" s="241" t="s">
        <v>1208</v>
      </c>
      <c r="H33" s="241">
        <v>-8.7601074483245611E-7</v>
      </c>
      <c r="I33" s="241">
        <v>2.9103830456733704E-11</v>
      </c>
      <c r="J33" s="234">
        <v>0</v>
      </c>
      <c r="K33" s="241">
        <v>0</v>
      </c>
    </row>
    <row r="34" spans="2:11">
      <c r="B34" s="235" t="s">
        <v>147</v>
      </c>
      <c r="C34" s="217" t="s">
        <v>527</v>
      </c>
      <c r="D34" s="219" t="s">
        <v>125</v>
      </c>
      <c r="E34" s="234">
        <v>255344.55248875002</v>
      </c>
      <c r="F34" s="234">
        <v>1293171.7626034198</v>
      </c>
      <c r="G34" s="234">
        <v>1149916.23529117</v>
      </c>
      <c r="H34" s="234">
        <v>1195702.9921850697</v>
      </c>
      <c r="I34" s="234">
        <v>1226842.0902533601</v>
      </c>
      <c r="J34" s="234">
        <v>0</v>
      </c>
      <c r="K34" s="234">
        <v>0</v>
      </c>
    </row>
    <row r="35" spans="2:11">
      <c r="B35" s="238" t="s">
        <v>528</v>
      </c>
      <c r="C35" s="246" t="s">
        <v>529</v>
      </c>
      <c r="D35" s="219" t="s">
        <v>125</v>
      </c>
      <c r="E35" s="237">
        <v>95868.610108070003</v>
      </c>
      <c r="F35" s="237">
        <v>1112432.2378948098</v>
      </c>
      <c r="G35" s="237">
        <v>963385.89594310999</v>
      </c>
      <c r="H35" s="237">
        <v>1001329.8297183298</v>
      </c>
      <c r="I35" s="237">
        <v>985941.25687186001</v>
      </c>
      <c r="J35" s="234">
        <v>0</v>
      </c>
      <c r="K35" s="237">
        <v>0</v>
      </c>
    </row>
    <row r="36" spans="2:11">
      <c r="B36" s="238" t="s">
        <v>530</v>
      </c>
      <c r="C36" s="246" t="s">
        <v>531</v>
      </c>
      <c r="D36" s="219" t="s">
        <v>125</v>
      </c>
      <c r="E36" s="237">
        <v>159475.94238068</v>
      </c>
      <c r="F36" s="237">
        <v>180739.52470861</v>
      </c>
      <c r="G36" s="237">
        <v>186530.33934805999</v>
      </c>
      <c r="H36" s="237">
        <v>194373.16246674</v>
      </c>
      <c r="I36" s="237">
        <v>240900.83338150001</v>
      </c>
      <c r="J36" s="234">
        <v>0</v>
      </c>
      <c r="K36" s="237">
        <v>0</v>
      </c>
    </row>
    <row r="37" spans="2:11">
      <c r="B37" s="252" t="s">
        <v>532</v>
      </c>
      <c r="C37" s="253" t="s">
        <v>533</v>
      </c>
      <c r="D37" s="233" t="s">
        <v>125</v>
      </c>
      <c r="E37" s="247" t="s">
        <v>1208</v>
      </c>
      <c r="F37" s="247" t="s">
        <v>1208</v>
      </c>
      <c r="G37" s="247" t="s">
        <v>1208</v>
      </c>
      <c r="H37" s="247" t="s">
        <v>1208</v>
      </c>
      <c r="I37" s="247" t="s">
        <v>1208</v>
      </c>
      <c r="J37" s="234">
        <v>0</v>
      </c>
      <c r="K37" s="247">
        <v>0</v>
      </c>
    </row>
    <row r="38" spans="2:11">
      <c r="B38" s="235" t="s">
        <v>149</v>
      </c>
      <c r="C38" s="217" t="s">
        <v>534</v>
      </c>
      <c r="D38" s="219" t="s">
        <v>125</v>
      </c>
      <c r="E38" s="234">
        <v>3012487.6268308936</v>
      </c>
      <c r="F38" s="234">
        <v>2249530.0929417955</v>
      </c>
      <c r="G38" s="234">
        <v>2548031.3457173202</v>
      </c>
      <c r="H38" s="234">
        <v>2433114.5512120966</v>
      </c>
      <c r="I38" s="234">
        <v>2733836.6320991279</v>
      </c>
      <c r="J38" s="234">
        <v>0</v>
      </c>
      <c r="K38" s="234">
        <v>0</v>
      </c>
    </row>
    <row r="39" spans="2:11">
      <c r="B39" s="238" t="s">
        <v>535</v>
      </c>
      <c r="C39" s="246" t="s">
        <v>536</v>
      </c>
      <c r="D39" s="219" t="s">
        <v>125</v>
      </c>
      <c r="E39" s="237">
        <v>0</v>
      </c>
      <c r="F39" s="237">
        <v>62.32</v>
      </c>
      <c r="G39" s="237">
        <v>223.09</v>
      </c>
      <c r="H39" s="237">
        <v>292.70000000000005</v>
      </c>
      <c r="I39" s="237">
        <v>170.99</v>
      </c>
      <c r="J39" s="234">
        <v>0</v>
      </c>
      <c r="K39" s="237">
        <v>0</v>
      </c>
    </row>
    <row r="40" spans="2:11">
      <c r="B40" s="238" t="s">
        <v>537</v>
      </c>
      <c r="C40" s="239" t="s">
        <v>538</v>
      </c>
      <c r="D40" s="219" t="s">
        <v>125</v>
      </c>
      <c r="E40" s="240" t="s">
        <v>1208</v>
      </c>
      <c r="F40" s="240">
        <v>62.32</v>
      </c>
      <c r="G40" s="240">
        <v>223.09</v>
      </c>
      <c r="H40" s="240">
        <v>292.70000000000005</v>
      </c>
      <c r="I40" s="240">
        <v>170.99</v>
      </c>
      <c r="J40" s="234">
        <v>0</v>
      </c>
      <c r="K40" s="240">
        <v>0</v>
      </c>
    </row>
    <row r="41" spans="2:11">
      <c r="B41" s="238" t="s">
        <v>539</v>
      </c>
      <c r="C41" s="239" t="s">
        <v>540</v>
      </c>
      <c r="D41" s="219" t="s">
        <v>125</v>
      </c>
      <c r="E41" s="240" t="s">
        <v>1208</v>
      </c>
      <c r="F41" s="240" t="s">
        <v>1208</v>
      </c>
      <c r="G41" s="240" t="s">
        <v>1208</v>
      </c>
      <c r="H41" s="240" t="s">
        <v>1208</v>
      </c>
      <c r="I41" s="240" t="s">
        <v>1208</v>
      </c>
      <c r="J41" s="234">
        <v>0</v>
      </c>
      <c r="K41" s="240">
        <v>0</v>
      </c>
    </row>
    <row r="42" spans="2:11">
      <c r="B42" s="238" t="s">
        <v>541</v>
      </c>
      <c r="C42" s="239" t="s">
        <v>542</v>
      </c>
      <c r="D42" s="219" t="s">
        <v>125</v>
      </c>
      <c r="E42" s="240" t="s">
        <v>1208</v>
      </c>
      <c r="F42" s="240" t="s">
        <v>1208</v>
      </c>
      <c r="G42" s="240" t="s">
        <v>1208</v>
      </c>
      <c r="H42" s="240" t="s">
        <v>1208</v>
      </c>
      <c r="I42" s="240" t="s">
        <v>1208</v>
      </c>
      <c r="J42" s="234">
        <v>0</v>
      </c>
      <c r="K42" s="240">
        <v>0</v>
      </c>
    </row>
    <row r="43" spans="2:11">
      <c r="B43" s="238" t="s">
        <v>543</v>
      </c>
      <c r="C43" s="239" t="s">
        <v>544</v>
      </c>
      <c r="D43" s="219" t="s">
        <v>125</v>
      </c>
      <c r="E43" s="240" t="s">
        <v>1208</v>
      </c>
      <c r="F43" s="240" t="s">
        <v>1208</v>
      </c>
      <c r="G43" s="240" t="s">
        <v>1208</v>
      </c>
      <c r="H43" s="240" t="s">
        <v>1208</v>
      </c>
      <c r="I43" s="240" t="s">
        <v>1208</v>
      </c>
      <c r="J43" s="234">
        <v>0</v>
      </c>
      <c r="K43" s="240">
        <v>0</v>
      </c>
    </row>
    <row r="44" spans="2:11">
      <c r="B44" s="238" t="s">
        <v>545</v>
      </c>
      <c r="C44" s="239" t="s">
        <v>546</v>
      </c>
      <c r="D44" s="219" t="s">
        <v>125</v>
      </c>
      <c r="E44" s="240" t="s">
        <v>1208</v>
      </c>
      <c r="F44" s="240" t="s">
        <v>1208</v>
      </c>
      <c r="G44" s="240" t="s">
        <v>1208</v>
      </c>
      <c r="H44" s="240" t="s">
        <v>1208</v>
      </c>
      <c r="I44" s="240" t="s">
        <v>1208</v>
      </c>
      <c r="J44" s="234">
        <v>0</v>
      </c>
      <c r="K44" s="240">
        <v>0</v>
      </c>
    </row>
    <row r="45" spans="2:11">
      <c r="B45" s="238" t="s">
        <v>547</v>
      </c>
      <c r="C45" s="246" t="s">
        <v>548</v>
      </c>
      <c r="D45" s="219" t="s">
        <v>125</v>
      </c>
      <c r="E45" s="237">
        <v>3012487.6268308936</v>
      </c>
      <c r="F45" s="237">
        <v>2249467.7729417956</v>
      </c>
      <c r="G45" s="237">
        <v>2547808.2557173204</v>
      </c>
      <c r="H45" s="237">
        <v>2432821.8512120964</v>
      </c>
      <c r="I45" s="237">
        <v>2733665.6420991276</v>
      </c>
      <c r="J45" s="234">
        <v>0</v>
      </c>
      <c r="K45" s="237">
        <v>0</v>
      </c>
    </row>
    <row r="46" spans="2:11">
      <c r="B46" s="238" t="s">
        <v>549</v>
      </c>
      <c r="C46" s="239" t="s">
        <v>417</v>
      </c>
      <c r="D46" s="219" t="s">
        <v>125</v>
      </c>
      <c r="E46" s="240">
        <v>2967424.2828722536</v>
      </c>
      <c r="F46" s="240">
        <v>2178878.6877138657</v>
      </c>
      <c r="G46" s="240">
        <v>2377784.9738159305</v>
      </c>
      <c r="H46" s="240">
        <v>2284556.0143586206</v>
      </c>
      <c r="I46" s="240">
        <v>2599366.3092391477</v>
      </c>
      <c r="J46" s="234">
        <v>0</v>
      </c>
      <c r="K46" s="240">
        <v>0</v>
      </c>
    </row>
    <row r="47" spans="2:11">
      <c r="B47" s="238" t="s">
        <v>550</v>
      </c>
      <c r="C47" s="239" t="s">
        <v>419</v>
      </c>
      <c r="D47" s="219" t="s">
        <v>125</v>
      </c>
      <c r="E47" s="240">
        <v>45063.343958640035</v>
      </c>
      <c r="F47" s="240">
        <v>70589.085227930002</v>
      </c>
      <c r="G47" s="240">
        <v>170023.28190139</v>
      </c>
      <c r="H47" s="240">
        <v>148265.83685347601</v>
      </c>
      <c r="I47" s="240">
        <v>134299.33285998006</v>
      </c>
      <c r="J47" s="234">
        <v>0</v>
      </c>
      <c r="K47" s="240">
        <v>0</v>
      </c>
    </row>
    <row r="48" spans="2:11" ht="33.75" customHeight="1">
      <c r="B48" s="238" t="s">
        <v>551</v>
      </c>
      <c r="C48" s="261" t="s">
        <v>552</v>
      </c>
      <c r="D48" s="255" t="s">
        <v>125</v>
      </c>
      <c r="E48" s="240">
        <v>0</v>
      </c>
      <c r="F48" s="240">
        <v>0</v>
      </c>
      <c r="G48" s="240">
        <v>0</v>
      </c>
      <c r="H48" s="240">
        <v>0</v>
      </c>
      <c r="I48" s="240">
        <v>0</v>
      </c>
      <c r="J48" s="234">
        <v>0</v>
      </c>
      <c r="K48" s="240">
        <v>0</v>
      </c>
    </row>
    <row r="49" spans="2:11">
      <c r="B49" s="238" t="s">
        <v>553</v>
      </c>
      <c r="C49" s="239" t="s">
        <v>554</v>
      </c>
      <c r="D49" s="255" t="s">
        <v>125</v>
      </c>
      <c r="E49" s="240" t="s">
        <v>1208</v>
      </c>
      <c r="F49" s="240" t="s">
        <v>1208</v>
      </c>
      <c r="G49" s="240" t="s">
        <v>1208</v>
      </c>
      <c r="H49" s="240" t="s">
        <v>1208</v>
      </c>
      <c r="I49" s="240" t="s">
        <v>1208</v>
      </c>
      <c r="J49" s="234">
        <v>0</v>
      </c>
      <c r="K49" s="240">
        <v>0</v>
      </c>
    </row>
    <row r="50" spans="2:11">
      <c r="B50" s="238" t="s">
        <v>555</v>
      </c>
      <c r="C50" s="262" t="s">
        <v>556</v>
      </c>
      <c r="D50" s="255" t="s">
        <v>125</v>
      </c>
      <c r="E50" s="240" t="s">
        <v>1208</v>
      </c>
      <c r="F50" s="240" t="s">
        <v>1208</v>
      </c>
      <c r="G50" s="240" t="s">
        <v>1208</v>
      </c>
      <c r="H50" s="240" t="s">
        <v>1208</v>
      </c>
      <c r="I50" s="240" t="s">
        <v>1208</v>
      </c>
      <c r="J50" s="234">
        <v>0</v>
      </c>
      <c r="K50" s="240">
        <v>0</v>
      </c>
    </row>
    <row r="51" spans="2:11">
      <c r="B51" s="238" t="s">
        <v>557</v>
      </c>
      <c r="C51" s="262" t="s">
        <v>479</v>
      </c>
      <c r="D51" s="255" t="s">
        <v>125</v>
      </c>
      <c r="E51" s="240" t="s">
        <v>1208</v>
      </c>
      <c r="F51" s="240" t="s">
        <v>1208</v>
      </c>
      <c r="G51" s="240" t="s">
        <v>1208</v>
      </c>
      <c r="H51" s="240" t="s">
        <v>1208</v>
      </c>
      <c r="I51" s="240" t="s">
        <v>1208</v>
      </c>
      <c r="J51" s="234">
        <v>0</v>
      </c>
      <c r="K51" s="240">
        <v>0</v>
      </c>
    </row>
    <row r="52" spans="2:11">
      <c r="B52" s="238" t="s">
        <v>558</v>
      </c>
      <c r="C52" s="262" t="s">
        <v>481</v>
      </c>
      <c r="D52" s="255" t="s">
        <v>125</v>
      </c>
      <c r="E52" s="240" t="s">
        <v>1208</v>
      </c>
      <c r="F52" s="240" t="s">
        <v>1208</v>
      </c>
      <c r="G52" s="240" t="s">
        <v>1208</v>
      </c>
      <c r="H52" s="240" t="s">
        <v>1208</v>
      </c>
      <c r="I52" s="240" t="s">
        <v>1208</v>
      </c>
      <c r="J52" s="234">
        <v>0</v>
      </c>
      <c r="K52" s="240">
        <v>0</v>
      </c>
    </row>
    <row r="53" spans="2:11">
      <c r="B53" s="248" t="s">
        <v>559</v>
      </c>
      <c r="C53" s="249" t="s">
        <v>483</v>
      </c>
      <c r="D53" s="256" t="s">
        <v>125</v>
      </c>
      <c r="E53" s="240" t="s">
        <v>1208</v>
      </c>
      <c r="F53" s="240" t="s">
        <v>1208</v>
      </c>
      <c r="G53" s="240" t="s">
        <v>1208</v>
      </c>
      <c r="H53" s="240" t="s">
        <v>1208</v>
      </c>
      <c r="I53" s="240" t="s">
        <v>1208</v>
      </c>
      <c r="J53" s="234">
        <v>0</v>
      </c>
      <c r="K53" s="240">
        <v>0</v>
      </c>
    </row>
    <row r="56" spans="2:11">
      <c r="B56" s="263" t="s">
        <v>1205</v>
      </c>
    </row>
    <row r="57" spans="2:11">
      <c r="B57" s="264" t="s">
        <v>1206</v>
      </c>
      <c r="C57" s="265"/>
    </row>
  </sheetData>
  <mergeCells count="4">
    <mergeCell ref="B5:C6"/>
    <mergeCell ref="E2:K2"/>
    <mergeCell ref="E3:K3"/>
    <mergeCell ref="E4:K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K99"/>
  <sheetViews>
    <sheetView showGridLines="0" zoomScale="87" zoomScaleNormal="87" workbookViewId="0">
      <pane xSplit="4" ySplit="1" topLeftCell="E2" activePane="bottomRight" state="frozen"/>
      <selection pane="topRight" activeCell="E1" sqref="E1:CD1"/>
      <selection pane="bottomLeft" activeCell="E1" sqref="E1:CD1"/>
      <selection pane="bottomRight" activeCell="G15" sqref="G15"/>
    </sheetView>
  </sheetViews>
  <sheetFormatPr baseColWidth="10" defaultColWidth="11.453125" defaultRowHeight="14.5"/>
  <cols>
    <col min="1" max="1" width="2.54296875" style="109" customWidth="1"/>
    <col min="2" max="2" width="11.453125" style="109"/>
    <col min="3" max="3" width="58" style="109" customWidth="1"/>
    <col min="4" max="4" width="5.54296875" style="109" customWidth="1"/>
    <col min="5" max="6" width="13.1796875" style="51" bestFit="1" customWidth="1"/>
    <col min="7" max="7" width="13.1796875" style="115" bestFit="1" customWidth="1"/>
    <col min="8" max="8" width="12.26953125" style="115" bestFit="1" customWidth="1"/>
    <col min="9" max="11" width="11.453125" style="115"/>
    <col min="12" max="16384" width="11.453125" style="109"/>
  </cols>
  <sheetData>
    <row r="1" spans="2:11" customFormat="1">
      <c r="B1" s="214" t="s">
        <v>117</v>
      </c>
    </row>
    <row r="2" spans="2:11" ht="15.5">
      <c r="B2" s="215" t="s">
        <v>118</v>
      </c>
      <c r="C2" s="216"/>
      <c r="D2" s="217"/>
      <c r="E2" s="290" t="s">
        <v>1210</v>
      </c>
      <c r="F2" s="290"/>
      <c r="G2" s="290"/>
      <c r="H2" s="290"/>
      <c r="I2" s="290"/>
      <c r="J2" s="290"/>
      <c r="K2" s="290"/>
    </row>
    <row r="3" spans="2:11" ht="15.5">
      <c r="B3" s="215" t="s">
        <v>560</v>
      </c>
      <c r="C3" s="218"/>
      <c r="D3" s="219"/>
      <c r="E3" s="290" t="s">
        <v>120</v>
      </c>
      <c r="F3" s="290"/>
      <c r="G3" s="290"/>
      <c r="H3" s="290"/>
      <c r="I3" s="290"/>
      <c r="J3" s="290"/>
      <c r="K3" s="290"/>
    </row>
    <row r="4" spans="2:11" ht="15" customHeight="1">
      <c r="B4" s="220"/>
      <c r="C4" s="221"/>
      <c r="D4" s="222"/>
      <c r="E4" s="291" t="s">
        <v>121</v>
      </c>
      <c r="F4" s="292"/>
      <c r="G4" s="292"/>
      <c r="H4" s="292"/>
      <c r="I4" s="292"/>
      <c r="J4" s="292"/>
      <c r="K4" s="292"/>
    </row>
    <row r="5" spans="2:11" ht="15" customHeight="1">
      <c r="B5" s="288" t="s">
        <v>561</v>
      </c>
      <c r="C5" s="289"/>
      <c r="D5" s="219"/>
      <c r="E5" s="293"/>
      <c r="F5" s="294"/>
      <c r="G5" s="294"/>
      <c r="H5" s="294"/>
      <c r="I5" s="294"/>
      <c r="J5" s="294"/>
      <c r="K5" s="294"/>
    </row>
    <row r="6" spans="2:11" ht="14">
      <c r="B6" s="288"/>
      <c r="C6" s="289"/>
      <c r="D6" s="219"/>
      <c r="E6" s="223"/>
      <c r="F6" s="223"/>
      <c r="G6" s="223"/>
      <c r="H6" s="223"/>
      <c r="I6" s="223"/>
      <c r="J6" s="223"/>
      <c r="K6" s="223"/>
    </row>
    <row r="7" spans="2:11" ht="14">
      <c r="B7" s="224"/>
      <c r="C7" s="225"/>
      <c r="D7" s="219"/>
      <c r="E7" s="226">
        <v>2019</v>
      </c>
      <c r="F7" s="226">
        <v>2020</v>
      </c>
      <c r="G7" s="226">
        <v>2021</v>
      </c>
      <c r="H7" s="226">
        <v>2022</v>
      </c>
      <c r="I7" s="226">
        <v>2023</v>
      </c>
      <c r="J7" s="226">
        <v>2024</v>
      </c>
      <c r="K7" s="226">
        <v>2025</v>
      </c>
    </row>
    <row r="8" spans="2:11" ht="14">
      <c r="B8" s="227" t="s">
        <v>28</v>
      </c>
      <c r="C8" s="228" t="s">
        <v>29</v>
      </c>
      <c r="D8" s="229" t="s">
        <v>125</v>
      </c>
      <c r="E8" s="230"/>
      <c r="F8" s="230"/>
      <c r="G8" s="230"/>
      <c r="H8" s="230"/>
      <c r="I8" s="230"/>
      <c r="J8" s="230"/>
      <c r="K8" s="230"/>
    </row>
    <row r="9" spans="2:11" ht="14">
      <c r="B9" s="231" t="s">
        <v>30</v>
      </c>
      <c r="C9" s="232" t="s">
        <v>31</v>
      </c>
      <c r="D9" s="233" t="s">
        <v>125</v>
      </c>
      <c r="E9" s="234">
        <v>1540130.4087715205</v>
      </c>
      <c r="F9" s="234">
        <v>458095.44563298038</v>
      </c>
      <c r="G9" s="234">
        <v>599027.09909843002</v>
      </c>
      <c r="H9" s="234">
        <v>500607.37775462912</v>
      </c>
      <c r="I9" s="234">
        <v>424592.98276704055</v>
      </c>
      <c r="J9" s="234">
        <v>0</v>
      </c>
      <c r="K9" s="234">
        <v>0</v>
      </c>
    </row>
    <row r="10" spans="2:11" ht="14">
      <c r="B10" s="235" t="s">
        <v>32</v>
      </c>
      <c r="C10" s="236" t="s">
        <v>33</v>
      </c>
      <c r="D10" s="219" t="s">
        <v>125</v>
      </c>
      <c r="E10" s="237">
        <v>1483732.7647650037</v>
      </c>
      <c r="F10" s="237">
        <v>569649.5037146504</v>
      </c>
      <c r="G10" s="237">
        <v>396567.13544428005</v>
      </c>
      <c r="H10" s="237">
        <v>462903.21180536918</v>
      </c>
      <c r="I10" s="237">
        <v>423353.39009476051</v>
      </c>
      <c r="J10" s="234">
        <v>0</v>
      </c>
      <c r="K10" s="237">
        <v>0</v>
      </c>
    </row>
    <row r="11" spans="2:11" ht="14">
      <c r="B11" s="238" t="s">
        <v>34</v>
      </c>
      <c r="C11" s="239" t="s">
        <v>35</v>
      </c>
      <c r="D11" s="219" t="s">
        <v>125</v>
      </c>
      <c r="E11" s="240">
        <v>647969.5287564653</v>
      </c>
      <c r="F11" s="240">
        <v>617636.5194342098</v>
      </c>
      <c r="G11" s="240">
        <v>514561.52755465003</v>
      </c>
      <c r="H11" s="240">
        <v>566820.1223680398</v>
      </c>
      <c r="I11" s="240">
        <v>511386.19681541994</v>
      </c>
      <c r="J11" s="234">
        <v>0</v>
      </c>
      <c r="K11" s="240">
        <v>0</v>
      </c>
    </row>
    <row r="12" spans="2:11" ht="14">
      <c r="B12" s="238" t="s">
        <v>36</v>
      </c>
      <c r="C12" s="239" t="s">
        <v>37</v>
      </c>
      <c r="D12" s="219" t="s">
        <v>125</v>
      </c>
      <c r="E12" s="240">
        <v>811096.13434174156</v>
      </c>
      <c r="F12" s="240">
        <v>-77826.571943784103</v>
      </c>
      <c r="G12" s="240">
        <v>-139641.51125412999</v>
      </c>
      <c r="H12" s="240">
        <v>-132029.85596081062</v>
      </c>
      <c r="I12" s="240">
        <v>-116631.99460119937</v>
      </c>
      <c r="J12" s="234">
        <v>0</v>
      </c>
      <c r="K12" s="240">
        <v>0</v>
      </c>
    </row>
    <row r="13" spans="2:11" ht="14">
      <c r="B13" s="238" t="s">
        <v>38</v>
      </c>
      <c r="C13" s="239" t="s">
        <v>39</v>
      </c>
      <c r="D13" s="219" t="s">
        <v>125</v>
      </c>
      <c r="E13" s="240">
        <v>24667.101666797036</v>
      </c>
      <c r="F13" s="240">
        <v>29839.5562242247</v>
      </c>
      <c r="G13" s="240">
        <v>21647.11914376001</v>
      </c>
      <c r="H13" s="240">
        <v>28112.945398140007</v>
      </c>
      <c r="I13" s="240">
        <v>28599.187880539987</v>
      </c>
      <c r="J13" s="234">
        <v>0</v>
      </c>
      <c r="K13" s="240">
        <v>0</v>
      </c>
    </row>
    <row r="14" spans="2:11" ht="14">
      <c r="B14" s="238" t="s">
        <v>40</v>
      </c>
      <c r="C14" s="239" t="s">
        <v>41</v>
      </c>
      <c r="D14" s="219" t="s">
        <v>125</v>
      </c>
      <c r="E14" s="241" t="s">
        <v>1208</v>
      </c>
      <c r="F14" s="241" t="s">
        <v>1208</v>
      </c>
      <c r="G14" s="241" t="s">
        <v>1208</v>
      </c>
      <c r="H14" s="241" t="s">
        <v>1208</v>
      </c>
      <c r="I14" s="241" t="s">
        <v>1208</v>
      </c>
      <c r="J14" s="234">
        <v>0</v>
      </c>
      <c r="K14" s="242">
        <v>0</v>
      </c>
    </row>
    <row r="15" spans="2:11" ht="14">
      <c r="B15" s="235" t="s">
        <v>42</v>
      </c>
      <c r="C15" s="236" t="s">
        <v>43</v>
      </c>
      <c r="D15" s="219" t="s">
        <v>125</v>
      </c>
      <c r="E15" s="237">
        <v>9501.9259069400432</v>
      </c>
      <c r="F15" s="237">
        <v>-90024.889582030009</v>
      </c>
      <c r="G15" s="237">
        <v>175046.67502976005</v>
      </c>
      <c r="H15" s="237">
        <v>19605.75927264999</v>
      </c>
      <c r="I15" s="237">
        <v>-17077.447629499948</v>
      </c>
      <c r="J15" s="234">
        <v>0</v>
      </c>
      <c r="K15" s="237">
        <v>0</v>
      </c>
    </row>
    <row r="16" spans="2:11" ht="14">
      <c r="B16" s="235" t="s">
        <v>44</v>
      </c>
      <c r="C16" s="236" t="s">
        <v>45</v>
      </c>
      <c r="D16" s="219" t="s">
        <v>125</v>
      </c>
      <c r="E16" s="237">
        <v>151.82442454</v>
      </c>
      <c r="F16" s="237">
        <v>40.561846149999994</v>
      </c>
      <c r="G16" s="237">
        <v>32.912494409999972</v>
      </c>
      <c r="H16" s="237">
        <v>230.04680421999998</v>
      </c>
      <c r="I16" s="237">
        <v>105.90033702999997</v>
      </c>
      <c r="J16" s="234">
        <v>0</v>
      </c>
      <c r="K16" s="237">
        <v>0</v>
      </c>
    </row>
    <row r="17" spans="2:11" ht="14">
      <c r="B17" s="235" t="s">
        <v>46</v>
      </c>
      <c r="C17" s="236" t="s">
        <v>47</v>
      </c>
      <c r="D17" s="219" t="s">
        <v>125</v>
      </c>
      <c r="E17" s="237">
        <v>46743.893675036656</v>
      </c>
      <c r="F17" s="237">
        <v>-21569.730345790005</v>
      </c>
      <c r="G17" s="237">
        <v>27380.376129979973</v>
      </c>
      <c r="H17" s="237">
        <v>17868.359872389956</v>
      </c>
      <c r="I17" s="237">
        <v>18211.139964749997</v>
      </c>
      <c r="J17" s="234">
        <v>0</v>
      </c>
      <c r="K17" s="237">
        <v>0</v>
      </c>
    </row>
    <row r="18" spans="2:11" ht="14">
      <c r="B18" s="238" t="s">
        <v>48</v>
      </c>
      <c r="C18" s="239" t="s">
        <v>49</v>
      </c>
      <c r="D18" s="219" t="s">
        <v>125</v>
      </c>
      <c r="E18" s="240">
        <v>26825.671754436658</v>
      </c>
      <c r="F18" s="240">
        <v>-18975.732250530004</v>
      </c>
      <c r="G18" s="240">
        <v>34963.441999689974</v>
      </c>
      <c r="H18" s="240">
        <v>17420.652803199951</v>
      </c>
      <c r="I18" s="240">
        <v>19907.753646130001</v>
      </c>
      <c r="J18" s="234">
        <v>0</v>
      </c>
      <c r="K18" s="240">
        <v>0</v>
      </c>
    </row>
    <row r="19" spans="2:11" ht="14">
      <c r="B19" s="238" t="s">
        <v>50</v>
      </c>
      <c r="C19" s="239" t="s">
        <v>51</v>
      </c>
      <c r="D19" s="219" t="s">
        <v>125</v>
      </c>
      <c r="E19" s="240" t="s">
        <v>1208</v>
      </c>
      <c r="F19" s="240" t="s">
        <v>1208</v>
      </c>
      <c r="G19" s="240" t="s">
        <v>1208</v>
      </c>
      <c r="H19" s="240" t="s">
        <v>1208</v>
      </c>
      <c r="I19" s="240" t="s">
        <v>1208</v>
      </c>
      <c r="J19" s="234">
        <v>0</v>
      </c>
      <c r="K19" s="240">
        <v>0</v>
      </c>
    </row>
    <row r="20" spans="2:11" ht="14">
      <c r="B20" s="238" t="s">
        <v>52</v>
      </c>
      <c r="C20" s="239" t="s">
        <v>53</v>
      </c>
      <c r="D20" s="219" t="s">
        <v>125</v>
      </c>
      <c r="E20" s="240" t="s">
        <v>1208</v>
      </c>
      <c r="F20" s="240" t="s">
        <v>1208</v>
      </c>
      <c r="G20" s="240" t="s">
        <v>1208</v>
      </c>
      <c r="H20" s="240" t="s">
        <v>1208</v>
      </c>
      <c r="I20" s="240" t="s">
        <v>1208</v>
      </c>
      <c r="J20" s="234">
        <v>0</v>
      </c>
      <c r="K20" s="240">
        <v>0</v>
      </c>
    </row>
    <row r="21" spans="2:11" ht="14">
      <c r="B21" s="238" t="s">
        <v>54</v>
      </c>
      <c r="C21" s="239" t="s">
        <v>55</v>
      </c>
      <c r="D21" s="219" t="s">
        <v>125</v>
      </c>
      <c r="E21" s="240">
        <v>19918.221920599997</v>
      </c>
      <c r="F21" s="240">
        <v>-2593.9980952600035</v>
      </c>
      <c r="G21" s="240">
        <v>-7583.0658697100007</v>
      </c>
      <c r="H21" s="240">
        <v>447.70706919000327</v>
      </c>
      <c r="I21" s="240">
        <v>-1696.6136813800026</v>
      </c>
      <c r="J21" s="234">
        <v>0</v>
      </c>
      <c r="K21" s="240">
        <v>0</v>
      </c>
    </row>
    <row r="22" spans="2:11" ht="14">
      <c r="B22" s="243" t="s">
        <v>56</v>
      </c>
      <c r="C22" s="244" t="s">
        <v>57</v>
      </c>
      <c r="D22" s="245" t="s">
        <v>125</v>
      </c>
      <c r="E22" s="234">
        <v>1903075.4462051333</v>
      </c>
      <c r="F22" s="234">
        <v>380880.23981270648</v>
      </c>
      <c r="G22" s="234">
        <v>1254321.2581694692</v>
      </c>
      <c r="H22" s="234">
        <v>1367988.1178535721</v>
      </c>
      <c r="I22" s="234">
        <v>1751695.6335869085</v>
      </c>
      <c r="J22" s="234">
        <v>0</v>
      </c>
      <c r="K22" s="234">
        <v>0</v>
      </c>
    </row>
    <row r="23" spans="2:11" ht="14">
      <c r="B23" s="238" t="s">
        <v>58</v>
      </c>
      <c r="C23" s="246" t="s">
        <v>59</v>
      </c>
      <c r="D23" s="219" t="s">
        <v>125</v>
      </c>
      <c r="E23" s="241">
        <v>0</v>
      </c>
      <c r="F23" s="241">
        <v>0</v>
      </c>
      <c r="G23" s="241">
        <v>0</v>
      </c>
      <c r="H23" s="241">
        <v>0</v>
      </c>
      <c r="I23" s="241">
        <v>0</v>
      </c>
      <c r="J23" s="234">
        <v>0</v>
      </c>
      <c r="K23" s="241">
        <v>0</v>
      </c>
    </row>
    <row r="24" spans="2:11" ht="14">
      <c r="B24" s="238" t="s">
        <v>60</v>
      </c>
      <c r="C24" s="246" t="s">
        <v>61</v>
      </c>
      <c r="D24" s="219" t="s">
        <v>125</v>
      </c>
      <c r="E24" s="241">
        <v>746918.15517623338</v>
      </c>
      <c r="F24" s="241">
        <v>-461132.06980164681</v>
      </c>
      <c r="G24" s="241">
        <v>479058.644225928</v>
      </c>
      <c r="H24" s="241">
        <v>409103.98598070571</v>
      </c>
      <c r="I24" s="241">
        <v>663779.74506307836</v>
      </c>
      <c r="J24" s="234">
        <v>0</v>
      </c>
      <c r="K24" s="241">
        <v>0</v>
      </c>
    </row>
    <row r="25" spans="2:11" ht="14">
      <c r="B25" s="238" t="s">
        <v>62</v>
      </c>
      <c r="C25" s="246" t="s">
        <v>63</v>
      </c>
      <c r="D25" s="219" t="s">
        <v>125</v>
      </c>
      <c r="E25" s="240">
        <v>1207835.75120097</v>
      </c>
      <c r="F25" s="240">
        <v>655869.72794085997</v>
      </c>
      <c r="G25" s="240">
        <v>807328.07241152995</v>
      </c>
      <c r="H25" s="240">
        <v>749336.15640389</v>
      </c>
      <c r="I25" s="240">
        <v>881519.86175788997</v>
      </c>
      <c r="J25" s="234">
        <v>0</v>
      </c>
      <c r="K25" s="240">
        <v>0</v>
      </c>
    </row>
    <row r="26" spans="2:11" ht="14">
      <c r="B26" s="238" t="s">
        <v>64</v>
      </c>
      <c r="C26" s="246" t="s">
        <v>65</v>
      </c>
      <c r="D26" s="219" t="s">
        <v>125</v>
      </c>
      <c r="E26" s="241">
        <v>5823.7574333700013</v>
      </c>
      <c r="F26" s="241">
        <v>1993.7408833399968</v>
      </c>
      <c r="G26" s="241">
        <v>11804.89591571</v>
      </c>
      <c r="H26" s="241">
        <v>13273.823838199998</v>
      </c>
      <c r="I26" s="241">
        <v>18517.400281990002</v>
      </c>
      <c r="J26" s="234">
        <v>0</v>
      </c>
      <c r="K26" s="241">
        <v>0</v>
      </c>
    </row>
    <row r="27" spans="2:11" ht="14">
      <c r="B27" s="238" t="s">
        <v>66</v>
      </c>
      <c r="C27" s="246" t="s">
        <v>67</v>
      </c>
      <c r="D27" s="219" t="s">
        <v>125</v>
      </c>
      <c r="E27" s="240">
        <v>-31986.583530510001</v>
      </c>
      <c r="F27" s="240">
        <v>-5203.7805776299992</v>
      </c>
      <c r="G27" s="240">
        <v>5904.7530166999995</v>
      </c>
      <c r="H27" s="240">
        <v>3636.50154703</v>
      </c>
      <c r="I27" s="240">
        <v>5812.9141263199999</v>
      </c>
      <c r="J27" s="234">
        <v>0</v>
      </c>
      <c r="K27" s="240">
        <v>0</v>
      </c>
    </row>
    <row r="28" spans="2:11" ht="14">
      <c r="B28" s="238" t="s">
        <v>68</v>
      </c>
      <c r="C28" s="246" t="s">
        <v>69</v>
      </c>
      <c r="D28" s="219" t="s">
        <v>125</v>
      </c>
      <c r="E28" s="240">
        <v>1056.8330661100006</v>
      </c>
      <c r="F28" s="240">
        <v>-10057.58722917</v>
      </c>
      <c r="G28" s="240">
        <v>135.74</v>
      </c>
      <c r="H28" s="240">
        <v>274.49</v>
      </c>
      <c r="I28" s="240">
        <v>87.990000000000009</v>
      </c>
      <c r="J28" s="234">
        <v>0</v>
      </c>
      <c r="K28" s="240">
        <v>0</v>
      </c>
    </row>
    <row r="29" spans="2:11" ht="14">
      <c r="B29" s="238" t="s">
        <v>70</v>
      </c>
      <c r="C29" s="246" t="s">
        <v>71</v>
      </c>
      <c r="D29" s="219" t="s">
        <v>125</v>
      </c>
      <c r="E29" s="240">
        <v>0</v>
      </c>
      <c r="F29" s="240">
        <v>0</v>
      </c>
      <c r="G29" s="240">
        <v>0</v>
      </c>
      <c r="H29" s="240">
        <v>0</v>
      </c>
      <c r="I29" s="240">
        <v>0</v>
      </c>
      <c r="J29" s="234">
        <v>0</v>
      </c>
      <c r="K29" s="240">
        <v>0</v>
      </c>
    </row>
    <row r="30" spans="2:11" ht="14">
      <c r="B30" s="238" t="s">
        <v>72</v>
      </c>
      <c r="C30" s="246" t="s">
        <v>73</v>
      </c>
      <c r="D30" s="219" t="s">
        <v>125</v>
      </c>
      <c r="E30" s="241">
        <v>-26572.467141039975</v>
      </c>
      <c r="F30" s="241">
        <v>199410.20859695334</v>
      </c>
      <c r="G30" s="241">
        <v>-49910.847400398794</v>
      </c>
      <c r="H30" s="241">
        <v>192363.16008374665</v>
      </c>
      <c r="I30" s="241">
        <v>181977.72235763003</v>
      </c>
      <c r="J30" s="234">
        <v>0</v>
      </c>
      <c r="K30" s="241">
        <v>0</v>
      </c>
    </row>
    <row r="31" spans="2:11" ht="14">
      <c r="B31" s="235" t="s">
        <v>74</v>
      </c>
      <c r="C31" s="236" t="s">
        <v>75</v>
      </c>
      <c r="D31" s="219" t="s">
        <v>125</v>
      </c>
      <c r="E31" s="247">
        <v>1871168.8782559335</v>
      </c>
      <c r="F31" s="247">
        <v>379973.48855694651</v>
      </c>
      <c r="G31" s="247">
        <v>1249610.645977499</v>
      </c>
      <c r="H31" s="247">
        <v>1362594.9689715123</v>
      </c>
      <c r="I31" s="247">
        <v>1747311.8261004884</v>
      </c>
      <c r="J31" s="234">
        <v>0</v>
      </c>
      <c r="K31" s="247">
        <v>0</v>
      </c>
    </row>
    <row r="32" spans="2:11" ht="14">
      <c r="B32" s="238" t="s">
        <v>76</v>
      </c>
      <c r="C32" s="239" t="s">
        <v>77</v>
      </c>
      <c r="D32" s="219" t="s">
        <v>125</v>
      </c>
      <c r="E32" s="241" t="s">
        <v>1208</v>
      </c>
      <c r="F32" s="241" t="s">
        <v>1208</v>
      </c>
      <c r="G32" s="241" t="s">
        <v>1208</v>
      </c>
      <c r="H32" s="241" t="s">
        <v>1208</v>
      </c>
      <c r="I32" s="241" t="s">
        <v>1208</v>
      </c>
      <c r="J32" s="234">
        <v>0</v>
      </c>
      <c r="K32" s="241">
        <v>0</v>
      </c>
    </row>
    <row r="33" spans="2:11" ht="14">
      <c r="B33" s="238" t="s">
        <v>78</v>
      </c>
      <c r="C33" s="239" t="s">
        <v>79</v>
      </c>
      <c r="D33" s="219" t="s">
        <v>125</v>
      </c>
      <c r="E33" s="241">
        <v>746918.15517623338</v>
      </c>
      <c r="F33" s="241">
        <v>-461132.06980164681</v>
      </c>
      <c r="G33" s="241">
        <v>479058.644225928</v>
      </c>
      <c r="H33" s="241">
        <v>409103.98598070571</v>
      </c>
      <c r="I33" s="241">
        <v>663779.74506307836</v>
      </c>
      <c r="J33" s="234">
        <v>0</v>
      </c>
      <c r="K33" s="241">
        <v>0</v>
      </c>
    </row>
    <row r="34" spans="2:11" ht="14">
      <c r="B34" s="238" t="s">
        <v>80</v>
      </c>
      <c r="C34" s="239" t="s">
        <v>81</v>
      </c>
      <c r="D34" s="219" t="s">
        <v>125</v>
      </c>
      <c r="E34" s="241">
        <v>1207835.75120097</v>
      </c>
      <c r="F34" s="241">
        <v>655869.72794085997</v>
      </c>
      <c r="G34" s="241">
        <v>807328.07241152995</v>
      </c>
      <c r="H34" s="241">
        <v>749336.15640389</v>
      </c>
      <c r="I34" s="241">
        <v>881519.86175788997</v>
      </c>
      <c r="J34" s="234">
        <v>0</v>
      </c>
      <c r="K34" s="242">
        <v>0</v>
      </c>
    </row>
    <row r="35" spans="2:11" ht="14">
      <c r="B35" s="238" t="s">
        <v>82</v>
      </c>
      <c r="C35" s="239" t="s">
        <v>83</v>
      </c>
      <c r="D35" s="219" t="s">
        <v>125</v>
      </c>
      <c r="E35" s="241">
        <v>5823.7574333700013</v>
      </c>
      <c r="F35" s="241">
        <v>1993.7408833399968</v>
      </c>
      <c r="G35" s="241">
        <v>11804.89591571</v>
      </c>
      <c r="H35" s="241">
        <v>13273.823838199998</v>
      </c>
      <c r="I35" s="241">
        <v>18517.400281990002</v>
      </c>
      <c r="J35" s="234">
        <v>0</v>
      </c>
      <c r="K35" s="240">
        <v>0</v>
      </c>
    </row>
    <row r="36" spans="2:11" ht="14">
      <c r="B36" s="238" t="s">
        <v>84</v>
      </c>
      <c r="C36" s="239" t="s">
        <v>85</v>
      </c>
      <c r="D36" s="219" t="s">
        <v>125</v>
      </c>
      <c r="E36" s="241">
        <v>-63893.151479710003</v>
      </c>
      <c r="F36" s="241">
        <v>-6065.9518333899996</v>
      </c>
      <c r="G36" s="241">
        <v>1399.5708247299999</v>
      </c>
      <c r="H36" s="241">
        <v>-1740.7873350300001</v>
      </c>
      <c r="I36" s="241">
        <v>1163.3166398999999</v>
      </c>
      <c r="J36" s="234">
        <v>0</v>
      </c>
      <c r="K36" s="240">
        <v>0</v>
      </c>
    </row>
    <row r="37" spans="2:11" ht="14">
      <c r="B37" s="238" t="s">
        <v>86</v>
      </c>
      <c r="C37" s="239" t="s">
        <v>87</v>
      </c>
      <c r="D37" s="219" t="s">
        <v>125</v>
      </c>
      <c r="E37" s="241">
        <v>1056.8330661100006</v>
      </c>
      <c r="F37" s="241">
        <v>-10057.58722917</v>
      </c>
      <c r="G37" s="241">
        <v>135.74</v>
      </c>
      <c r="H37" s="241">
        <v>274.49</v>
      </c>
      <c r="I37" s="241">
        <v>87.990000000000009</v>
      </c>
      <c r="J37" s="234">
        <v>0</v>
      </c>
      <c r="K37" s="242">
        <v>0</v>
      </c>
    </row>
    <row r="38" spans="2:11" ht="14">
      <c r="B38" s="238" t="s">
        <v>88</v>
      </c>
      <c r="C38" s="239" t="s">
        <v>89</v>
      </c>
      <c r="D38" s="219" t="s">
        <v>125</v>
      </c>
      <c r="E38" s="240" t="s">
        <v>1208</v>
      </c>
      <c r="F38" s="240" t="s">
        <v>1208</v>
      </c>
      <c r="G38" s="240" t="s">
        <v>1208</v>
      </c>
      <c r="H38" s="240" t="s">
        <v>1208</v>
      </c>
      <c r="I38" s="240" t="s">
        <v>1208</v>
      </c>
      <c r="J38" s="234">
        <v>0</v>
      </c>
      <c r="K38" s="240">
        <v>0</v>
      </c>
    </row>
    <row r="39" spans="2:11" ht="14">
      <c r="B39" s="238" t="s">
        <v>90</v>
      </c>
      <c r="C39" s="239" t="s">
        <v>91</v>
      </c>
      <c r="D39" s="219" t="s">
        <v>125</v>
      </c>
      <c r="E39" s="240">
        <v>-26572.467141039975</v>
      </c>
      <c r="F39" s="240">
        <v>199365.62859695335</v>
      </c>
      <c r="G39" s="240">
        <v>-50116.277400398794</v>
      </c>
      <c r="H39" s="240">
        <v>192347.30008374667</v>
      </c>
      <c r="I39" s="240">
        <v>182243.51235763004</v>
      </c>
      <c r="J39" s="234">
        <v>0</v>
      </c>
      <c r="K39" s="240">
        <v>0</v>
      </c>
    </row>
    <row r="40" spans="2:11" ht="14">
      <c r="B40" s="235" t="s">
        <v>92</v>
      </c>
      <c r="C40" s="236" t="s">
        <v>93</v>
      </c>
      <c r="D40" s="219" t="s">
        <v>125</v>
      </c>
      <c r="E40" s="237">
        <v>31906.567949200002</v>
      </c>
      <c r="F40" s="237">
        <v>906.75125576000005</v>
      </c>
      <c r="G40" s="237">
        <v>4710.6121919699999</v>
      </c>
      <c r="H40" s="237">
        <v>5393.1488820599998</v>
      </c>
      <c r="I40" s="237">
        <v>4383.8074864199998</v>
      </c>
      <c r="J40" s="234">
        <v>0</v>
      </c>
      <c r="K40" s="237">
        <v>0</v>
      </c>
    </row>
    <row r="41" spans="2:11" ht="14">
      <c r="B41" s="238" t="s">
        <v>94</v>
      </c>
      <c r="C41" s="239" t="s">
        <v>77</v>
      </c>
      <c r="D41" s="219" t="s">
        <v>125</v>
      </c>
      <c r="E41" s="240" t="s">
        <v>1208</v>
      </c>
      <c r="F41" s="240" t="s">
        <v>1208</v>
      </c>
      <c r="G41" s="240" t="s">
        <v>1208</v>
      </c>
      <c r="H41" s="240" t="s">
        <v>1208</v>
      </c>
      <c r="I41" s="240" t="s">
        <v>1208</v>
      </c>
      <c r="J41" s="234">
        <v>0</v>
      </c>
      <c r="K41" s="240">
        <v>0</v>
      </c>
    </row>
    <row r="42" spans="2:11" ht="14">
      <c r="B42" s="238" t="s">
        <v>95</v>
      </c>
      <c r="C42" s="239" t="s">
        <v>79</v>
      </c>
      <c r="D42" s="219" t="s">
        <v>125</v>
      </c>
      <c r="E42" s="240" t="s">
        <v>1208</v>
      </c>
      <c r="F42" s="240" t="s">
        <v>1208</v>
      </c>
      <c r="G42" s="240" t="s">
        <v>1208</v>
      </c>
      <c r="H42" s="240" t="s">
        <v>1208</v>
      </c>
      <c r="I42" s="240" t="s">
        <v>1208</v>
      </c>
      <c r="J42" s="234">
        <v>0</v>
      </c>
      <c r="K42" s="240">
        <v>0</v>
      </c>
    </row>
    <row r="43" spans="2:11" ht="14">
      <c r="B43" s="238" t="s">
        <v>96</v>
      </c>
      <c r="C43" s="239" t="s">
        <v>97</v>
      </c>
      <c r="D43" s="219" t="s">
        <v>125</v>
      </c>
      <c r="E43" s="240" t="s">
        <v>1208</v>
      </c>
      <c r="F43" s="240" t="s">
        <v>1208</v>
      </c>
      <c r="G43" s="240" t="s">
        <v>1208</v>
      </c>
      <c r="H43" s="240" t="s">
        <v>1208</v>
      </c>
      <c r="I43" s="240" t="s">
        <v>1208</v>
      </c>
      <c r="J43" s="234">
        <v>0</v>
      </c>
      <c r="K43" s="240">
        <v>0</v>
      </c>
    </row>
    <row r="44" spans="2:11" ht="14">
      <c r="B44" s="238" t="s">
        <v>98</v>
      </c>
      <c r="C44" s="239" t="s">
        <v>99</v>
      </c>
      <c r="D44" s="219" t="s">
        <v>125</v>
      </c>
      <c r="E44" s="240" t="s">
        <v>1208</v>
      </c>
      <c r="F44" s="240" t="s">
        <v>1208</v>
      </c>
      <c r="G44" s="240" t="s">
        <v>1208</v>
      </c>
      <c r="H44" s="240" t="s">
        <v>1208</v>
      </c>
      <c r="I44" s="240" t="s">
        <v>1208</v>
      </c>
      <c r="J44" s="234">
        <v>0</v>
      </c>
      <c r="K44" s="240">
        <v>0</v>
      </c>
    </row>
    <row r="45" spans="2:11" ht="14">
      <c r="B45" s="238" t="s">
        <v>100</v>
      </c>
      <c r="C45" s="239" t="s">
        <v>85</v>
      </c>
      <c r="D45" s="219" t="s">
        <v>125</v>
      </c>
      <c r="E45" s="240">
        <v>31906.567949200002</v>
      </c>
      <c r="F45" s="240">
        <v>862.17125576000001</v>
      </c>
      <c r="G45" s="240">
        <v>4505.1821919699996</v>
      </c>
      <c r="H45" s="240">
        <v>5377.2888820600001</v>
      </c>
      <c r="I45" s="240">
        <v>4649.5974864199998</v>
      </c>
      <c r="J45" s="234">
        <v>0</v>
      </c>
      <c r="K45" s="240">
        <v>0</v>
      </c>
    </row>
    <row r="46" spans="2:11" ht="14">
      <c r="B46" s="238" t="s">
        <v>101</v>
      </c>
      <c r="C46" s="239" t="s">
        <v>102</v>
      </c>
      <c r="D46" s="219" t="s">
        <v>125</v>
      </c>
      <c r="E46" s="240" t="s">
        <v>1208</v>
      </c>
      <c r="F46" s="240" t="s">
        <v>1208</v>
      </c>
      <c r="G46" s="240" t="s">
        <v>1208</v>
      </c>
      <c r="H46" s="240" t="s">
        <v>1208</v>
      </c>
      <c r="I46" s="240" t="s">
        <v>1208</v>
      </c>
      <c r="J46" s="234">
        <v>0</v>
      </c>
      <c r="K46" s="240">
        <v>0</v>
      </c>
    </row>
    <row r="47" spans="2:11" ht="14">
      <c r="B47" s="238" t="s">
        <v>103</v>
      </c>
      <c r="C47" s="239" t="s">
        <v>104</v>
      </c>
      <c r="D47" s="219" t="s">
        <v>125</v>
      </c>
      <c r="E47" s="240" t="s">
        <v>1208</v>
      </c>
      <c r="F47" s="240" t="s">
        <v>1208</v>
      </c>
      <c r="G47" s="240" t="s">
        <v>1208</v>
      </c>
      <c r="H47" s="240" t="s">
        <v>1208</v>
      </c>
      <c r="I47" s="240" t="s">
        <v>1208</v>
      </c>
      <c r="J47" s="234">
        <v>0</v>
      </c>
      <c r="K47" s="240">
        <v>0</v>
      </c>
    </row>
    <row r="48" spans="2:11" ht="14">
      <c r="B48" s="238" t="s">
        <v>105</v>
      </c>
      <c r="C48" s="239" t="s">
        <v>106</v>
      </c>
      <c r="D48" s="219" t="s">
        <v>125</v>
      </c>
      <c r="E48" s="240" t="s">
        <v>1208</v>
      </c>
      <c r="F48" s="240">
        <v>44.580000000000013</v>
      </c>
      <c r="G48" s="240">
        <v>205.43</v>
      </c>
      <c r="H48" s="240">
        <v>15.86000000000001</v>
      </c>
      <c r="I48" s="240">
        <v>-265.79000000000002</v>
      </c>
      <c r="J48" s="234">
        <v>0</v>
      </c>
      <c r="K48" s="240">
        <v>0</v>
      </c>
    </row>
    <row r="49" spans="2:11" ht="14">
      <c r="B49" s="243" t="s">
        <v>107</v>
      </c>
      <c r="C49" s="244" t="s">
        <v>108</v>
      </c>
      <c r="D49" s="245" t="s">
        <v>125</v>
      </c>
      <c r="E49" s="234">
        <v>4044554.8552475795</v>
      </c>
      <c r="F49" s="234">
        <v>2313626.2761836811</v>
      </c>
      <c r="G49" s="234">
        <v>2367144.0935298698</v>
      </c>
      <c r="H49" s="234">
        <v>1097156.0404473576</v>
      </c>
      <c r="I49" s="234">
        <v>1410734.6365711587</v>
      </c>
      <c r="J49" s="234">
        <v>0</v>
      </c>
      <c r="K49" s="234">
        <v>0</v>
      </c>
    </row>
    <row r="50" spans="2:11" ht="14">
      <c r="B50" s="238" t="s">
        <v>109</v>
      </c>
      <c r="C50" s="246" t="s">
        <v>110</v>
      </c>
      <c r="D50" s="219" t="s">
        <v>125</v>
      </c>
      <c r="E50" s="240" t="s">
        <v>1208</v>
      </c>
      <c r="F50" s="240" t="s">
        <v>1208</v>
      </c>
      <c r="G50" s="240" t="s">
        <v>1208</v>
      </c>
      <c r="H50" s="240" t="s">
        <v>1208</v>
      </c>
      <c r="I50" s="240" t="s">
        <v>1208</v>
      </c>
      <c r="J50" s="234">
        <v>0</v>
      </c>
      <c r="K50" s="240">
        <v>0</v>
      </c>
    </row>
    <row r="51" spans="2:11" ht="14">
      <c r="B51" s="238" t="s">
        <v>111</v>
      </c>
      <c r="C51" s="246" t="s">
        <v>112</v>
      </c>
      <c r="D51" s="219" t="s">
        <v>125</v>
      </c>
      <c r="E51" s="240">
        <v>106757.69336254543</v>
      </c>
      <c r="F51" s="240">
        <v>-107483.32999999997</v>
      </c>
      <c r="G51" s="240">
        <v>-133104.37000000002</v>
      </c>
      <c r="H51" s="240">
        <v>-70738.898499999996</v>
      </c>
      <c r="I51" s="240">
        <v>11801.825629696888</v>
      </c>
      <c r="J51" s="234">
        <v>0</v>
      </c>
      <c r="K51" s="240">
        <v>0</v>
      </c>
    </row>
    <row r="52" spans="2:11" ht="14">
      <c r="B52" s="238" t="s">
        <v>113</v>
      </c>
      <c r="C52" s="246" t="s">
        <v>114</v>
      </c>
      <c r="D52" s="219" t="s">
        <v>125</v>
      </c>
      <c r="E52" s="240">
        <v>2672853.9297925415</v>
      </c>
      <c r="F52" s="240">
        <v>1506473.0842847771</v>
      </c>
      <c r="G52" s="240">
        <v>1614347.0513617918</v>
      </c>
      <c r="H52" s="240">
        <v>315385.82169439987</v>
      </c>
      <c r="I52" s="240">
        <v>1565522.5903698313</v>
      </c>
      <c r="J52" s="234">
        <v>0</v>
      </c>
      <c r="K52" s="240">
        <v>0</v>
      </c>
    </row>
    <row r="53" spans="2:11" ht="14">
      <c r="B53" s="238" t="s">
        <v>115</v>
      </c>
      <c r="C53" s="246" t="s">
        <v>116</v>
      </c>
      <c r="D53" s="219" t="s">
        <v>125</v>
      </c>
      <c r="E53" s="240">
        <v>974631.64618012041</v>
      </c>
      <c r="F53" s="240">
        <v>773488.86464434071</v>
      </c>
      <c r="G53" s="240">
        <v>620068.9766284615</v>
      </c>
      <c r="H53" s="240">
        <v>1068738.7457619873</v>
      </c>
      <c r="I53" s="240">
        <v>181416.47239330999</v>
      </c>
      <c r="J53" s="234">
        <v>0</v>
      </c>
      <c r="K53" s="240">
        <v>0</v>
      </c>
    </row>
    <row r="54" spans="2:11" ht="14">
      <c r="B54" s="238" t="s">
        <v>562</v>
      </c>
      <c r="C54" s="246" t="s">
        <v>563</v>
      </c>
      <c r="D54" s="219" t="s">
        <v>125</v>
      </c>
      <c r="E54" s="240">
        <v>0</v>
      </c>
      <c r="F54" s="240">
        <v>0</v>
      </c>
      <c r="G54" s="240">
        <v>0</v>
      </c>
      <c r="H54" s="240">
        <v>0</v>
      </c>
      <c r="I54" s="240">
        <v>0</v>
      </c>
      <c r="J54" s="234">
        <v>0</v>
      </c>
      <c r="K54" s="240">
        <v>0</v>
      </c>
    </row>
    <row r="55" spans="2:11" ht="14">
      <c r="B55" s="238" t="s">
        <v>564</v>
      </c>
      <c r="C55" s="246" t="s">
        <v>565</v>
      </c>
      <c r="D55" s="219" t="s">
        <v>125</v>
      </c>
      <c r="E55" s="240">
        <v>-217058.27781432</v>
      </c>
      <c r="F55" s="240">
        <v>57859.691815400001</v>
      </c>
      <c r="G55" s="240">
        <v>64056.75381011</v>
      </c>
      <c r="H55" s="240">
        <v>-20780.836700000007</v>
      </c>
      <c r="I55" s="240">
        <v>-38733.012195999996</v>
      </c>
      <c r="J55" s="234">
        <v>0</v>
      </c>
      <c r="K55" s="240">
        <v>0</v>
      </c>
    </row>
    <row r="56" spans="2:11" ht="14">
      <c r="B56" s="238" t="s">
        <v>566</v>
      </c>
      <c r="C56" s="239" t="s">
        <v>567</v>
      </c>
      <c r="D56" s="219" t="s">
        <v>125</v>
      </c>
      <c r="E56" s="240"/>
      <c r="F56" s="240"/>
      <c r="G56" s="240"/>
      <c r="H56" s="240"/>
      <c r="I56" s="240"/>
      <c r="J56" s="234">
        <v>0</v>
      </c>
      <c r="K56" s="240"/>
    </row>
    <row r="57" spans="2:11" ht="14">
      <c r="B57" s="238" t="s">
        <v>568</v>
      </c>
      <c r="C57" s="239" t="s">
        <v>569</v>
      </c>
      <c r="D57" s="219" t="s">
        <v>125</v>
      </c>
      <c r="E57" s="240"/>
      <c r="F57" s="240"/>
      <c r="G57" s="240"/>
      <c r="H57" s="240"/>
      <c r="I57" s="240"/>
      <c r="J57" s="234">
        <v>0</v>
      </c>
      <c r="K57" s="240"/>
    </row>
    <row r="58" spans="2:11" ht="14">
      <c r="B58" s="238" t="s">
        <v>570</v>
      </c>
      <c r="C58" s="239" t="s">
        <v>571</v>
      </c>
      <c r="D58" s="219" t="s">
        <v>125</v>
      </c>
      <c r="E58" s="240"/>
      <c r="F58" s="240"/>
      <c r="G58" s="240"/>
      <c r="H58" s="240"/>
      <c r="I58" s="240"/>
      <c r="J58" s="234">
        <v>0</v>
      </c>
      <c r="K58" s="240"/>
    </row>
    <row r="59" spans="2:11" ht="14">
      <c r="B59" s="238" t="s">
        <v>572</v>
      </c>
      <c r="C59" s="239" t="s">
        <v>573</v>
      </c>
      <c r="D59" s="219" t="s">
        <v>125</v>
      </c>
      <c r="E59" s="240"/>
      <c r="F59" s="240"/>
      <c r="G59" s="240"/>
      <c r="H59" s="240"/>
      <c r="I59" s="240"/>
      <c r="J59" s="234">
        <v>0</v>
      </c>
      <c r="K59" s="240"/>
    </row>
    <row r="60" spans="2:11" ht="14">
      <c r="B60" s="238" t="s">
        <v>574</v>
      </c>
      <c r="C60" s="239" t="s">
        <v>575</v>
      </c>
      <c r="D60" s="219" t="s">
        <v>125</v>
      </c>
      <c r="E60" s="240"/>
      <c r="F60" s="240"/>
      <c r="G60" s="240"/>
      <c r="H60" s="240"/>
      <c r="I60" s="240"/>
      <c r="J60" s="234">
        <v>0</v>
      </c>
      <c r="K60" s="240"/>
    </row>
    <row r="61" spans="2:11" ht="14">
      <c r="B61" s="238" t="s">
        <v>576</v>
      </c>
      <c r="C61" s="246" t="s">
        <v>577</v>
      </c>
      <c r="D61" s="219" t="s">
        <v>125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34">
        <v>0</v>
      </c>
      <c r="K61" s="240">
        <v>0</v>
      </c>
    </row>
    <row r="62" spans="2:11" ht="14">
      <c r="B62" s="238" t="s">
        <v>578</v>
      </c>
      <c r="C62" s="246" t="s">
        <v>579</v>
      </c>
      <c r="D62" s="219" t="s">
        <v>125</v>
      </c>
      <c r="E62" s="240">
        <v>507369.86372669216</v>
      </c>
      <c r="F62" s="240">
        <v>83287.965439163061</v>
      </c>
      <c r="G62" s="240">
        <v>201775.68172950679</v>
      </c>
      <c r="H62" s="240">
        <v>-195448.79180902953</v>
      </c>
      <c r="I62" s="240">
        <v>-309273.23962567968</v>
      </c>
      <c r="J62" s="234">
        <v>0</v>
      </c>
      <c r="K62" s="240">
        <v>0</v>
      </c>
    </row>
    <row r="63" spans="2:11" ht="14">
      <c r="B63" s="235" t="s">
        <v>171</v>
      </c>
      <c r="C63" s="236" t="s">
        <v>580</v>
      </c>
      <c r="D63" s="219" t="s">
        <v>125</v>
      </c>
      <c r="E63" s="237">
        <v>2915482.5318158851</v>
      </c>
      <c r="F63" s="237">
        <v>1582060.6476449522</v>
      </c>
      <c r="G63" s="237">
        <v>1595067.6115403834</v>
      </c>
      <c r="H63" s="237">
        <v>76184.853641563212</v>
      </c>
      <c r="I63" s="237">
        <v>354191.92518782697</v>
      </c>
      <c r="J63" s="234">
        <v>0</v>
      </c>
      <c r="K63" s="237">
        <v>0</v>
      </c>
    </row>
    <row r="64" spans="2:11" ht="14">
      <c r="B64" s="238" t="s">
        <v>581</v>
      </c>
      <c r="C64" s="239" t="s">
        <v>79</v>
      </c>
      <c r="D64" s="219" t="s">
        <v>125</v>
      </c>
      <c r="E64" s="240">
        <v>106757.69336254543</v>
      </c>
      <c r="F64" s="240">
        <v>-107483.32999999997</v>
      </c>
      <c r="G64" s="240">
        <v>-133104.37000000002</v>
      </c>
      <c r="H64" s="240">
        <v>-70738.898499999996</v>
      </c>
      <c r="I64" s="240">
        <v>11801.825629696888</v>
      </c>
      <c r="J64" s="234">
        <v>0</v>
      </c>
      <c r="K64" s="240">
        <v>0</v>
      </c>
    </row>
    <row r="65" spans="2:11" ht="14">
      <c r="B65" s="238" t="s">
        <v>582</v>
      </c>
      <c r="C65" s="239" t="s">
        <v>81</v>
      </c>
      <c r="D65" s="219" t="s">
        <v>125</v>
      </c>
      <c r="E65" s="240">
        <v>1818973.2360385414</v>
      </c>
      <c r="F65" s="240">
        <v>1647509.9747297771</v>
      </c>
      <c r="G65" s="240">
        <v>1611470.6471817917</v>
      </c>
      <c r="H65" s="240">
        <v>352962.67885439988</v>
      </c>
      <c r="I65" s="240">
        <v>565939.44555183139</v>
      </c>
      <c r="J65" s="234">
        <v>0</v>
      </c>
      <c r="K65" s="240">
        <v>0</v>
      </c>
    </row>
    <row r="66" spans="2:11" ht="14">
      <c r="B66" s="238" t="s">
        <v>583</v>
      </c>
      <c r="C66" s="239" t="s">
        <v>83</v>
      </c>
      <c r="D66" s="219" t="s">
        <v>125</v>
      </c>
      <c r="E66" s="240">
        <v>714846.89527356601</v>
      </c>
      <c r="F66" s="240">
        <v>-129046.55706241804</v>
      </c>
      <c r="G66" s="240">
        <v>-24775.855986584902</v>
      </c>
      <c r="H66" s="240">
        <v>-43743.668664217126</v>
      </c>
      <c r="I66" s="240">
        <v>33958.907294978402</v>
      </c>
      <c r="J66" s="234">
        <v>0</v>
      </c>
      <c r="K66" s="240">
        <v>0</v>
      </c>
    </row>
    <row r="67" spans="2:11" ht="14">
      <c r="B67" s="238" t="s">
        <v>584</v>
      </c>
      <c r="C67" s="239" t="s">
        <v>85</v>
      </c>
      <c r="D67" s="219" t="s">
        <v>125</v>
      </c>
      <c r="E67" s="240" t="s">
        <v>1208</v>
      </c>
      <c r="F67" s="240" t="s">
        <v>1208</v>
      </c>
      <c r="G67" s="240" t="s">
        <v>1208</v>
      </c>
      <c r="H67" s="240" t="s">
        <v>1208</v>
      </c>
      <c r="I67" s="240" t="s">
        <v>1208</v>
      </c>
      <c r="J67" s="234">
        <v>0</v>
      </c>
      <c r="K67" s="240">
        <v>0</v>
      </c>
    </row>
    <row r="68" spans="2:11" ht="14">
      <c r="B68" s="238" t="s">
        <v>585</v>
      </c>
      <c r="C68" s="239" t="s">
        <v>87</v>
      </c>
      <c r="D68" s="219" t="s">
        <v>125</v>
      </c>
      <c r="E68" s="240">
        <v>-217058.27781432</v>
      </c>
      <c r="F68" s="240">
        <v>57859.691815400001</v>
      </c>
      <c r="G68" s="240">
        <v>64056.75381011</v>
      </c>
      <c r="H68" s="240">
        <v>-20780.836700000007</v>
      </c>
      <c r="I68" s="240">
        <v>-38733.012195999996</v>
      </c>
      <c r="J68" s="234">
        <v>0</v>
      </c>
      <c r="K68" s="240">
        <v>0</v>
      </c>
    </row>
    <row r="69" spans="2:11" ht="14">
      <c r="B69" s="238" t="s">
        <v>586</v>
      </c>
      <c r="C69" s="239" t="s">
        <v>587</v>
      </c>
      <c r="D69" s="219" t="s">
        <v>125</v>
      </c>
      <c r="E69" s="240" t="s">
        <v>1208</v>
      </c>
      <c r="F69" s="240" t="s">
        <v>1208</v>
      </c>
      <c r="G69" s="240" t="s">
        <v>1208</v>
      </c>
      <c r="H69" s="240" t="s">
        <v>1208</v>
      </c>
      <c r="I69" s="240" t="s">
        <v>1208</v>
      </c>
      <c r="J69" s="234">
        <v>0</v>
      </c>
      <c r="K69" s="240">
        <v>0</v>
      </c>
    </row>
    <row r="70" spans="2:11" ht="14">
      <c r="B70" s="238" t="s">
        <v>588</v>
      </c>
      <c r="C70" s="239" t="s">
        <v>589</v>
      </c>
      <c r="D70" s="219" t="s">
        <v>125</v>
      </c>
      <c r="E70" s="240">
        <v>491962.98495555215</v>
      </c>
      <c r="F70" s="240">
        <v>113220.86816219307</v>
      </c>
      <c r="G70" s="240">
        <v>77420.436535066779</v>
      </c>
      <c r="H70" s="240">
        <v>-141514.42134861954</v>
      </c>
      <c r="I70" s="240">
        <v>-218775.24109267967</v>
      </c>
      <c r="J70" s="234">
        <v>0</v>
      </c>
      <c r="K70" s="240">
        <v>0</v>
      </c>
    </row>
    <row r="71" spans="2:11" ht="14">
      <c r="B71" s="235" t="s">
        <v>173</v>
      </c>
      <c r="C71" s="236" t="s">
        <v>590</v>
      </c>
      <c r="D71" s="219" t="s">
        <v>125</v>
      </c>
      <c r="E71" s="237">
        <v>1129072.3234316944</v>
      </c>
      <c r="F71" s="237">
        <v>731565.62853872881</v>
      </c>
      <c r="G71" s="237">
        <v>772076.48198948638</v>
      </c>
      <c r="H71" s="237">
        <v>1020971.1868057946</v>
      </c>
      <c r="I71" s="237">
        <v>1056542.7113833316</v>
      </c>
      <c r="J71" s="234">
        <v>0</v>
      </c>
      <c r="K71" s="237">
        <v>0</v>
      </c>
    </row>
    <row r="72" spans="2:11" ht="14">
      <c r="B72" s="238" t="s">
        <v>591</v>
      </c>
      <c r="C72" s="239" t="s">
        <v>592</v>
      </c>
      <c r="D72" s="219" t="s">
        <v>125</v>
      </c>
      <c r="E72" s="240" t="s">
        <v>1208</v>
      </c>
      <c r="F72" s="240" t="s">
        <v>1208</v>
      </c>
      <c r="G72" s="240" t="s">
        <v>1208</v>
      </c>
      <c r="H72" s="240" t="s">
        <v>1208</v>
      </c>
      <c r="I72" s="240" t="s">
        <v>1208</v>
      </c>
      <c r="J72" s="234">
        <v>0</v>
      </c>
      <c r="K72" s="240">
        <v>0</v>
      </c>
    </row>
    <row r="73" spans="2:11" ht="14">
      <c r="B73" s="238" t="s">
        <v>593</v>
      </c>
      <c r="C73" s="239" t="s">
        <v>79</v>
      </c>
      <c r="D73" s="219" t="s">
        <v>125</v>
      </c>
      <c r="E73" s="240" t="s">
        <v>1208</v>
      </c>
      <c r="F73" s="240" t="s">
        <v>1208</v>
      </c>
      <c r="G73" s="240" t="s">
        <v>1208</v>
      </c>
      <c r="H73" s="240" t="s">
        <v>1208</v>
      </c>
      <c r="I73" s="240" t="s">
        <v>1208</v>
      </c>
      <c r="J73" s="234">
        <v>0</v>
      </c>
      <c r="K73" s="240">
        <v>0</v>
      </c>
    </row>
    <row r="74" spans="2:11" ht="14">
      <c r="B74" s="238" t="s">
        <v>594</v>
      </c>
      <c r="C74" s="239" t="s">
        <v>595</v>
      </c>
      <c r="D74" s="219" t="s">
        <v>125</v>
      </c>
      <c r="E74" s="240">
        <v>853880.69375400001</v>
      </c>
      <c r="F74" s="240">
        <v>-141036.890445</v>
      </c>
      <c r="G74" s="240">
        <v>2876.4041799999895</v>
      </c>
      <c r="H74" s="240">
        <v>-37576.857159999992</v>
      </c>
      <c r="I74" s="240">
        <v>999583.14481800003</v>
      </c>
      <c r="J74" s="234">
        <v>0</v>
      </c>
      <c r="K74" s="240">
        <v>0</v>
      </c>
    </row>
    <row r="75" spans="2:11" ht="14">
      <c r="B75" s="238" t="s">
        <v>596</v>
      </c>
      <c r="C75" s="239" t="s">
        <v>597</v>
      </c>
      <c r="D75" s="219" t="s">
        <v>125</v>
      </c>
      <c r="E75" s="240">
        <v>259784.75090655437</v>
      </c>
      <c r="F75" s="240">
        <v>902535.42170675879</v>
      </c>
      <c r="G75" s="240">
        <v>644844.83261504641</v>
      </c>
      <c r="H75" s="240">
        <v>1112482.4144262045</v>
      </c>
      <c r="I75" s="240">
        <v>147457.56509833157</v>
      </c>
      <c r="J75" s="234">
        <v>0</v>
      </c>
      <c r="K75" s="240">
        <v>0</v>
      </c>
    </row>
    <row r="76" spans="2:11" ht="14">
      <c r="B76" s="238" t="s">
        <v>598</v>
      </c>
      <c r="C76" s="239" t="s">
        <v>599</v>
      </c>
      <c r="D76" s="219" t="s">
        <v>125</v>
      </c>
      <c r="E76" s="240" t="s">
        <v>1208</v>
      </c>
      <c r="F76" s="240" t="s">
        <v>1208</v>
      </c>
      <c r="G76" s="240" t="s">
        <v>1208</v>
      </c>
      <c r="H76" s="240" t="s">
        <v>1208</v>
      </c>
      <c r="I76" s="240" t="s">
        <v>1208</v>
      </c>
      <c r="J76" s="234">
        <v>0</v>
      </c>
      <c r="K76" s="240">
        <v>0</v>
      </c>
    </row>
    <row r="77" spans="2:11" ht="14">
      <c r="B77" s="238" t="s">
        <v>600</v>
      </c>
      <c r="C77" s="239" t="s">
        <v>102</v>
      </c>
      <c r="D77" s="219" t="s">
        <v>125</v>
      </c>
      <c r="E77" s="240" t="s">
        <v>1208</v>
      </c>
      <c r="F77" s="240" t="s">
        <v>1208</v>
      </c>
      <c r="G77" s="240" t="s">
        <v>1208</v>
      </c>
      <c r="H77" s="240" t="s">
        <v>1208</v>
      </c>
      <c r="I77" s="240" t="s">
        <v>1208</v>
      </c>
      <c r="J77" s="234">
        <v>0</v>
      </c>
      <c r="K77" s="240">
        <v>0</v>
      </c>
    </row>
    <row r="78" spans="2:11" ht="14">
      <c r="B78" s="238" t="s">
        <v>601</v>
      </c>
      <c r="C78" s="239" t="s">
        <v>602</v>
      </c>
      <c r="D78" s="219" t="s">
        <v>125</v>
      </c>
      <c r="E78" s="240" t="s">
        <v>1208</v>
      </c>
      <c r="F78" s="240" t="s">
        <v>1208</v>
      </c>
      <c r="G78" s="240" t="s">
        <v>1208</v>
      </c>
      <c r="H78" s="240" t="s">
        <v>1208</v>
      </c>
      <c r="I78" s="240" t="s">
        <v>1208</v>
      </c>
      <c r="J78" s="234">
        <v>0</v>
      </c>
      <c r="K78" s="240">
        <v>0</v>
      </c>
    </row>
    <row r="79" spans="2:11" ht="14">
      <c r="B79" s="248" t="s">
        <v>603</v>
      </c>
      <c r="C79" s="249" t="s">
        <v>604</v>
      </c>
      <c r="D79" s="250" t="s">
        <v>125</v>
      </c>
      <c r="E79" s="240">
        <v>15406.87877114</v>
      </c>
      <c r="F79" s="240">
        <v>-29932.902723030005</v>
      </c>
      <c r="G79" s="240">
        <v>124355.24519444001</v>
      </c>
      <c r="H79" s="240">
        <v>-53934.370460409991</v>
      </c>
      <c r="I79" s="240">
        <v>-90497.99853300002</v>
      </c>
      <c r="J79" s="234">
        <v>0</v>
      </c>
      <c r="K79" s="240">
        <v>0</v>
      </c>
    </row>
    <row r="80" spans="2:11" ht="14">
      <c r="B80" s="238" t="s">
        <v>155</v>
      </c>
      <c r="C80" s="251" t="s">
        <v>175</v>
      </c>
      <c r="D80" s="219"/>
      <c r="E80" s="240">
        <v>0</v>
      </c>
      <c r="F80" s="240">
        <v>0</v>
      </c>
      <c r="G80" s="240">
        <v>0</v>
      </c>
      <c r="H80" s="240">
        <v>0</v>
      </c>
      <c r="I80" s="240">
        <v>0</v>
      </c>
      <c r="J80" s="234">
        <v>0</v>
      </c>
      <c r="K80" s="240">
        <v>0</v>
      </c>
    </row>
    <row r="81" spans="2:11" ht="14">
      <c r="B81" s="238" t="s">
        <v>605</v>
      </c>
      <c r="C81" s="246" t="s">
        <v>606</v>
      </c>
      <c r="D81" s="219" t="s">
        <v>125</v>
      </c>
      <c r="E81" s="240">
        <v>0</v>
      </c>
      <c r="F81" s="240">
        <v>0</v>
      </c>
      <c r="G81" s="240">
        <v>0</v>
      </c>
      <c r="H81" s="240">
        <v>0</v>
      </c>
      <c r="I81" s="240">
        <v>0</v>
      </c>
      <c r="J81" s="234">
        <v>0</v>
      </c>
      <c r="K81" s="240">
        <v>0</v>
      </c>
    </row>
    <row r="82" spans="2:11" ht="14">
      <c r="B82" s="238" t="s">
        <v>607</v>
      </c>
      <c r="C82" s="239" t="s">
        <v>608</v>
      </c>
      <c r="D82" s="219" t="s">
        <v>125</v>
      </c>
      <c r="E82" s="240">
        <v>0</v>
      </c>
      <c r="F82" s="240">
        <v>0</v>
      </c>
      <c r="G82" s="240">
        <v>0</v>
      </c>
      <c r="H82" s="240">
        <v>0</v>
      </c>
      <c r="I82" s="240">
        <v>0</v>
      </c>
      <c r="J82" s="234">
        <v>0</v>
      </c>
      <c r="K82" s="240">
        <v>0</v>
      </c>
    </row>
    <row r="83" spans="2:11" ht="14">
      <c r="B83" s="238" t="s">
        <v>609</v>
      </c>
      <c r="C83" s="239" t="s">
        <v>610</v>
      </c>
      <c r="D83" s="219" t="s">
        <v>125</v>
      </c>
      <c r="E83" s="240">
        <v>0</v>
      </c>
      <c r="F83" s="240">
        <v>0</v>
      </c>
      <c r="G83" s="240">
        <v>0</v>
      </c>
      <c r="H83" s="240">
        <v>0</v>
      </c>
      <c r="I83" s="240">
        <v>0</v>
      </c>
      <c r="J83" s="234">
        <v>0</v>
      </c>
      <c r="K83" s="240">
        <v>0</v>
      </c>
    </row>
    <row r="84" spans="2:11" ht="14">
      <c r="B84" s="238" t="s">
        <v>611</v>
      </c>
      <c r="C84" s="239" t="s">
        <v>612</v>
      </c>
      <c r="D84" s="219" t="s">
        <v>125</v>
      </c>
      <c r="E84" s="240">
        <v>0</v>
      </c>
      <c r="F84" s="240">
        <v>0</v>
      </c>
      <c r="G84" s="240">
        <v>0</v>
      </c>
      <c r="H84" s="240">
        <v>0</v>
      </c>
      <c r="I84" s="240">
        <v>0</v>
      </c>
      <c r="J84" s="234">
        <v>0</v>
      </c>
      <c r="K84" s="240">
        <v>0</v>
      </c>
    </row>
    <row r="85" spans="2:11" ht="14">
      <c r="B85" s="238" t="s">
        <v>613</v>
      </c>
      <c r="C85" s="246" t="s">
        <v>614</v>
      </c>
      <c r="D85" s="219" t="s">
        <v>125</v>
      </c>
      <c r="E85" s="240">
        <v>0</v>
      </c>
      <c r="F85" s="240">
        <v>0</v>
      </c>
      <c r="G85" s="240">
        <v>0</v>
      </c>
      <c r="H85" s="240">
        <v>0</v>
      </c>
      <c r="I85" s="240">
        <v>0</v>
      </c>
      <c r="J85" s="234">
        <v>0</v>
      </c>
      <c r="K85" s="240">
        <v>0</v>
      </c>
    </row>
    <row r="86" spans="2:11" ht="14">
      <c r="B86" s="238" t="s">
        <v>615</v>
      </c>
      <c r="C86" s="239" t="s">
        <v>616</v>
      </c>
      <c r="D86" s="219" t="s">
        <v>125</v>
      </c>
      <c r="E86" s="240">
        <v>0</v>
      </c>
      <c r="F86" s="240">
        <v>0</v>
      </c>
      <c r="G86" s="240">
        <v>0</v>
      </c>
      <c r="H86" s="240">
        <v>0</v>
      </c>
      <c r="I86" s="240">
        <v>0</v>
      </c>
      <c r="J86" s="234">
        <v>0</v>
      </c>
      <c r="K86" s="240">
        <v>0</v>
      </c>
    </row>
    <row r="87" spans="2:11" ht="14">
      <c r="B87" s="238" t="s">
        <v>617</v>
      </c>
      <c r="C87" s="239" t="s">
        <v>618</v>
      </c>
      <c r="D87" s="219" t="s">
        <v>125</v>
      </c>
      <c r="E87" s="240">
        <v>0</v>
      </c>
      <c r="F87" s="240">
        <v>0</v>
      </c>
      <c r="G87" s="240">
        <v>0</v>
      </c>
      <c r="H87" s="240">
        <v>0</v>
      </c>
      <c r="I87" s="240">
        <v>0</v>
      </c>
      <c r="J87" s="234">
        <v>0</v>
      </c>
      <c r="K87" s="240">
        <v>0</v>
      </c>
    </row>
    <row r="88" spans="2:11" ht="14">
      <c r="B88" s="238" t="s">
        <v>619</v>
      </c>
      <c r="C88" s="239" t="s">
        <v>620</v>
      </c>
      <c r="D88" s="219" t="s">
        <v>125</v>
      </c>
      <c r="E88" s="240">
        <v>0</v>
      </c>
      <c r="F88" s="240">
        <v>0</v>
      </c>
      <c r="G88" s="240">
        <v>0</v>
      </c>
      <c r="H88" s="240">
        <v>0</v>
      </c>
      <c r="I88" s="240">
        <v>0</v>
      </c>
      <c r="J88" s="234">
        <v>0</v>
      </c>
      <c r="K88" s="240">
        <v>0</v>
      </c>
    </row>
    <row r="89" spans="2:11" ht="14">
      <c r="B89" s="252" t="s">
        <v>621</v>
      </c>
      <c r="C89" s="253" t="s">
        <v>622</v>
      </c>
      <c r="D89" s="233" t="s">
        <v>125</v>
      </c>
      <c r="E89" s="240">
        <v>0</v>
      </c>
      <c r="F89" s="240">
        <v>0</v>
      </c>
      <c r="G89" s="240">
        <v>0</v>
      </c>
      <c r="H89" s="240">
        <v>0</v>
      </c>
      <c r="I89" s="240">
        <v>0</v>
      </c>
      <c r="J89" s="234">
        <v>0</v>
      </c>
      <c r="K89" s="240">
        <v>0</v>
      </c>
    </row>
    <row r="90" spans="2:11" ht="14">
      <c r="B90" s="238" t="s">
        <v>623</v>
      </c>
      <c r="C90" s="246" t="s">
        <v>624</v>
      </c>
      <c r="D90" s="219" t="s">
        <v>125</v>
      </c>
      <c r="E90" s="240">
        <v>0</v>
      </c>
      <c r="F90" s="240">
        <v>0</v>
      </c>
      <c r="G90" s="240">
        <v>0</v>
      </c>
      <c r="H90" s="240">
        <v>0</v>
      </c>
      <c r="I90" s="240">
        <v>0</v>
      </c>
      <c r="J90" s="234">
        <v>0</v>
      </c>
      <c r="K90" s="240">
        <v>0</v>
      </c>
    </row>
    <row r="91" spans="2:11" ht="14">
      <c r="B91" s="238" t="s">
        <v>625</v>
      </c>
      <c r="C91" s="239" t="s">
        <v>626</v>
      </c>
      <c r="D91" s="219" t="s">
        <v>125</v>
      </c>
      <c r="E91" s="240">
        <v>0</v>
      </c>
      <c r="F91" s="240">
        <v>0</v>
      </c>
      <c r="G91" s="240">
        <v>0</v>
      </c>
      <c r="H91" s="240">
        <v>0</v>
      </c>
      <c r="I91" s="240">
        <v>0</v>
      </c>
      <c r="J91" s="234">
        <v>0</v>
      </c>
      <c r="K91" s="240">
        <v>0</v>
      </c>
    </row>
    <row r="92" spans="2:11" ht="14">
      <c r="B92" s="238" t="s">
        <v>627</v>
      </c>
      <c r="C92" s="239" t="s">
        <v>628</v>
      </c>
      <c r="D92" s="219" t="s">
        <v>125</v>
      </c>
      <c r="E92" s="240">
        <v>0</v>
      </c>
      <c r="F92" s="240">
        <v>0</v>
      </c>
      <c r="G92" s="240">
        <v>0</v>
      </c>
      <c r="H92" s="240">
        <v>0</v>
      </c>
      <c r="I92" s="240">
        <v>0</v>
      </c>
      <c r="J92" s="234">
        <v>0</v>
      </c>
      <c r="K92" s="240">
        <v>0</v>
      </c>
    </row>
    <row r="93" spans="2:11" ht="14">
      <c r="B93" s="238" t="s">
        <v>629</v>
      </c>
      <c r="C93" s="239" t="s">
        <v>622</v>
      </c>
      <c r="D93" s="219" t="s">
        <v>125</v>
      </c>
      <c r="E93" s="240">
        <v>0</v>
      </c>
      <c r="F93" s="240">
        <v>0</v>
      </c>
      <c r="G93" s="240">
        <v>0</v>
      </c>
      <c r="H93" s="240">
        <v>0</v>
      </c>
      <c r="I93" s="240">
        <v>0</v>
      </c>
      <c r="J93" s="234">
        <v>0</v>
      </c>
      <c r="K93" s="240">
        <v>0</v>
      </c>
    </row>
    <row r="94" spans="2:11" ht="14">
      <c r="B94" s="252" t="s">
        <v>630</v>
      </c>
      <c r="C94" s="254" t="s">
        <v>631</v>
      </c>
      <c r="D94" s="233" t="s">
        <v>125</v>
      </c>
      <c r="E94" s="240">
        <v>0</v>
      </c>
      <c r="F94" s="240">
        <v>0</v>
      </c>
      <c r="G94" s="240">
        <v>0</v>
      </c>
      <c r="H94" s="240">
        <v>0</v>
      </c>
      <c r="I94" s="240">
        <v>0</v>
      </c>
      <c r="J94" s="234">
        <v>0</v>
      </c>
      <c r="K94" s="240">
        <v>0</v>
      </c>
    </row>
    <row r="95" spans="2:11" ht="14">
      <c r="B95" s="238" t="s">
        <v>281</v>
      </c>
      <c r="C95" s="246" t="s">
        <v>632</v>
      </c>
      <c r="D95" s="219" t="s">
        <v>125</v>
      </c>
      <c r="E95" s="240">
        <v>0</v>
      </c>
      <c r="F95" s="240">
        <v>0</v>
      </c>
      <c r="G95" s="240">
        <v>0</v>
      </c>
      <c r="H95" s="240">
        <v>0</v>
      </c>
      <c r="I95" s="240">
        <v>0</v>
      </c>
      <c r="J95" s="234">
        <v>0</v>
      </c>
      <c r="K95" s="240">
        <v>0</v>
      </c>
    </row>
    <row r="96" spans="2:11" ht="14">
      <c r="B96" s="238" t="s">
        <v>633</v>
      </c>
      <c r="C96" s="246" t="s">
        <v>634</v>
      </c>
      <c r="D96" s="219" t="s">
        <v>125</v>
      </c>
      <c r="E96" s="240">
        <v>0</v>
      </c>
      <c r="F96" s="240">
        <v>0</v>
      </c>
      <c r="G96" s="240">
        <v>0</v>
      </c>
      <c r="H96" s="240">
        <v>0</v>
      </c>
      <c r="I96" s="240">
        <v>0</v>
      </c>
      <c r="J96" s="234">
        <v>0</v>
      </c>
      <c r="K96" s="240">
        <v>0</v>
      </c>
    </row>
    <row r="97" spans="2:11" ht="14">
      <c r="B97" s="238" t="s">
        <v>635</v>
      </c>
      <c r="C97" s="239" t="s">
        <v>636</v>
      </c>
      <c r="D97" s="219" t="s">
        <v>125</v>
      </c>
      <c r="E97" s="240">
        <v>0</v>
      </c>
      <c r="F97" s="240">
        <v>0</v>
      </c>
      <c r="G97" s="240">
        <v>0</v>
      </c>
      <c r="H97" s="240">
        <v>0</v>
      </c>
      <c r="I97" s="240">
        <v>0</v>
      </c>
      <c r="J97" s="234">
        <v>0</v>
      </c>
      <c r="K97" s="240">
        <v>0</v>
      </c>
    </row>
    <row r="98" spans="2:11" ht="14">
      <c r="B98" s="238" t="s">
        <v>637</v>
      </c>
      <c r="C98" s="239" t="s">
        <v>638</v>
      </c>
      <c r="D98" s="255" t="s">
        <v>125</v>
      </c>
      <c r="E98" s="240">
        <v>0</v>
      </c>
      <c r="F98" s="240">
        <v>0</v>
      </c>
      <c r="G98" s="240">
        <v>0</v>
      </c>
      <c r="H98" s="240">
        <v>0</v>
      </c>
      <c r="I98" s="240">
        <v>0</v>
      </c>
      <c r="J98" s="234">
        <v>0</v>
      </c>
      <c r="K98" s="240">
        <v>0</v>
      </c>
    </row>
    <row r="99" spans="2:11" ht="14">
      <c r="B99" s="248" t="s">
        <v>290</v>
      </c>
      <c r="C99" s="249" t="s">
        <v>639</v>
      </c>
      <c r="D99" s="256" t="s">
        <v>125</v>
      </c>
      <c r="E99" s="240">
        <v>0</v>
      </c>
      <c r="F99" s="240">
        <v>0</v>
      </c>
      <c r="G99" s="240">
        <v>0</v>
      </c>
      <c r="H99" s="240">
        <v>0</v>
      </c>
      <c r="I99" s="240">
        <v>0</v>
      </c>
      <c r="J99" s="234">
        <v>0</v>
      </c>
      <c r="K99" s="240">
        <v>0</v>
      </c>
    </row>
  </sheetData>
  <mergeCells count="4">
    <mergeCell ref="B5:C6"/>
    <mergeCell ref="E2:K2"/>
    <mergeCell ref="E3:K3"/>
    <mergeCell ref="E4:K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I37"/>
  <sheetViews>
    <sheetView showGridLines="0" workbookViewId="0">
      <selection activeCell="E6" sqref="E6:I7"/>
    </sheetView>
  </sheetViews>
  <sheetFormatPr baseColWidth="10" defaultColWidth="11.453125" defaultRowHeight="14"/>
  <cols>
    <col min="1" max="2" width="11.453125" style="109"/>
    <col min="3" max="3" width="61.54296875" style="109" customWidth="1"/>
    <col min="4" max="258" width="11.453125" style="109"/>
    <col min="259" max="259" width="61.54296875" style="109" customWidth="1"/>
    <col min="260" max="514" width="11.453125" style="109"/>
    <col min="515" max="515" width="61.54296875" style="109" customWidth="1"/>
    <col min="516" max="770" width="11.453125" style="109"/>
    <col min="771" max="771" width="61.54296875" style="109" customWidth="1"/>
    <col min="772" max="1026" width="11.453125" style="109"/>
    <col min="1027" max="1027" width="61.54296875" style="109" customWidth="1"/>
    <col min="1028" max="1282" width="11.453125" style="109"/>
    <col min="1283" max="1283" width="61.54296875" style="109" customWidth="1"/>
    <col min="1284" max="1538" width="11.453125" style="109"/>
    <col min="1539" max="1539" width="61.54296875" style="109" customWidth="1"/>
    <col min="1540" max="1794" width="11.453125" style="109"/>
    <col min="1795" max="1795" width="61.54296875" style="109" customWidth="1"/>
    <col min="1796" max="2050" width="11.453125" style="109"/>
    <col min="2051" max="2051" width="61.54296875" style="109" customWidth="1"/>
    <col min="2052" max="2306" width="11.453125" style="109"/>
    <col min="2307" max="2307" width="61.54296875" style="109" customWidth="1"/>
    <col min="2308" max="2562" width="11.453125" style="109"/>
    <col min="2563" max="2563" width="61.54296875" style="109" customWidth="1"/>
    <col min="2564" max="2818" width="11.453125" style="109"/>
    <col min="2819" max="2819" width="61.54296875" style="109" customWidth="1"/>
    <col min="2820" max="3074" width="11.453125" style="109"/>
    <col min="3075" max="3075" width="61.54296875" style="109" customWidth="1"/>
    <col min="3076" max="3330" width="11.453125" style="109"/>
    <col min="3331" max="3331" width="61.54296875" style="109" customWidth="1"/>
    <col min="3332" max="3586" width="11.453125" style="109"/>
    <col min="3587" max="3587" width="61.54296875" style="109" customWidth="1"/>
    <col min="3588" max="3842" width="11.453125" style="109"/>
    <col min="3843" max="3843" width="61.54296875" style="109" customWidth="1"/>
    <col min="3844" max="4098" width="11.453125" style="109"/>
    <col min="4099" max="4099" width="61.54296875" style="109" customWidth="1"/>
    <col min="4100" max="4354" width="11.453125" style="109"/>
    <col min="4355" max="4355" width="61.54296875" style="109" customWidth="1"/>
    <col min="4356" max="4610" width="11.453125" style="109"/>
    <col min="4611" max="4611" width="61.54296875" style="109" customWidth="1"/>
    <col min="4612" max="4866" width="11.453125" style="109"/>
    <col min="4867" max="4867" width="61.54296875" style="109" customWidth="1"/>
    <col min="4868" max="5122" width="11.453125" style="109"/>
    <col min="5123" max="5123" width="61.54296875" style="109" customWidth="1"/>
    <col min="5124" max="5378" width="11.453125" style="109"/>
    <col min="5379" max="5379" width="61.54296875" style="109" customWidth="1"/>
    <col min="5380" max="5634" width="11.453125" style="109"/>
    <col min="5635" max="5635" width="61.54296875" style="109" customWidth="1"/>
    <col min="5636" max="5890" width="11.453125" style="109"/>
    <col min="5891" max="5891" width="61.54296875" style="109" customWidth="1"/>
    <col min="5892" max="6146" width="11.453125" style="109"/>
    <col min="6147" max="6147" width="61.54296875" style="109" customWidth="1"/>
    <col min="6148" max="6402" width="11.453125" style="109"/>
    <col min="6403" max="6403" width="61.54296875" style="109" customWidth="1"/>
    <col min="6404" max="6658" width="11.453125" style="109"/>
    <col min="6659" max="6659" width="61.54296875" style="109" customWidth="1"/>
    <col min="6660" max="6914" width="11.453125" style="109"/>
    <col min="6915" max="6915" width="61.54296875" style="109" customWidth="1"/>
    <col min="6916" max="7170" width="11.453125" style="109"/>
    <col min="7171" max="7171" width="61.54296875" style="109" customWidth="1"/>
    <col min="7172" max="7426" width="11.453125" style="109"/>
    <col min="7427" max="7427" width="61.54296875" style="109" customWidth="1"/>
    <col min="7428" max="7682" width="11.453125" style="109"/>
    <col min="7683" max="7683" width="61.54296875" style="109" customWidth="1"/>
    <col min="7684" max="7938" width="11.453125" style="109"/>
    <col min="7939" max="7939" width="61.54296875" style="109" customWidth="1"/>
    <col min="7940" max="8194" width="11.453125" style="109"/>
    <col min="8195" max="8195" width="61.54296875" style="109" customWidth="1"/>
    <col min="8196" max="8450" width="11.453125" style="109"/>
    <col min="8451" max="8451" width="61.54296875" style="109" customWidth="1"/>
    <col min="8452" max="8706" width="11.453125" style="109"/>
    <col min="8707" max="8707" width="61.54296875" style="109" customWidth="1"/>
    <col min="8708" max="8962" width="11.453125" style="109"/>
    <col min="8963" max="8963" width="61.54296875" style="109" customWidth="1"/>
    <col min="8964" max="9218" width="11.453125" style="109"/>
    <col min="9219" max="9219" width="61.54296875" style="109" customWidth="1"/>
    <col min="9220" max="9474" width="11.453125" style="109"/>
    <col min="9475" max="9475" width="61.54296875" style="109" customWidth="1"/>
    <col min="9476" max="9730" width="11.453125" style="109"/>
    <col min="9731" max="9731" width="61.54296875" style="109" customWidth="1"/>
    <col min="9732" max="9986" width="11.453125" style="109"/>
    <col min="9987" max="9987" width="61.54296875" style="109" customWidth="1"/>
    <col min="9988" max="10242" width="11.453125" style="109"/>
    <col min="10243" max="10243" width="61.54296875" style="109" customWidth="1"/>
    <col min="10244" max="10498" width="11.453125" style="109"/>
    <col min="10499" max="10499" width="61.54296875" style="109" customWidth="1"/>
    <col min="10500" max="10754" width="11.453125" style="109"/>
    <col min="10755" max="10755" width="61.54296875" style="109" customWidth="1"/>
    <col min="10756" max="11010" width="11.453125" style="109"/>
    <col min="11011" max="11011" width="61.54296875" style="109" customWidth="1"/>
    <col min="11012" max="11266" width="11.453125" style="109"/>
    <col min="11267" max="11267" width="61.54296875" style="109" customWidth="1"/>
    <col min="11268" max="11522" width="11.453125" style="109"/>
    <col min="11523" max="11523" width="61.54296875" style="109" customWidth="1"/>
    <col min="11524" max="11778" width="11.453125" style="109"/>
    <col min="11779" max="11779" width="61.54296875" style="109" customWidth="1"/>
    <col min="11780" max="12034" width="11.453125" style="109"/>
    <col min="12035" max="12035" width="61.54296875" style="109" customWidth="1"/>
    <col min="12036" max="12290" width="11.453125" style="109"/>
    <col min="12291" max="12291" width="61.54296875" style="109" customWidth="1"/>
    <col min="12292" max="12546" width="11.453125" style="109"/>
    <col min="12547" max="12547" width="61.54296875" style="109" customWidth="1"/>
    <col min="12548" max="12802" width="11.453125" style="109"/>
    <col min="12803" max="12803" width="61.54296875" style="109" customWidth="1"/>
    <col min="12804" max="13058" width="11.453125" style="109"/>
    <col min="13059" max="13059" width="61.54296875" style="109" customWidth="1"/>
    <col min="13060" max="13314" width="11.453125" style="109"/>
    <col min="13315" max="13315" width="61.54296875" style="109" customWidth="1"/>
    <col min="13316" max="13570" width="11.453125" style="109"/>
    <col min="13571" max="13571" width="61.54296875" style="109" customWidth="1"/>
    <col min="13572" max="13826" width="11.453125" style="109"/>
    <col min="13827" max="13827" width="61.54296875" style="109" customWidth="1"/>
    <col min="13828" max="14082" width="11.453125" style="109"/>
    <col min="14083" max="14083" width="61.54296875" style="109" customWidth="1"/>
    <col min="14084" max="14338" width="11.453125" style="109"/>
    <col min="14339" max="14339" width="61.54296875" style="109" customWidth="1"/>
    <col min="14340" max="14594" width="11.453125" style="109"/>
    <col min="14595" max="14595" width="61.54296875" style="109" customWidth="1"/>
    <col min="14596" max="14850" width="11.453125" style="109"/>
    <col min="14851" max="14851" width="61.54296875" style="109" customWidth="1"/>
    <col min="14852" max="15106" width="11.453125" style="109"/>
    <col min="15107" max="15107" width="61.54296875" style="109" customWidth="1"/>
    <col min="15108" max="15362" width="11.453125" style="109"/>
    <col min="15363" max="15363" width="61.54296875" style="109" customWidth="1"/>
    <col min="15364" max="15618" width="11.453125" style="109"/>
    <col min="15619" max="15619" width="61.54296875" style="109" customWidth="1"/>
    <col min="15620" max="15874" width="11.453125" style="109"/>
    <col min="15875" max="15875" width="61.54296875" style="109" customWidth="1"/>
    <col min="15876" max="16130" width="11.453125" style="109"/>
    <col min="16131" max="16131" width="61.54296875" style="109" customWidth="1"/>
    <col min="16132" max="16384" width="11.453125" style="109"/>
  </cols>
  <sheetData>
    <row r="1" spans="2:9" ht="14.5">
      <c r="B1" s="12" t="s">
        <v>117</v>
      </c>
    </row>
    <row r="2" spans="2:9" ht="15.5">
      <c r="B2" s="52" t="s">
        <v>118</v>
      </c>
      <c r="C2" s="53"/>
      <c r="D2" s="28"/>
      <c r="E2" s="281" t="str">
        <f>+Indice!G25</f>
        <v>Costa Rica-Sector Público No Financiero</v>
      </c>
      <c r="F2" s="281"/>
      <c r="G2" s="281"/>
      <c r="H2" s="281"/>
      <c r="I2" s="281"/>
    </row>
    <row r="3" spans="2:9" ht="15.5">
      <c r="B3" s="52" t="s">
        <v>640</v>
      </c>
      <c r="C3" s="54"/>
      <c r="D3" s="22"/>
      <c r="E3" s="282" t="s">
        <v>189</v>
      </c>
      <c r="F3" s="282"/>
      <c r="G3" s="282"/>
      <c r="H3" s="282"/>
      <c r="I3" s="282"/>
    </row>
    <row r="4" spans="2:9">
      <c r="B4" s="19"/>
      <c r="C4" s="20"/>
      <c r="D4" s="21"/>
      <c r="E4" s="283" t="s">
        <v>253</v>
      </c>
      <c r="F4" s="284"/>
      <c r="G4" s="284"/>
      <c r="H4" s="284"/>
      <c r="I4" s="284"/>
    </row>
    <row r="5" spans="2:9">
      <c r="B5" s="295" t="s">
        <v>641</v>
      </c>
      <c r="C5" s="296"/>
      <c r="D5" s="22"/>
      <c r="E5" s="277"/>
      <c r="F5" s="278"/>
      <c r="G5" s="278"/>
      <c r="H5" s="278"/>
      <c r="I5" s="278"/>
    </row>
    <row r="6" spans="2:9">
      <c r="B6" s="295"/>
      <c r="C6" s="296"/>
      <c r="D6" s="22"/>
      <c r="E6" s="287">
        <v>2019</v>
      </c>
      <c r="F6" s="287">
        <f>+E6+1</f>
        <v>2020</v>
      </c>
      <c r="G6" s="287">
        <f>+F6+1</f>
        <v>2021</v>
      </c>
      <c r="H6" s="287">
        <f>+G6+1</f>
        <v>2022</v>
      </c>
      <c r="I6" s="287">
        <f>+H6+1</f>
        <v>2023</v>
      </c>
    </row>
    <row r="7" spans="2:9">
      <c r="B7" s="103"/>
      <c r="C7" s="104"/>
      <c r="D7" s="22"/>
      <c r="E7" s="287"/>
      <c r="F7" s="287"/>
      <c r="G7" s="287"/>
      <c r="H7" s="287"/>
      <c r="I7" s="287"/>
    </row>
    <row r="8" spans="2:9" ht="20">
      <c r="B8" s="125" t="s">
        <v>642</v>
      </c>
      <c r="C8" s="126" t="s">
        <v>643</v>
      </c>
      <c r="D8" s="127" t="s">
        <v>125</v>
      </c>
      <c r="E8" s="128"/>
      <c r="F8" s="128"/>
      <c r="G8" s="128"/>
      <c r="H8" s="128"/>
      <c r="I8" s="128"/>
    </row>
    <row r="9" spans="2:9">
      <c r="B9" s="42" t="s">
        <v>307</v>
      </c>
      <c r="C9" s="22" t="s">
        <v>644</v>
      </c>
      <c r="D9" s="22" t="s">
        <v>125</v>
      </c>
      <c r="E9" s="129"/>
      <c r="F9" s="129"/>
      <c r="G9" s="129"/>
      <c r="H9" s="129"/>
      <c r="I9" s="129"/>
    </row>
    <row r="10" spans="2:9">
      <c r="B10" s="42" t="s">
        <v>645</v>
      </c>
      <c r="C10" s="30" t="s">
        <v>646</v>
      </c>
      <c r="D10" s="22" t="s">
        <v>125</v>
      </c>
      <c r="E10" s="129"/>
      <c r="F10" s="129"/>
      <c r="G10" s="129"/>
      <c r="H10" s="129"/>
      <c r="I10" s="129"/>
    </row>
    <row r="11" spans="2:9">
      <c r="B11" s="42" t="s">
        <v>647</v>
      </c>
      <c r="C11" s="30" t="s">
        <v>648</v>
      </c>
      <c r="D11" s="22" t="s">
        <v>125</v>
      </c>
      <c r="E11" s="129"/>
      <c r="F11" s="129"/>
      <c r="G11" s="129"/>
      <c r="H11" s="129"/>
      <c r="I11" s="129"/>
    </row>
    <row r="12" spans="2:9">
      <c r="B12" s="42" t="s">
        <v>649</v>
      </c>
      <c r="C12" s="30" t="s">
        <v>650</v>
      </c>
      <c r="D12" s="22" t="s">
        <v>125</v>
      </c>
      <c r="E12" s="129"/>
      <c r="F12" s="129"/>
      <c r="G12" s="129"/>
      <c r="H12" s="129"/>
      <c r="I12" s="129"/>
    </row>
    <row r="13" spans="2:9">
      <c r="B13" s="42" t="s">
        <v>651</v>
      </c>
      <c r="C13" s="30" t="s">
        <v>652</v>
      </c>
      <c r="D13" s="22" t="s">
        <v>125</v>
      </c>
      <c r="E13" s="129"/>
      <c r="F13" s="129"/>
      <c r="G13" s="129"/>
      <c r="H13" s="129"/>
      <c r="I13" s="129"/>
    </row>
    <row r="14" spans="2:9">
      <c r="B14" s="42" t="s">
        <v>312</v>
      </c>
      <c r="C14" s="22" t="s">
        <v>653</v>
      </c>
      <c r="D14" s="22" t="s">
        <v>125</v>
      </c>
      <c r="E14" s="129"/>
      <c r="F14" s="129"/>
      <c r="G14" s="129"/>
      <c r="H14" s="129"/>
      <c r="I14" s="129"/>
    </row>
    <row r="15" spans="2:9">
      <c r="B15" s="42" t="s">
        <v>654</v>
      </c>
      <c r="C15" s="30" t="s">
        <v>655</v>
      </c>
      <c r="D15" s="22" t="s">
        <v>125</v>
      </c>
      <c r="E15" s="129"/>
      <c r="F15" s="129"/>
      <c r="G15" s="129"/>
      <c r="H15" s="129"/>
      <c r="I15" s="129"/>
    </row>
    <row r="16" spans="2:9">
      <c r="B16" s="42" t="s">
        <v>656</v>
      </c>
      <c r="C16" s="30" t="s">
        <v>657</v>
      </c>
      <c r="D16" s="22" t="s">
        <v>125</v>
      </c>
      <c r="E16" s="129"/>
      <c r="F16" s="129"/>
      <c r="G16" s="129"/>
      <c r="H16" s="129"/>
      <c r="I16" s="129"/>
    </row>
    <row r="17" spans="2:9">
      <c r="B17" s="42" t="s">
        <v>658</v>
      </c>
      <c r="C17" s="30" t="s">
        <v>659</v>
      </c>
      <c r="D17" s="22" t="s">
        <v>125</v>
      </c>
      <c r="E17" s="129"/>
      <c r="F17" s="129"/>
      <c r="G17" s="129"/>
      <c r="H17" s="129"/>
      <c r="I17" s="129"/>
    </row>
    <row r="18" spans="2:9">
      <c r="B18" s="42" t="s">
        <v>660</v>
      </c>
      <c r="C18" s="30" t="s">
        <v>661</v>
      </c>
      <c r="D18" s="22" t="s">
        <v>125</v>
      </c>
      <c r="E18" s="129"/>
      <c r="F18" s="129"/>
      <c r="G18" s="129"/>
      <c r="H18" s="129"/>
      <c r="I18" s="129"/>
    </row>
    <row r="19" spans="2:9">
      <c r="B19" s="42" t="s">
        <v>662</v>
      </c>
      <c r="C19" s="30" t="s">
        <v>663</v>
      </c>
      <c r="D19" s="22" t="s">
        <v>125</v>
      </c>
      <c r="E19" s="129"/>
      <c r="F19" s="129"/>
      <c r="G19" s="129"/>
      <c r="H19" s="129"/>
      <c r="I19" s="129"/>
    </row>
    <row r="20" spans="2:9">
      <c r="B20" s="42" t="s">
        <v>664</v>
      </c>
      <c r="C20" s="30" t="s">
        <v>665</v>
      </c>
      <c r="D20" s="22" t="s">
        <v>125</v>
      </c>
      <c r="E20" s="129"/>
      <c r="F20" s="129"/>
      <c r="G20" s="129"/>
      <c r="H20" s="129"/>
      <c r="I20" s="129"/>
    </row>
    <row r="21" spans="2:9">
      <c r="B21" s="42" t="s">
        <v>666</v>
      </c>
      <c r="C21" s="30" t="s">
        <v>667</v>
      </c>
      <c r="D21" s="22" t="s">
        <v>125</v>
      </c>
      <c r="E21" s="129"/>
      <c r="F21" s="129"/>
      <c r="G21" s="129"/>
      <c r="H21" s="129"/>
      <c r="I21" s="129"/>
    </row>
    <row r="22" spans="2:9">
      <c r="B22" s="42" t="s">
        <v>668</v>
      </c>
      <c r="C22" s="30" t="s">
        <v>669</v>
      </c>
      <c r="D22" s="22" t="s">
        <v>125</v>
      </c>
      <c r="E22" s="129"/>
      <c r="F22" s="129"/>
      <c r="G22" s="129"/>
      <c r="H22" s="129"/>
      <c r="I22" s="129"/>
    </row>
    <row r="23" spans="2:9">
      <c r="B23" s="42" t="s">
        <v>670</v>
      </c>
      <c r="C23" s="30" t="s">
        <v>75</v>
      </c>
      <c r="D23" s="22" t="s">
        <v>125</v>
      </c>
      <c r="E23" s="129"/>
      <c r="F23" s="129"/>
      <c r="G23" s="129"/>
      <c r="H23" s="129"/>
      <c r="I23" s="129"/>
    </row>
    <row r="24" spans="2:9">
      <c r="B24" s="42" t="s">
        <v>671</v>
      </c>
      <c r="C24" s="30" t="s">
        <v>93</v>
      </c>
      <c r="D24" s="22" t="s">
        <v>125</v>
      </c>
      <c r="E24" s="129"/>
      <c r="F24" s="129"/>
      <c r="G24" s="129"/>
      <c r="H24" s="129"/>
      <c r="I24" s="129"/>
    </row>
    <row r="25" spans="2:9">
      <c r="B25" s="43" t="s">
        <v>317</v>
      </c>
      <c r="C25" s="33" t="s">
        <v>672</v>
      </c>
      <c r="D25" s="33" t="s">
        <v>125</v>
      </c>
      <c r="E25" s="129"/>
      <c r="F25" s="129"/>
      <c r="G25" s="129"/>
      <c r="H25" s="129"/>
      <c r="I25" s="129"/>
    </row>
    <row r="26" spans="2:9">
      <c r="B26" s="42" t="s">
        <v>673</v>
      </c>
      <c r="C26" s="30" t="s">
        <v>674</v>
      </c>
      <c r="D26" s="22" t="s">
        <v>125</v>
      </c>
      <c r="E26" s="129"/>
      <c r="F26" s="129"/>
      <c r="G26" s="129"/>
      <c r="H26" s="129"/>
      <c r="I26" s="129"/>
    </row>
    <row r="27" spans="2:9">
      <c r="B27" s="42" t="s">
        <v>675</v>
      </c>
      <c r="C27" s="30" t="s">
        <v>676</v>
      </c>
      <c r="D27" s="22" t="s">
        <v>125</v>
      </c>
      <c r="E27" s="129"/>
      <c r="F27" s="129"/>
      <c r="G27" s="129"/>
      <c r="H27" s="129"/>
      <c r="I27" s="129"/>
    </row>
    <row r="28" spans="2:9">
      <c r="B28" s="42" t="s">
        <v>677</v>
      </c>
      <c r="C28" s="30" t="s">
        <v>678</v>
      </c>
      <c r="D28" s="22" t="s">
        <v>125</v>
      </c>
      <c r="E28" s="129"/>
      <c r="F28" s="129"/>
      <c r="G28" s="129"/>
      <c r="H28" s="129"/>
      <c r="I28" s="129"/>
    </row>
    <row r="29" spans="2:9">
      <c r="B29" s="42" t="s">
        <v>679</v>
      </c>
      <c r="C29" s="30" t="s">
        <v>680</v>
      </c>
      <c r="D29" s="22" t="s">
        <v>125</v>
      </c>
      <c r="E29" s="129"/>
      <c r="F29" s="129"/>
      <c r="G29" s="129"/>
      <c r="H29" s="129"/>
      <c r="I29" s="129"/>
    </row>
    <row r="30" spans="2:9">
      <c r="B30" s="42" t="s">
        <v>681</v>
      </c>
      <c r="C30" s="30" t="s">
        <v>682</v>
      </c>
      <c r="D30" s="22" t="s">
        <v>125</v>
      </c>
      <c r="E30" s="129"/>
      <c r="F30" s="129"/>
      <c r="G30" s="129"/>
      <c r="H30" s="129"/>
      <c r="I30" s="129"/>
    </row>
    <row r="31" spans="2:9">
      <c r="B31" s="42" t="s">
        <v>683</v>
      </c>
      <c r="C31" s="30" t="s">
        <v>684</v>
      </c>
      <c r="D31" s="22" t="s">
        <v>125</v>
      </c>
      <c r="E31" s="129"/>
      <c r="F31" s="129"/>
      <c r="G31" s="129"/>
      <c r="H31" s="129"/>
      <c r="I31" s="129"/>
    </row>
    <row r="32" spans="2:9">
      <c r="B32" s="42" t="s">
        <v>685</v>
      </c>
      <c r="C32" s="30" t="s">
        <v>686</v>
      </c>
      <c r="D32" s="22" t="s">
        <v>125</v>
      </c>
      <c r="E32" s="129"/>
      <c r="F32" s="129"/>
      <c r="G32" s="129"/>
      <c r="H32" s="129"/>
      <c r="I32" s="129"/>
    </row>
    <row r="33" spans="2:9">
      <c r="B33" s="42" t="s">
        <v>687</v>
      </c>
      <c r="C33" s="30" t="s">
        <v>688</v>
      </c>
      <c r="D33" s="22" t="s">
        <v>125</v>
      </c>
      <c r="E33" s="129"/>
      <c r="F33" s="129"/>
      <c r="G33" s="129"/>
      <c r="H33" s="129"/>
      <c r="I33" s="129"/>
    </row>
    <row r="34" spans="2:9">
      <c r="B34" s="40" t="s">
        <v>689</v>
      </c>
      <c r="C34" s="95" t="s">
        <v>690</v>
      </c>
      <c r="D34" s="22" t="s">
        <v>125</v>
      </c>
      <c r="E34" s="129"/>
      <c r="F34" s="129"/>
      <c r="G34" s="129"/>
      <c r="H34" s="129"/>
      <c r="I34" s="129"/>
    </row>
    <row r="35" spans="2:9">
      <c r="B35" s="130" t="s">
        <v>691</v>
      </c>
      <c r="C35" s="131" t="s">
        <v>692</v>
      </c>
      <c r="D35" s="25" t="s">
        <v>125</v>
      </c>
      <c r="E35" s="129"/>
      <c r="F35" s="129"/>
      <c r="G35" s="129"/>
      <c r="H35" s="129"/>
      <c r="I35" s="129"/>
    </row>
    <row r="36" spans="2:9">
      <c r="B36" s="42" t="s">
        <v>155</v>
      </c>
      <c r="C36" s="114" t="s">
        <v>175</v>
      </c>
      <c r="D36" s="22" t="s">
        <v>125</v>
      </c>
      <c r="E36" s="132"/>
      <c r="F36" s="132"/>
      <c r="G36" s="132"/>
      <c r="H36" s="132"/>
      <c r="I36" s="132"/>
    </row>
    <row r="37" spans="2:9">
      <c r="B37" s="24" t="s">
        <v>693</v>
      </c>
      <c r="C37" s="45" t="s">
        <v>694</v>
      </c>
      <c r="D37" s="25" t="s">
        <v>125</v>
      </c>
      <c r="E37" s="129"/>
      <c r="F37" s="129"/>
      <c r="G37" s="129"/>
      <c r="H37" s="129"/>
      <c r="I37" s="12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4" ma:contentTypeDescription="Crear nuevo documento." ma:contentTypeScope="" ma:versionID="ea8ff3801f800073392f89270bce21b4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552d3b29bc8abd45b2a657539d32e56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DBD9E-4957-4908-94B1-11D66F31D4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3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2025-04-02T20:40:00Z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