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RD/1. Gobierno central/EFP/ANUAL/"/>
    </mc:Choice>
  </mc:AlternateContent>
  <xr:revisionPtr revIDLastSave="55" documentId="8_{DCD8275C-BBA3-4C72-8C0A-BBDBBDF7C218}" xr6:coauthVersionLast="47" xr6:coauthVersionMax="47" xr10:uidLastSave="{82B6876E-6258-4047-8FB4-3C8A04DB31C0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</sheets>
  <externalReferences>
    <externalReference r:id="rId6"/>
    <externalReference r:id="rId7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q" hidden="1">#REF!</definedName>
    <definedName name="Rec" hidden="1">#REF!</definedName>
    <definedName name="Reporting_Country_Code">[1]Coverpage!$I$9</definedName>
    <definedName name="Reporting_Country_Name">[1]Coverpage!$I$8</definedName>
    <definedName name="Reporting_Period_Code">[1]Coverpage!$I$10</definedName>
    <definedName name="sss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3" l="1"/>
  <c r="M44" i="3"/>
  <c r="L44" i="3"/>
  <c r="K44" i="3"/>
  <c r="J44" i="3"/>
  <c r="I44" i="3"/>
  <c r="H44" i="3"/>
  <c r="G44" i="3"/>
  <c r="F44" i="3"/>
  <c r="E44" i="3"/>
  <c r="N39" i="3"/>
  <c r="M39" i="3"/>
  <c r="L39" i="3"/>
  <c r="K39" i="3"/>
  <c r="J39" i="3"/>
  <c r="I39" i="3"/>
  <c r="H39" i="3"/>
  <c r="G39" i="3"/>
  <c r="F39" i="3"/>
  <c r="E39" i="3"/>
  <c r="N38" i="3"/>
  <c r="M38" i="3"/>
  <c r="L38" i="3"/>
  <c r="K38" i="3"/>
  <c r="J38" i="3"/>
  <c r="I38" i="3"/>
  <c r="H38" i="3"/>
  <c r="G38" i="3"/>
  <c r="F38" i="3"/>
  <c r="E38" i="3"/>
  <c r="N37" i="3"/>
  <c r="M37" i="3"/>
  <c r="L37" i="3"/>
  <c r="K37" i="3"/>
  <c r="J37" i="3"/>
  <c r="I37" i="3"/>
  <c r="H37" i="3"/>
  <c r="G37" i="3"/>
  <c r="F37" i="3"/>
  <c r="E37" i="3"/>
  <c r="N36" i="3"/>
  <c r="M36" i="3"/>
  <c r="L36" i="3"/>
  <c r="K36" i="3"/>
  <c r="J36" i="3"/>
  <c r="I36" i="3"/>
  <c r="H36" i="3"/>
  <c r="G36" i="3"/>
  <c r="F36" i="3"/>
  <c r="E36" i="3"/>
  <c r="N35" i="3"/>
  <c r="M35" i="3"/>
  <c r="L35" i="3"/>
  <c r="K35" i="3"/>
  <c r="J35" i="3"/>
  <c r="I35" i="3"/>
  <c r="H35" i="3"/>
  <c r="G35" i="3"/>
  <c r="F35" i="3"/>
  <c r="E35" i="3"/>
  <c r="N34" i="3"/>
  <c r="M34" i="3"/>
  <c r="L34" i="3"/>
  <c r="K34" i="3"/>
  <c r="K49" i="3" s="1"/>
  <c r="J34" i="3"/>
  <c r="I34" i="3"/>
  <c r="H34" i="3"/>
  <c r="G34" i="3"/>
  <c r="G49" i="3" s="1"/>
  <c r="F34" i="3"/>
  <c r="E34" i="3"/>
  <c r="N30" i="3"/>
  <c r="M30" i="3"/>
  <c r="L30" i="3"/>
  <c r="K30" i="3"/>
  <c r="J30" i="3"/>
  <c r="I30" i="3"/>
  <c r="H30" i="3"/>
  <c r="G30" i="3"/>
  <c r="F30" i="3"/>
  <c r="E30" i="3"/>
  <c r="N29" i="3"/>
  <c r="M29" i="3"/>
  <c r="L29" i="3"/>
  <c r="K29" i="3"/>
  <c r="J29" i="3"/>
  <c r="I29" i="3"/>
  <c r="H29" i="3"/>
  <c r="G29" i="3"/>
  <c r="F29" i="3"/>
  <c r="E29" i="3"/>
  <c r="N28" i="3"/>
  <c r="M28" i="3"/>
  <c r="L28" i="3"/>
  <c r="K28" i="3"/>
  <c r="J28" i="3"/>
  <c r="I28" i="3"/>
  <c r="H28" i="3"/>
  <c r="G28" i="3"/>
  <c r="F28" i="3"/>
  <c r="E28" i="3"/>
  <c r="N27" i="3"/>
  <c r="M27" i="3"/>
  <c r="L27" i="3"/>
  <c r="K27" i="3"/>
  <c r="J27" i="3"/>
  <c r="I27" i="3"/>
  <c r="H27" i="3"/>
  <c r="G27" i="3"/>
  <c r="F27" i="3"/>
  <c r="E27" i="3"/>
  <c r="N26" i="3"/>
  <c r="N43" i="3" s="1"/>
  <c r="M26" i="3"/>
  <c r="M43" i="3" s="1"/>
  <c r="L26" i="3"/>
  <c r="L43" i="3" s="1"/>
  <c r="K26" i="3"/>
  <c r="K43" i="3" s="1"/>
  <c r="J26" i="3"/>
  <c r="J43" i="3" s="1"/>
  <c r="I26" i="3"/>
  <c r="I43" i="3" s="1"/>
  <c r="H26" i="3"/>
  <c r="H43" i="3" s="1"/>
  <c r="G26" i="3"/>
  <c r="G43" i="3" s="1"/>
  <c r="F26" i="3"/>
  <c r="F43" i="3" s="1"/>
  <c r="E26" i="3"/>
  <c r="E43" i="3" s="1"/>
  <c r="N22" i="3"/>
  <c r="M22" i="3"/>
  <c r="L22" i="3"/>
  <c r="K22" i="3"/>
  <c r="J22" i="3"/>
  <c r="I22" i="3"/>
  <c r="H22" i="3"/>
  <c r="G22" i="3"/>
  <c r="F22" i="3"/>
  <c r="E22" i="3"/>
  <c r="N21" i="3"/>
  <c r="M21" i="3"/>
  <c r="L21" i="3"/>
  <c r="K21" i="3"/>
  <c r="J21" i="3"/>
  <c r="I21" i="3"/>
  <c r="H21" i="3"/>
  <c r="G21" i="3"/>
  <c r="F21" i="3"/>
  <c r="E21" i="3"/>
  <c r="N20" i="3"/>
  <c r="M20" i="3"/>
  <c r="L20" i="3"/>
  <c r="K20" i="3"/>
  <c r="J20" i="3"/>
  <c r="I20" i="3"/>
  <c r="H20" i="3"/>
  <c r="G20" i="3"/>
  <c r="F20" i="3"/>
  <c r="E20" i="3"/>
  <c r="N19" i="3"/>
  <c r="M19" i="3"/>
  <c r="L19" i="3"/>
  <c r="K19" i="3"/>
  <c r="J19" i="3"/>
  <c r="I19" i="3"/>
  <c r="H19" i="3"/>
  <c r="G19" i="3"/>
  <c r="F19" i="3"/>
  <c r="E19" i="3"/>
  <c r="N18" i="3"/>
  <c r="M18" i="3"/>
  <c r="L18" i="3"/>
  <c r="K18" i="3"/>
  <c r="J18" i="3"/>
  <c r="I18" i="3"/>
  <c r="H18" i="3"/>
  <c r="G18" i="3"/>
  <c r="F18" i="3"/>
  <c r="E18" i="3"/>
  <c r="N17" i="3"/>
  <c r="M17" i="3"/>
  <c r="L17" i="3"/>
  <c r="K17" i="3"/>
  <c r="J17" i="3"/>
  <c r="I17" i="3"/>
  <c r="H17" i="3"/>
  <c r="G17" i="3"/>
  <c r="F17" i="3"/>
  <c r="E17" i="3"/>
  <c r="N16" i="3"/>
  <c r="M16" i="3"/>
  <c r="L16" i="3"/>
  <c r="K16" i="3"/>
  <c r="J16" i="3"/>
  <c r="I16" i="3"/>
  <c r="H16" i="3"/>
  <c r="G16" i="3"/>
  <c r="F16" i="3"/>
  <c r="E16" i="3"/>
  <c r="N15" i="3"/>
  <c r="M15" i="3"/>
  <c r="L15" i="3"/>
  <c r="K15" i="3"/>
  <c r="J15" i="3"/>
  <c r="I15" i="3"/>
  <c r="H15" i="3"/>
  <c r="G15" i="3"/>
  <c r="F15" i="3"/>
  <c r="E15" i="3"/>
  <c r="N14" i="3"/>
  <c r="N31" i="3" s="1"/>
  <c r="M14" i="3"/>
  <c r="M42" i="3" s="1"/>
  <c r="L14" i="3"/>
  <c r="L42" i="3" s="1"/>
  <c r="K14" i="3"/>
  <c r="K42" i="3" s="1"/>
  <c r="J14" i="3"/>
  <c r="J42" i="3" s="1"/>
  <c r="I14" i="3"/>
  <c r="I42" i="3" s="1"/>
  <c r="H14" i="3"/>
  <c r="H42" i="3" s="1"/>
  <c r="G14" i="3"/>
  <c r="G42" i="3" s="1"/>
  <c r="F14" i="3"/>
  <c r="F42" i="3" s="1"/>
  <c r="E14" i="3"/>
  <c r="E42" i="3" s="1"/>
  <c r="N13" i="3"/>
  <c r="M13" i="3"/>
  <c r="L13" i="3"/>
  <c r="K13" i="3"/>
  <c r="J13" i="3"/>
  <c r="I13" i="3"/>
  <c r="H13" i="3"/>
  <c r="G13" i="3"/>
  <c r="F13" i="3"/>
  <c r="E13" i="3"/>
  <c r="N12" i="3"/>
  <c r="M12" i="3"/>
  <c r="L12" i="3"/>
  <c r="K12" i="3"/>
  <c r="J12" i="3"/>
  <c r="I12" i="3"/>
  <c r="H12" i="3"/>
  <c r="G12" i="3"/>
  <c r="F12" i="3"/>
  <c r="E12" i="3"/>
  <c r="N11" i="3"/>
  <c r="M11" i="3"/>
  <c r="L11" i="3"/>
  <c r="K11" i="3"/>
  <c r="J11" i="3"/>
  <c r="I11" i="3"/>
  <c r="H11" i="3"/>
  <c r="G11" i="3"/>
  <c r="F11" i="3"/>
  <c r="E11" i="3"/>
  <c r="N10" i="3"/>
  <c r="M10" i="3"/>
  <c r="L10" i="3"/>
  <c r="K10" i="3"/>
  <c r="J10" i="3"/>
  <c r="I10" i="3"/>
  <c r="H10" i="3"/>
  <c r="G10" i="3"/>
  <c r="F10" i="3"/>
  <c r="E10" i="3"/>
  <c r="N9" i="3"/>
  <c r="N32" i="3" s="1"/>
  <c r="N45" i="3" s="1"/>
  <c r="M9" i="3"/>
  <c r="M24" i="3" s="1"/>
  <c r="L9" i="3"/>
  <c r="L24" i="3" s="1"/>
  <c r="K9" i="3"/>
  <c r="K32" i="3" s="1"/>
  <c r="K45" i="3" s="1"/>
  <c r="J9" i="3"/>
  <c r="J32" i="3" s="1"/>
  <c r="J45" i="3" s="1"/>
  <c r="I9" i="3"/>
  <c r="I24" i="3" s="1"/>
  <c r="H9" i="3"/>
  <c r="H24" i="3" s="1"/>
  <c r="G9" i="3"/>
  <c r="G32" i="3" s="1"/>
  <c r="G45" i="3" s="1"/>
  <c r="F9" i="3"/>
  <c r="F32" i="3" s="1"/>
  <c r="F45" i="3" s="1"/>
  <c r="E9" i="3"/>
  <c r="E24" i="3" s="1"/>
  <c r="E49" i="3" l="1"/>
  <c r="I49" i="3"/>
  <c r="F49" i="3"/>
  <c r="J49" i="3"/>
  <c r="N49" i="3"/>
  <c r="L23" i="3"/>
  <c r="J24" i="3"/>
  <c r="J31" i="3"/>
  <c r="H32" i="3"/>
  <c r="H45" i="3" s="1"/>
  <c r="N42" i="3"/>
  <c r="E23" i="3"/>
  <c r="I23" i="3"/>
  <c r="M23" i="3"/>
  <c r="G24" i="3"/>
  <c r="K24" i="3"/>
  <c r="G31" i="3"/>
  <c r="K31" i="3"/>
  <c r="E32" i="3"/>
  <c r="E45" i="3" s="1"/>
  <c r="I32" i="3"/>
  <c r="I45" i="3" s="1"/>
  <c r="M32" i="3"/>
  <c r="M45" i="3" s="1"/>
  <c r="H23" i="3"/>
  <c r="F24" i="3"/>
  <c r="N24" i="3"/>
  <c r="F31" i="3"/>
  <c r="L32" i="3"/>
  <c r="L45" i="3" s="1"/>
  <c r="F23" i="3"/>
  <c r="J23" i="3"/>
  <c r="N23" i="3"/>
  <c r="H31" i="3"/>
  <c r="L31" i="3"/>
  <c r="G23" i="3"/>
  <c r="K23" i="3"/>
  <c r="E31" i="3"/>
  <c r="I31" i="3"/>
  <c r="M31" i="3"/>
  <c r="L49" i="3" l="1"/>
  <c r="M49" i="3"/>
  <c r="H49" i="3"/>
  <c r="E2" i="7" l="1"/>
  <c r="E2" i="6"/>
  <c r="E2" i="5"/>
  <c r="E2" i="3"/>
</calcChain>
</file>

<file path=xl/sharedStrings.xml><?xml version="1.0" encoding="utf-8"?>
<sst xmlns="http://schemas.openxmlformats.org/spreadsheetml/2006/main" count="917" uniqueCount="503">
  <si>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</si>
  <si>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</si>
  <si>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</si>
  <si>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</si>
  <si>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</si>
  <si>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</si>
  <si>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República Dominicana</t>
  </si>
  <si>
    <t xml:space="preserve">Cobertura: </t>
  </si>
  <si>
    <t>Gobierno Central Extrapresupuestario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</si>
  <si>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</si>
  <si>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</si>
  <si>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</si>
  <si>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</si>
  <si>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</si>
  <si>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</si>
  <si>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</si>
  <si>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</si>
  <si>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</si>
  <si>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</si>
  <si>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</si>
  <si>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</si>
  <si>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</si>
  <si>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</si>
  <si>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</si>
  <si>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</si>
  <si>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</si>
  <si>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</si>
  <si>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</si>
  <si>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</si>
  <si>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</si>
  <si>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</si>
  <si>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</si>
  <si>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</si>
  <si>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</si>
  <si>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</si>
  <si>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</si>
  <si>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</si>
  <si>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</si>
  <si>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</si>
  <si>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</si>
  <si>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</si>
  <si>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</si>
  <si>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</si>
  <si>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</si>
  <si>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</si>
  <si>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</si>
  <si>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</si>
  <si>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</si>
  <si>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</si>
  <si>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</si>
  <si>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</si>
  <si>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</si>
  <si>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</si>
  <si>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</si>
  <si>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</si>
  <si>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</si>
  <si>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</si>
  <si>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</si>
  <si>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</si>
  <si>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</si>
  <si>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</si>
  <si>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</si>
  <si>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</si>
  <si>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</si>
  <si>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</si>
  <si>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</si>
  <si>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</si>
  <si>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</si>
  <si>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</si>
  <si>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</si>
  <si>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</si>
  <si>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</si>
  <si>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</si>
  <si>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</si>
  <si>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</si>
  <si>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</si>
  <si>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</si>
  <si>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</si>
  <si>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</si>
  <si>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</si>
  <si>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</si>
  <si>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</si>
  <si>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</si>
  <si>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</si>
  <si>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</si>
  <si>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</si>
  <si>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</si>
  <si>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</si>
  <si>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</si>
  <si>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</si>
  <si>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</si>
  <si>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</si>
  <si>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</si>
  <si>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</si>
  <si>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</si>
  <si>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</si>
  <si>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</si>
  <si>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</si>
  <si>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</si>
  <si>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</si>
  <si>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</si>
  <si>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</si>
  <si>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</si>
  <si>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</si>
  <si>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</si>
  <si>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</si>
  <si>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</si>
  <si>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</si>
  <si>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</si>
  <si>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</si>
  <si>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</si>
  <si>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</si>
  <si>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</si>
  <si>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</si>
  <si>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</si>
  <si>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</si>
  <si>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</si>
  <si>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</si>
  <si>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</si>
  <si>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</si>
  <si>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</si>
  <si>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moneda nacional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</si>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</sst>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&quot;$&quot;* #,##0.00_-;\-&quot;$&quot;* #,##0.00_-;_-&quot;$&quot;* &quot;-&quot;??_-;_-@_-"/>
    <numFmt numFmtId="168" formatCode="_(* #,##0.00,,_);_(* \(#,##0.00,,\);_(* &quot;-&quot;??_);_(@_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sz val="7.5"/>
      <color indexed="12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31" fillId="0" borderId="0">
      <alignment vertical="top"/>
    </xf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>
      <alignment vertical="top"/>
    </xf>
    <xf numFmtId="43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3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3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31" fillId="0" borderId="0"/>
    <xf numFmtId="0" fontId="1" fillId="0" borderId="0"/>
    <xf numFmtId="167" fontId="21" fillId="0" borderId="0" applyFont="0" applyFill="0" applyBorder="0" applyAlignment="0" applyProtection="0"/>
    <xf numFmtId="0" fontId="1" fillId="0" borderId="0"/>
  </cellStyleXfs>
  <cellXfs count="11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7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9" xfId="0" applyFont="1" applyFill="1" applyBorder="1" applyAlignment="1">
      <alignment horizontal="left" indent="1"/>
    </xf>
    <xf numFmtId="0" fontId="19" fillId="3" borderId="9" xfId="0" applyFont="1" applyFill="1" applyBorder="1"/>
    <xf numFmtId="49" fontId="26" fillId="2" borderId="4" xfId="0" applyNumberFormat="1" applyFont="1" applyFill="1" applyBorder="1" applyAlignment="1">
      <alignment horizontal="left"/>
    </xf>
    <xf numFmtId="0" fontId="26" fillId="2" borderId="0" xfId="0" applyFont="1" applyFill="1"/>
    <xf numFmtId="0" fontId="23" fillId="2" borderId="0" xfId="0" applyFont="1" applyFill="1"/>
    <xf numFmtId="49" fontId="26" fillId="2" borderId="10" xfId="0" applyNumberFormat="1" applyFont="1" applyFill="1" applyBorder="1" applyAlignment="1">
      <alignment horizontal="left"/>
    </xf>
    <xf numFmtId="0" fontId="26" fillId="2" borderId="11" xfId="0" applyFont="1" applyFill="1" applyBorder="1"/>
    <xf numFmtId="0" fontId="23" fillId="2" borderId="11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2" xfId="0" applyNumberFormat="1" applyFont="1" applyFill="1" applyBorder="1" applyAlignment="1">
      <alignment horizontal="left"/>
    </xf>
    <xf numFmtId="49" fontId="26" fillId="2" borderId="12" xfId="0" applyNumberFormat="1" applyFont="1" applyFill="1" applyBorder="1" applyAlignment="1">
      <alignment horizontal="left"/>
    </xf>
    <xf numFmtId="0" fontId="26" fillId="2" borderId="9" xfId="0" applyFont="1" applyFill="1" applyBorder="1"/>
    <xf numFmtId="0" fontId="23" fillId="2" borderId="9" xfId="0" applyFont="1" applyFill="1" applyBorder="1"/>
    <xf numFmtId="49" fontId="27" fillId="2" borderId="13" xfId="0" applyNumberFormat="1" applyFont="1" applyFill="1" applyBorder="1" applyAlignment="1">
      <alignment vertical="top" wrapText="1"/>
    </xf>
    <xf numFmtId="0" fontId="27" fillId="2" borderId="14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9" fontId="28" fillId="0" borderId="0" xfId="0" applyNumberFormat="1" applyFont="1"/>
    <xf numFmtId="0" fontId="28" fillId="0" borderId="0" xfId="0" applyFont="1"/>
    <xf numFmtId="166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5" xfId="0" applyNumberFormat="1" applyFont="1" applyFill="1" applyBorder="1" applyAlignment="1">
      <alignment horizontal="left"/>
    </xf>
    <xf numFmtId="0" fontId="22" fillId="2" borderId="16" xfId="0" applyFont="1" applyFill="1" applyBorder="1"/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2" xfId="0" applyNumberFormat="1" applyFont="1" applyFill="1" applyBorder="1" applyAlignment="1">
      <alignment horizontal="left"/>
    </xf>
    <xf numFmtId="0" fontId="24" fillId="3" borderId="9" xfId="0" applyFont="1" applyFill="1" applyBorder="1" applyAlignment="1">
      <alignment horizontal="left" indent="1"/>
    </xf>
    <xf numFmtId="0" fontId="19" fillId="3" borderId="9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5" fillId="2" borderId="16" xfId="0" applyFont="1" applyFill="1" applyBorder="1"/>
    <xf numFmtId="49" fontId="24" fillId="3" borderId="10" xfId="0" applyNumberFormat="1" applyFont="1" applyFill="1" applyBorder="1" applyAlignment="1">
      <alignment horizontal="left"/>
    </xf>
    <xf numFmtId="0" fontId="24" fillId="3" borderId="11" xfId="0" applyFont="1" applyFill="1" applyBorder="1"/>
    <xf numFmtId="0" fontId="19" fillId="3" borderId="11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7" xfId="0" applyFont="1" applyFill="1" applyBorder="1"/>
    <xf numFmtId="0" fontId="19" fillId="3" borderId="18" xfId="0" applyFont="1" applyFill="1" applyBorder="1"/>
    <xf numFmtId="0" fontId="30" fillId="0" borderId="0" xfId="0" applyFont="1"/>
    <xf numFmtId="0" fontId="24" fillId="3" borderId="9" xfId="0" applyFont="1" applyFill="1" applyBorder="1"/>
    <xf numFmtId="49" fontId="24" fillId="3" borderId="15" xfId="0" applyNumberFormat="1" applyFont="1" applyFill="1" applyBorder="1" applyAlignment="1">
      <alignment horizontal="left"/>
    </xf>
    <xf numFmtId="0" fontId="24" fillId="3" borderId="16" xfId="0" applyFont="1" applyFill="1" applyBorder="1"/>
    <xf numFmtId="0" fontId="19" fillId="3" borderId="16" xfId="0" applyFont="1" applyFill="1" applyBorder="1"/>
    <xf numFmtId="0" fontId="24" fillId="3" borderId="0" xfId="0" applyFont="1" applyFill="1" applyAlignment="1">
      <alignment horizontal="left"/>
    </xf>
    <xf numFmtId="166" fontId="30" fillId="0" borderId="0" xfId="3" applyFont="1"/>
    <xf numFmtId="166" fontId="0" fillId="0" borderId="0" xfId="0" applyNumberFormat="1"/>
    <xf numFmtId="0" fontId="19" fillId="3" borderId="7" xfId="9" applyNumberFormat="1" applyFont="1" applyFill="1" applyBorder="1" applyAlignment="1" applyProtection="1">
      <alignment horizontal="center"/>
    </xf>
    <xf numFmtId="0" fontId="19" fillId="3" borderId="19" xfId="9" applyNumberFormat="1" applyFont="1" applyFill="1" applyBorder="1" applyAlignment="1" applyProtection="1">
      <alignment horizontal="center"/>
    </xf>
    <xf numFmtId="0" fontId="34" fillId="0" borderId="0" xfId="0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168" fontId="35" fillId="4" borderId="7" xfId="3" applyNumberFormat="1" applyFont="1" applyFill="1" applyBorder="1" applyAlignment="1" applyProtection="1">
      <alignment horizontal="right"/>
    </xf>
    <xf numFmtId="168" fontId="25" fillId="4" borderId="7" xfId="3" applyNumberFormat="1" applyFont="1" applyFill="1" applyBorder="1" applyAlignment="1" applyProtection="1">
      <alignment horizontal="right"/>
    </xf>
    <xf numFmtId="168" fontId="23" fillId="2" borderId="7" xfId="3" applyNumberFormat="1" applyFont="1" applyFill="1" applyBorder="1" applyAlignment="1" applyProtection="1">
      <alignment horizontal="right"/>
    </xf>
    <xf numFmtId="168" fontId="23" fillId="4" borderId="7" xfId="3" applyNumberFormat="1" applyFont="1" applyFill="1" applyBorder="1" applyAlignment="1" applyProtection="1">
      <alignment horizontal="right"/>
    </xf>
    <xf numFmtId="168" fontId="28" fillId="0" borderId="0" xfId="3" applyNumberFormat="1" applyFont="1" applyFill="1" applyAlignment="1" applyProtection="1">
      <alignment horizontal="right"/>
    </xf>
    <xf numFmtId="168" fontId="0" fillId="0" borderId="0" xfId="3" applyNumberFormat="1" applyFont="1" applyFill="1"/>
    <xf numFmtId="168" fontId="0" fillId="0" borderId="0" xfId="3" applyNumberFormat="1" applyFont="1"/>
    <xf numFmtId="0" fontId="20" fillId="3" borderId="0" xfId="0" applyFont="1" applyFill="1" applyBorder="1" applyAlignment="1">
      <alignment horizontal="center" vertical="center"/>
    </xf>
    <xf numFmtId="168" fontId="19" fillId="2" borderId="7" xfId="3" applyNumberFormat="1" applyFont="1" applyFill="1" applyBorder="1" applyAlignment="1" applyProtection="1">
      <alignment horizontal="center"/>
    </xf>
    <xf numFmtId="168" fontId="35" fillId="0" borderId="7" xfId="3" applyNumberFormat="1" applyFont="1" applyFill="1" applyBorder="1" applyAlignment="1" applyProtection="1">
      <alignment horizontal="right"/>
    </xf>
    <xf numFmtId="168" fontId="25" fillId="0" borderId="7" xfId="3" applyNumberFormat="1" applyFont="1" applyFill="1" applyBorder="1" applyAlignment="1" applyProtection="1">
      <alignment horizontal="right"/>
    </xf>
    <xf numFmtId="168" fontId="23" fillId="0" borderId="7" xfId="3" applyNumberFormat="1" applyFont="1" applyFill="1" applyBorder="1" applyAlignment="1" applyProtection="1">
      <alignment horizontal="right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</xdr:row>
      <xdr:rowOff>104775</xdr:rowOff>
    </xdr:from>
    <xdr:to>
      <xdr:col>18</xdr:col>
      <xdr:colOff>95249</xdr:colOff>
      <xdr:row>7</xdr:row>
      <xdr:rowOff>143613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60AAF00B-BF32-4ACD-9214-FA03A03831A1}"/>
            </a:ext>
          </a:extLst>
        </xdr:cNvPr>
        <xdr:cNvGrpSpPr/>
      </xdr:nvGrpSpPr>
      <xdr:grpSpPr>
        <a:xfrm>
          <a:off x="104775" y="485775"/>
          <a:ext cx="12510557" cy="991338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B3FD592B-22AC-E94B-86DB-628B04F26EC6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9E666A3B-C74D-7321-895A-4EC30588D27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78B75B7B-51A3-B931-79B2-17A43D0C5DF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63DADB7C-D810-945F-5B15-1BB3ACB4375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FFCB4124-F886-967C-FD6D-D54FF362A57A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4473C0A0-71DA-A164-F40B-FD04D73B194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F92BEDF6-60FB-2210-466F-F341BD0AD09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44419A31-F3BA-CB87-FFB1-6B403B37DC8E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94014B9B-37B6-736C-2FBB-9C7AF745AE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661035</xdr:colOff>
      <xdr:row>8</xdr:row>
      <xdr:rowOff>139065</xdr:rowOff>
    </xdr:from>
    <xdr:to>
      <xdr:col>15</xdr:col>
      <xdr:colOff>699135</xdr:colOff>
      <xdr:row>15</xdr:row>
      <xdr:rowOff>1905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5A751BF7-4F82-4F06-B6C4-35741A549B68}"/>
            </a:ext>
          </a:extLst>
        </xdr:cNvPr>
        <xdr:cNvGrpSpPr/>
      </xdr:nvGrpSpPr>
      <xdr:grpSpPr>
        <a:xfrm>
          <a:off x="1602952" y="1663065"/>
          <a:ext cx="9944100" cy="11963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07DDC35-9F01-FA91-8344-61AFA82CFC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04096F1F-32E9-13F6-8364-973F9CE770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56225A5-4844-8165-F4DF-2941BA1596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amirez\AppData\Local\Temp\Rar$DIa3288.32150.rartemp\EFP%20Rep.%20Dominicana%20Extrapresupuestario%20Anual.xlsx" TargetMode="External"/><Relationship Id="rId1" Type="http://schemas.openxmlformats.org/officeDocument/2006/relationships/externalLinkPath" Target="file:///C:\Users\cramirez\AppData\Local\Temp\Rar$DIa3288.32150.rartemp\EFP%20Rep.%20Dominicana%20Extrapresupuestario%20An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Ingreso"/>
      <sheetName val="Gasto"/>
      <sheetName val="Transacciones Activos y Pasivo "/>
    </sheetNames>
    <sheetDataSet>
      <sheetData sheetId="0"/>
      <sheetData sheetId="1"/>
      <sheetData sheetId="2">
        <row r="8">
          <cell r="E8">
            <v>61143424195.755066</v>
          </cell>
          <cell r="F8">
            <v>94220832194.949112</v>
          </cell>
          <cell r="G8">
            <v>91269253397.152985</v>
          </cell>
          <cell r="H8">
            <v>103380036137.88898</v>
          </cell>
          <cell r="I8">
            <v>115277808699.353</v>
          </cell>
          <cell r="J8">
            <v>128002932744.06599</v>
          </cell>
          <cell r="K8">
            <v>152353207963.53403</v>
          </cell>
          <cell r="L8">
            <v>168207704906.35699</v>
          </cell>
          <cell r="M8">
            <v>189389648797.37411</v>
          </cell>
          <cell r="N8">
            <v>241817879612.56305</v>
          </cell>
        </row>
        <row r="9">
          <cell r="E9">
            <v>3946704429.2799997</v>
          </cell>
          <cell r="F9">
            <v>4240927760.1000004</v>
          </cell>
          <cell r="G9">
            <v>4318461012.7799997</v>
          </cell>
          <cell r="H9">
            <v>4938920166.0500002</v>
          </cell>
          <cell r="I9">
            <v>5117417226.3699999</v>
          </cell>
          <cell r="J9">
            <v>4772728944.5900002</v>
          </cell>
          <cell r="K9">
            <v>5607770425.6199999</v>
          </cell>
          <cell r="L9">
            <v>6529944250.1599998</v>
          </cell>
          <cell r="M9">
            <v>8689048677.0999985</v>
          </cell>
          <cell r="N9">
            <v>13648792022.009998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52">
          <cell r="E52">
            <v>46484496640.71209</v>
          </cell>
          <cell r="F52">
            <v>75989077068.257996</v>
          </cell>
          <cell r="G52">
            <v>73739338846.502991</v>
          </cell>
          <cell r="H52">
            <v>82098222192.008972</v>
          </cell>
          <cell r="I52">
            <v>92184035501.23999</v>
          </cell>
          <cell r="J52">
            <v>114367148762.85001</v>
          </cell>
          <cell r="K52">
            <v>132457851662.94803</v>
          </cell>
          <cell r="L52">
            <v>135899840515.31699</v>
          </cell>
          <cell r="M52">
            <v>157137896277.27704</v>
          </cell>
          <cell r="N52">
            <v>162072457588.52704</v>
          </cell>
        </row>
        <row r="62">
          <cell r="E62">
            <v>10712223125.762974</v>
          </cell>
          <cell r="F62">
            <v>13990827366.59111</v>
          </cell>
          <cell r="G62">
            <v>13211453537.869999</v>
          </cell>
          <cell r="H62">
            <v>16342893779.830009</v>
          </cell>
          <cell r="I62">
            <v>17976355971.743004</v>
          </cell>
          <cell r="J62">
            <v>8863055036.6259956</v>
          </cell>
          <cell r="K62">
            <v>14287585874.966</v>
          </cell>
          <cell r="L62">
            <v>25777920140.880005</v>
          </cell>
          <cell r="M62">
            <v>23562703842.99707</v>
          </cell>
          <cell r="N62">
            <v>66096630002.025993</v>
          </cell>
        </row>
      </sheetData>
      <sheetData sheetId="3">
        <row r="8">
          <cell r="E8">
            <v>60308666042.550629</v>
          </cell>
          <cell r="F8">
            <v>86725742178.374481</v>
          </cell>
          <cell r="G8">
            <v>82901346000.628067</v>
          </cell>
          <cell r="H8">
            <v>95573236522.943985</v>
          </cell>
          <cell r="I8">
            <v>100277814969.659</v>
          </cell>
          <cell r="J8">
            <v>108933073416.96301</v>
          </cell>
          <cell r="K8">
            <v>134265626413.74216</v>
          </cell>
          <cell r="L8">
            <v>156226852842.26614</v>
          </cell>
          <cell r="M8">
            <v>172457466183.23071</v>
          </cell>
          <cell r="N8">
            <v>234575686407.65036</v>
          </cell>
        </row>
        <row r="9">
          <cell r="E9">
            <v>30526277726.44532</v>
          </cell>
          <cell r="F9">
            <v>53079705259.470108</v>
          </cell>
          <cell r="G9">
            <v>56993899393.4757</v>
          </cell>
          <cell r="H9">
            <v>69010741191.580994</v>
          </cell>
          <cell r="I9">
            <v>69681643467.026001</v>
          </cell>
          <cell r="J9">
            <v>70818498736.419006</v>
          </cell>
          <cell r="K9">
            <v>68756485449.237701</v>
          </cell>
          <cell r="L9">
            <v>102273355299.07201</v>
          </cell>
          <cell r="M9">
            <v>110863742838.099</v>
          </cell>
          <cell r="N9">
            <v>113873394898.81952</v>
          </cell>
        </row>
        <row r="14">
          <cell r="E14">
            <v>22947132273.51339</v>
          </cell>
          <cell r="F14">
            <v>28514675182.880547</v>
          </cell>
          <cell r="G14">
            <v>18337702997.017948</v>
          </cell>
          <cell r="H14">
            <v>19899663485.629341</v>
          </cell>
          <cell r="I14">
            <v>21665609554.450001</v>
          </cell>
          <cell r="J14">
            <v>19382098628.205002</v>
          </cell>
          <cell r="K14">
            <v>59168085277.758354</v>
          </cell>
          <cell r="L14">
            <v>34211623132.217648</v>
          </cell>
          <cell r="M14">
            <v>37124884726.657829</v>
          </cell>
          <cell r="N14">
            <v>36744657365.636505</v>
          </cell>
        </row>
        <row r="15">
          <cell r="E15">
            <v>664679567.06489253</v>
          </cell>
          <cell r="F15">
            <v>537753981.45324159</v>
          </cell>
          <cell r="G15">
            <v>731994816.39776945</v>
          </cell>
          <cell r="H15">
            <v>930798682.16199994</v>
          </cell>
          <cell r="I15">
            <v>990025955.91999996</v>
          </cell>
          <cell r="J15">
            <v>995616621.63</v>
          </cell>
          <cell r="K15">
            <v>2697878680.236105</v>
          </cell>
          <cell r="L15">
            <v>2996572414.2621512</v>
          </cell>
          <cell r="M15">
            <v>1221324583.573854</v>
          </cell>
          <cell r="N15">
            <v>1314041287.9043667</v>
          </cell>
        </row>
        <row r="16">
          <cell r="E16">
            <v>69951543.200000018</v>
          </cell>
          <cell r="F16">
            <v>27675007.200000003</v>
          </cell>
          <cell r="G16">
            <v>31971280.899999999</v>
          </cell>
          <cell r="H16">
            <v>40548857.039999999</v>
          </cell>
          <cell r="I16">
            <v>59903226.473000005</v>
          </cell>
          <cell r="J16">
            <v>20620125.599999998</v>
          </cell>
          <cell r="K16">
            <v>548499443.78999996</v>
          </cell>
          <cell r="L16">
            <v>374301831.10000002</v>
          </cell>
          <cell r="M16">
            <v>215921165.16</v>
          </cell>
          <cell r="N16">
            <v>292761258.58000004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4">
          <cell r="E24">
            <v>1704487298.5900002</v>
          </cell>
          <cell r="F24">
            <v>1054826412.6600001</v>
          </cell>
          <cell r="G24">
            <v>399207740.06</v>
          </cell>
          <cell r="H24">
            <v>1289469218.8399999</v>
          </cell>
          <cell r="I24">
            <v>278892963</v>
          </cell>
          <cell r="J24">
            <v>227560980</v>
          </cell>
          <cell r="K24">
            <v>39225884.100000001</v>
          </cell>
          <cell r="L24">
            <v>98627807.920000002</v>
          </cell>
          <cell r="M24">
            <v>3345165471.98</v>
          </cell>
          <cell r="N24">
            <v>48732170240.839996</v>
          </cell>
        </row>
        <row r="34">
          <cell r="E34">
            <v>1018279741.3200001</v>
          </cell>
          <cell r="F34">
            <v>947196445.38</v>
          </cell>
          <cell r="G34">
            <v>1013573458.12</v>
          </cell>
          <cell r="H34">
            <v>1823612017.6816669</v>
          </cell>
          <cell r="I34">
            <v>1109523450.97</v>
          </cell>
          <cell r="J34">
            <v>39504105.509999998</v>
          </cell>
          <cell r="K34">
            <v>46985833.260000005</v>
          </cell>
          <cell r="L34">
            <v>3177720682.1000004</v>
          </cell>
          <cell r="M34">
            <v>3660707144.3499999</v>
          </cell>
          <cell r="N34">
            <v>4064537109.5299997</v>
          </cell>
        </row>
        <row r="38">
          <cell r="E38">
            <v>3377857892.417028</v>
          </cell>
          <cell r="F38">
            <v>2563909889.330575</v>
          </cell>
          <cell r="G38">
            <v>5392996314.6566648</v>
          </cell>
          <cell r="H38">
            <v>2578403070.0099974</v>
          </cell>
          <cell r="I38">
            <v>6492216351.8199997</v>
          </cell>
          <cell r="J38">
            <v>17449174219.599007</v>
          </cell>
          <cell r="K38">
            <v>3008465845.3599997</v>
          </cell>
          <cell r="L38">
            <v>13094651675.594292</v>
          </cell>
          <cell r="M38">
            <v>16025720253.41</v>
          </cell>
          <cell r="N38">
            <v>29554124246.339989</v>
          </cell>
        </row>
      </sheetData>
      <sheetData sheetId="4">
        <row r="9">
          <cell r="E9">
            <v>3917683952.1129045</v>
          </cell>
          <cell r="F9">
            <v>4363190616.5166817</v>
          </cell>
          <cell r="G9">
            <v>6883294672.3000011</v>
          </cell>
          <cell r="H9">
            <v>10636761338.52091</v>
          </cell>
          <cell r="I9">
            <v>11552128196.530001</v>
          </cell>
          <cell r="J9">
            <v>9090286170.8899994</v>
          </cell>
          <cell r="K9">
            <v>2340932594.5585003</v>
          </cell>
          <cell r="L9">
            <v>1917888510.9650881</v>
          </cell>
          <cell r="M9">
            <v>10628853923.203741</v>
          </cell>
          <cell r="N9">
            <v>9750567150.6700001</v>
          </cell>
        </row>
        <row r="10">
          <cell r="E10">
            <v>3917683952.1129045</v>
          </cell>
          <cell r="F10">
            <v>4363190616.5166817</v>
          </cell>
          <cell r="G10">
            <v>6883294672.3000011</v>
          </cell>
          <cell r="H10">
            <v>10636761338.52091</v>
          </cell>
          <cell r="I10">
            <v>11552128196.530001</v>
          </cell>
          <cell r="J10">
            <v>9090286170.8899994</v>
          </cell>
          <cell r="K10">
            <v>2340932594.5585003</v>
          </cell>
          <cell r="L10">
            <v>1917888510.9650881</v>
          </cell>
          <cell r="M10">
            <v>10628853923.203741</v>
          </cell>
          <cell r="N10">
            <v>9750567150.6700001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22">
          <cell r="E22">
            <v>798434751.19999933</v>
          </cell>
          <cell r="F22">
            <v>2498722490.1900005</v>
          </cell>
          <cell r="G22">
            <v>1338332913.7600002</v>
          </cell>
          <cell r="H22">
            <v>1831456712.1399977</v>
          </cell>
          <cell r="I22">
            <v>2583214505.7699995</v>
          </cell>
          <cell r="J22">
            <v>-4157386337.5899982</v>
          </cell>
          <cell r="K22">
            <v>5619262873.2799988</v>
          </cell>
          <cell r="L22">
            <v>8808291293.8800011</v>
          </cell>
          <cell r="M22">
            <v>-1657102365.5228052</v>
          </cell>
          <cell r="N22">
            <v>3508788915</v>
          </cell>
        </row>
        <row r="31">
          <cell r="E31">
            <v>798434751.19999933</v>
          </cell>
          <cell r="F31">
            <v>2498722490.1900005</v>
          </cell>
          <cell r="G31">
            <v>1338332913.7600002</v>
          </cell>
          <cell r="H31">
            <v>1831456712.1399977</v>
          </cell>
          <cell r="I31">
            <v>2583214505.7699995</v>
          </cell>
          <cell r="J31">
            <v>-4157386337.5899982</v>
          </cell>
          <cell r="K31">
            <v>5619262873.2799988</v>
          </cell>
          <cell r="L31">
            <v>8808291293.8800011</v>
          </cell>
          <cell r="M31">
            <v>-1657102365.5228052</v>
          </cell>
          <cell r="N31">
            <v>3508788915</v>
          </cell>
        </row>
        <row r="33">
          <cell r="E33">
            <v>798434751.19999933</v>
          </cell>
          <cell r="F33">
            <v>2498722490.1900005</v>
          </cell>
          <cell r="G33">
            <v>1338332913.7600002</v>
          </cell>
          <cell r="H33">
            <v>1831456712.1399977</v>
          </cell>
          <cell r="I33">
            <v>2583214505.7699995</v>
          </cell>
          <cell r="J33">
            <v>-4157386337.5899982</v>
          </cell>
          <cell r="K33">
            <v>5619262873.2799988</v>
          </cell>
          <cell r="L33">
            <v>8808291293.8800011</v>
          </cell>
          <cell r="M33">
            <v>-1657102365.5228052</v>
          </cell>
          <cell r="N33">
            <v>3508788915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9">
          <cell r="E49">
            <v>-196620181.66000009</v>
          </cell>
          <cell r="F49">
            <v>432849107.49000001</v>
          </cell>
          <cell r="G49">
            <v>-563491540</v>
          </cell>
          <cell r="H49">
            <v>205650402</v>
          </cell>
          <cell r="I49">
            <v>378710661.10000014</v>
          </cell>
          <cell r="J49">
            <v>-952288921.10000002</v>
          </cell>
          <cell r="K49">
            <v>-12529591.499999996</v>
          </cell>
          <cell r="L49">
            <v>-21161022.780000005</v>
          </cell>
          <cell r="M49">
            <v>-24115053.325582538</v>
          </cell>
          <cell r="N49">
            <v>-9273503.8499999996</v>
          </cell>
        </row>
        <row r="63">
          <cell r="E63">
            <v>-196620181.66000009</v>
          </cell>
          <cell r="F63">
            <v>432849107.49000001</v>
          </cell>
          <cell r="G63">
            <v>-563491540</v>
          </cell>
          <cell r="H63">
            <v>205650402</v>
          </cell>
          <cell r="I63">
            <v>378710661.10000014</v>
          </cell>
          <cell r="J63">
            <v>-952288921.10000002</v>
          </cell>
          <cell r="K63">
            <v>-12529591.499999996</v>
          </cell>
          <cell r="L63">
            <v>-21161022.780000005</v>
          </cell>
          <cell r="M63">
            <v>-24115053.325582538</v>
          </cell>
          <cell r="N63">
            <v>-9273503.8499999996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A19" zoomScale="90" zoomScaleNormal="90" workbookViewId="0">
      <selection activeCell="M32" sqref="M32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87" t="s">
        <v>0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5"/>
    </row>
    <row r="18" spans="2:17" ht="30.75">
      <c r="B18" s="5"/>
      <c r="C18" s="87" t="s">
        <v>1</v>
      </c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5"/>
    </row>
    <row r="19" spans="2:17" ht="30.75">
      <c r="B19" s="5"/>
      <c r="C19" s="88" t="s">
        <v>2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6.25">
      <c r="F24" s="9" t="s">
        <v>5</v>
      </c>
      <c r="G24" s="86" t="s">
        <v>6</v>
      </c>
      <c r="H24" s="7"/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89" t="s">
        <v>12</v>
      </c>
      <c r="H29" s="89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90" t="s">
        <v>28</v>
      </c>
      <c r="G46" s="90"/>
      <c r="H46" s="90"/>
      <c r="I46" s="90"/>
      <c r="J46" s="90"/>
      <c r="K46" s="90"/>
      <c r="L46" s="90"/>
    </row>
    <row r="47" spans="6:13" ht="25.7" customHeight="1">
      <c r="F47" s="91"/>
      <c r="G47" s="91"/>
      <c r="H47" s="91"/>
      <c r="I47" s="91"/>
      <c r="J47" s="91"/>
      <c r="K47" s="91"/>
      <c r="L47" s="91"/>
    </row>
    <row r="48" spans="6:13" ht="33" customHeight="1">
      <c r="F48" s="91"/>
      <c r="G48" s="91"/>
      <c r="H48" s="91"/>
      <c r="I48" s="91"/>
      <c r="J48" s="91"/>
      <c r="K48" s="91"/>
      <c r="L48" s="91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Normal="100" workbookViewId="0">
      <pane xSplit="4" ySplit="1" topLeftCell="E2" activePane="bottomRight" state="frozen"/>
      <selection pane="topRight" activeCell="I24" sqref="I24"/>
      <selection pane="bottomLeft" activeCell="I24" sqref="I24"/>
      <selection pane="bottomRight" activeCell="P8" sqref="P8"/>
    </sheetView>
  </sheetViews>
  <sheetFormatPr baseColWidth="10" defaultColWidth="11.42578125" defaultRowHeight="15"/>
  <cols>
    <col min="2" max="2" width="8.5703125" customWidth="1"/>
    <col min="3" max="3" width="76.5703125" customWidth="1"/>
    <col min="4" max="4" width="7.28515625" customWidth="1"/>
    <col min="5" max="13" width="16.5703125" style="49" customWidth="1"/>
  </cols>
  <sheetData>
    <row r="1" spans="2:14">
      <c r="B1" s="12" t="s">
        <v>118</v>
      </c>
      <c r="E1"/>
      <c r="F1"/>
      <c r="G1"/>
      <c r="H1"/>
      <c r="I1"/>
      <c r="J1"/>
      <c r="K1"/>
      <c r="L1"/>
      <c r="M1"/>
    </row>
    <row r="2" spans="2:14" ht="15.75">
      <c r="B2" s="13" t="s">
        <v>119</v>
      </c>
      <c r="C2" s="14"/>
      <c r="D2" s="15"/>
      <c r="E2" s="98" t="str">
        <f>+Indice!H25</f>
        <v>Gobierno Central Extrapresupuestario</v>
      </c>
      <c r="F2" s="98"/>
      <c r="G2" s="98"/>
      <c r="H2" s="98"/>
      <c r="I2" s="98"/>
      <c r="J2" s="98"/>
      <c r="K2" s="98"/>
      <c r="L2" s="98"/>
      <c r="M2" s="98"/>
      <c r="N2" s="98"/>
    </row>
    <row r="3" spans="2:14" ht="15.75">
      <c r="B3" s="16" t="s">
        <v>120</v>
      </c>
      <c r="C3" s="17"/>
      <c r="D3" s="18"/>
      <c r="E3" s="98" t="s">
        <v>121</v>
      </c>
      <c r="F3" s="98"/>
      <c r="G3" s="98"/>
      <c r="H3" s="98"/>
      <c r="I3" s="98"/>
      <c r="J3" s="98"/>
      <c r="K3" s="98"/>
      <c r="L3" s="98"/>
      <c r="M3" s="98"/>
      <c r="N3" s="98"/>
    </row>
    <row r="4" spans="2:14" ht="15" customHeight="1">
      <c r="B4" s="19"/>
      <c r="C4" s="20"/>
      <c r="D4" s="21"/>
      <c r="E4" s="97" t="s">
        <v>122</v>
      </c>
      <c r="F4" s="109"/>
      <c r="G4" s="109"/>
      <c r="H4" s="109"/>
      <c r="I4" s="109"/>
      <c r="J4" s="109"/>
      <c r="K4" s="109"/>
      <c r="L4" s="109"/>
      <c r="M4" s="109"/>
      <c r="N4" s="109"/>
    </row>
    <row r="5" spans="2:14" ht="15" customHeight="1">
      <c r="B5" s="95" t="s">
        <v>123</v>
      </c>
      <c r="C5" s="96"/>
      <c r="D5" s="22"/>
      <c r="E5" s="97"/>
      <c r="F5" s="109"/>
      <c r="G5" s="109"/>
      <c r="H5" s="109"/>
      <c r="I5" s="109"/>
      <c r="J5" s="109"/>
      <c r="K5" s="109"/>
      <c r="L5" s="109"/>
      <c r="M5" s="109"/>
      <c r="N5" s="109"/>
    </row>
    <row r="6" spans="2:14" ht="14.45" customHeight="1">
      <c r="B6" s="95"/>
      <c r="C6" s="96"/>
      <c r="D6" s="22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2:14">
      <c r="B7" s="23"/>
      <c r="C7" s="24"/>
      <c r="D7" s="24"/>
      <c r="E7" s="85">
        <v>2015</v>
      </c>
      <c r="F7" s="84">
        <v>2016</v>
      </c>
      <c r="G7" s="84">
        <v>2017</v>
      </c>
      <c r="H7" s="84">
        <v>2018</v>
      </c>
      <c r="I7" s="84">
        <v>2019</v>
      </c>
      <c r="J7" s="84">
        <v>2020</v>
      </c>
      <c r="K7" s="84">
        <v>2021</v>
      </c>
      <c r="L7" s="84">
        <v>2022</v>
      </c>
      <c r="M7" s="84">
        <v>2023</v>
      </c>
      <c r="N7" s="84">
        <v>2024</v>
      </c>
    </row>
    <row r="8" spans="2:14" ht="32.25" customHeight="1">
      <c r="B8" s="92" t="s">
        <v>124</v>
      </c>
      <c r="C8" s="93"/>
      <c r="D8" s="94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125</v>
      </c>
      <c r="D9" s="22" t="s">
        <v>126</v>
      </c>
      <c r="E9" s="102">
        <f>+[2]Ingreso!E8</f>
        <v>61143424195.755066</v>
      </c>
      <c r="F9" s="102">
        <f>+[2]Ingreso!F8</f>
        <v>94220832194.949112</v>
      </c>
      <c r="G9" s="102">
        <f>+[2]Ingreso!G8</f>
        <v>91269253397.152985</v>
      </c>
      <c r="H9" s="102">
        <f>+[2]Ingreso!H8</f>
        <v>103380036137.88898</v>
      </c>
      <c r="I9" s="102">
        <f>+[2]Ingreso!I8</f>
        <v>115277808699.353</v>
      </c>
      <c r="J9" s="102">
        <f>+[2]Ingreso!J8</f>
        <v>128002932744.06599</v>
      </c>
      <c r="K9" s="102">
        <f>+[2]Ingreso!K8</f>
        <v>152353207963.53403</v>
      </c>
      <c r="L9" s="102">
        <f>+[2]Ingreso!L8</f>
        <v>168207704906.35699</v>
      </c>
      <c r="M9" s="102">
        <f>+[2]Ingreso!M8</f>
        <v>189389648797.37411</v>
      </c>
      <c r="N9" s="102">
        <f>+[2]Ingreso!N8</f>
        <v>241817879612.56305</v>
      </c>
    </row>
    <row r="10" spans="2:14">
      <c r="B10" s="26" t="s">
        <v>127</v>
      </c>
      <c r="C10" s="28" t="s">
        <v>128</v>
      </c>
      <c r="D10" s="22" t="s">
        <v>126</v>
      </c>
      <c r="E10" s="103">
        <f>+[2]Ingreso!E9</f>
        <v>3946704429.2799997</v>
      </c>
      <c r="F10" s="103">
        <f>+[2]Ingreso!F9</f>
        <v>4240927760.1000004</v>
      </c>
      <c r="G10" s="103">
        <f>+[2]Ingreso!G9</f>
        <v>4318461012.7799997</v>
      </c>
      <c r="H10" s="103">
        <f>+[2]Ingreso!H9</f>
        <v>4938920166.0500002</v>
      </c>
      <c r="I10" s="103">
        <f>+[2]Ingreso!I9</f>
        <v>5117417226.3699999</v>
      </c>
      <c r="J10" s="103">
        <f>+[2]Ingreso!J9</f>
        <v>4772728944.5900002</v>
      </c>
      <c r="K10" s="103">
        <f>+[2]Ingreso!K9</f>
        <v>5607770425.6199999</v>
      </c>
      <c r="L10" s="103">
        <f>+[2]Ingreso!L9</f>
        <v>6529944250.1599998</v>
      </c>
      <c r="M10" s="103">
        <f>+[2]Ingreso!M9</f>
        <v>8689048677.0999985</v>
      </c>
      <c r="N10" s="103">
        <f>+[2]Ingreso!N9</f>
        <v>13648792022.009998</v>
      </c>
    </row>
    <row r="11" spans="2:14">
      <c r="B11" s="26" t="s">
        <v>129</v>
      </c>
      <c r="C11" s="28" t="s">
        <v>130</v>
      </c>
      <c r="D11" s="22" t="s">
        <v>126</v>
      </c>
      <c r="E11" s="103">
        <f>+[2]Ingreso!E42</f>
        <v>0</v>
      </c>
      <c r="F11" s="103">
        <f>+[2]Ingreso!F42</f>
        <v>0</v>
      </c>
      <c r="G11" s="103">
        <f>+[2]Ingreso!G42</f>
        <v>0</v>
      </c>
      <c r="H11" s="103">
        <f>+[2]Ingreso!H42</f>
        <v>0</v>
      </c>
      <c r="I11" s="103">
        <f>+[2]Ingreso!I42</f>
        <v>0</v>
      </c>
      <c r="J11" s="103">
        <f>+[2]Ingreso!J42</f>
        <v>0</v>
      </c>
      <c r="K11" s="103">
        <f>+[2]Ingreso!K42</f>
        <v>0</v>
      </c>
      <c r="L11" s="103">
        <f>+[2]Ingreso!L42</f>
        <v>0</v>
      </c>
      <c r="M11" s="103">
        <f>+[2]Ingreso!M42</f>
        <v>0</v>
      </c>
      <c r="N11" s="103">
        <f>+[2]Ingreso!N42</f>
        <v>0</v>
      </c>
    </row>
    <row r="12" spans="2:14">
      <c r="B12" s="26" t="s">
        <v>131</v>
      </c>
      <c r="C12" s="28" t="s">
        <v>132</v>
      </c>
      <c r="D12" s="22" t="s">
        <v>126</v>
      </c>
      <c r="E12" s="103">
        <f>+[2]Ingreso!E52</f>
        <v>46484496640.71209</v>
      </c>
      <c r="F12" s="103">
        <f>+[2]Ingreso!F52</f>
        <v>75989077068.257996</v>
      </c>
      <c r="G12" s="103">
        <f>+[2]Ingreso!G52</f>
        <v>73739338846.502991</v>
      </c>
      <c r="H12" s="103">
        <f>+[2]Ingreso!H52</f>
        <v>82098222192.008972</v>
      </c>
      <c r="I12" s="103">
        <f>+[2]Ingreso!I52</f>
        <v>92184035501.23999</v>
      </c>
      <c r="J12" s="103">
        <f>+[2]Ingreso!J52</f>
        <v>114367148762.85001</v>
      </c>
      <c r="K12" s="103">
        <f>+[2]Ingreso!K52</f>
        <v>132457851662.94803</v>
      </c>
      <c r="L12" s="103">
        <f>+[2]Ingreso!L52</f>
        <v>135899840515.31699</v>
      </c>
      <c r="M12" s="103">
        <f>+[2]Ingreso!M52</f>
        <v>157137896277.27704</v>
      </c>
      <c r="N12" s="103">
        <f>+[2]Ingreso!N52</f>
        <v>162072457588.52704</v>
      </c>
    </row>
    <row r="13" spans="2:14">
      <c r="B13" s="26" t="s">
        <v>133</v>
      </c>
      <c r="C13" s="28" t="s">
        <v>134</v>
      </c>
      <c r="D13" s="22" t="s">
        <v>126</v>
      </c>
      <c r="E13" s="103">
        <f>+[2]Ingreso!E62</f>
        <v>10712223125.762974</v>
      </c>
      <c r="F13" s="103">
        <f>+[2]Ingreso!F62</f>
        <v>13990827366.59111</v>
      </c>
      <c r="G13" s="103">
        <f>+[2]Ingreso!G62</f>
        <v>13211453537.869999</v>
      </c>
      <c r="H13" s="103">
        <f>+[2]Ingreso!H62</f>
        <v>16342893779.830009</v>
      </c>
      <c r="I13" s="103">
        <f>+[2]Ingreso!I62</f>
        <v>17976355971.743004</v>
      </c>
      <c r="J13" s="103">
        <f>+[2]Ingreso!J62</f>
        <v>8863055036.6259956</v>
      </c>
      <c r="K13" s="103">
        <f>+[2]Ingreso!K62</f>
        <v>14287585874.966</v>
      </c>
      <c r="L13" s="103">
        <f>+[2]Ingreso!L62</f>
        <v>25777920140.880005</v>
      </c>
      <c r="M13" s="103">
        <f>+[2]Ingreso!M62</f>
        <v>23562703842.99707</v>
      </c>
      <c r="N13" s="103">
        <f>+[2]Ingreso!N62</f>
        <v>66096630002.025993</v>
      </c>
    </row>
    <row r="14" spans="2:14">
      <c r="B14" s="26" t="s">
        <v>135</v>
      </c>
      <c r="C14" s="27" t="s">
        <v>136</v>
      </c>
      <c r="D14" s="22" t="s">
        <v>126</v>
      </c>
      <c r="E14" s="102">
        <f>+[2]Gasto!E8</f>
        <v>60308666042.550629</v>
      </c>
      <c r="F14" s="102">
        <f>+[2]Gasto!F8</f>
        <v>86725742178.374481</v>
      </c>
      <c r="G14" s="102">
        <f>+[2]Gasto!G8</f>
        <v>82901346000.628067</v>
      </c>
      <c r="H14" s="102">
        <f>+[2]Gasto!H8</f>
        <v>95573236522.943985</v>
      </c>
      <c r="I14" s="102">
        <f>+[2]Gasto!I8</f>
        <v>100277814969.659</v>
      </c>
      <c r="J14" s="102">
        <f>+[2]Gasto!J8</f>
        <v>108933073416.96301</v>
      </c>
      <c r="K14" s="102">
        <f>+[2]Gasto!K8</f>
        <v>134265626413.74216</v>
      </c>
      <c r="L14" s="102">
        <f>+[2]Gasto!L8</f>
        <v>156226852842.26614</v>
      </c>
      <c r="M14" s="102">
        <f>+[2]Gasto!M8</f>
        <v>172457466183.23071</v>
      </c>
      <c r="N14" s="102">
        <f>+[2]Gasto!N8</f>
        <v>234575686407.65036</v>
      </c>
    </row>
    <row r="15" spans="2:14">
      <c r="B15" s="26" t="s">
        <v>137</v>
      </c>
      <c r="C15" s="28" t="s">
        <v>138</v>
      </c>
      <c r="D15" s="22" t="s">
        <v>126</v>
      </c>
      <c r="E15" s="103">
        <f>+[2]Gasto!E9</f>
        <v>30526277726.44532</v>
      </c>
      <c r="F15" s="103">
        <f>+[2]Gasto!F9</f>
        <v>53079705259.470108</v>
      </c>
      <c r="G15" s="103">
        <f>+[2]Gasto!G9</f>
        <v>56993899393.4757</v>
      </c>
      <c r="H15" s="103">
        <f>+[2]Gasto!H9</f>
        <v>69010741191.580994</v>
      </c>
      <c r="I15" s="103">
        <f>+[2]Gasto!I9</f>
        <v>69681643467.026001</v>
      </c>
      <c r="J15" s="103">
        <f>+[2]Gasto!J9</f>
        <v>70818498736.419006</v>
      </c>
      <c r="K15" s="103">
        <f>+[2]Gasto!K9</f>
        <v>68756485449.237701</v>
      </c>
      <c r="L15" s="103">
        <f>+[2]Gasto!L9</f>
        <v>102273355299.07201</v>
      </c>
      <c r="M15" s="103">
        <f>+[2]Gasto!M9</f>
        <v>110863742838.099</v>
      </c>
      <c r="N15" s="103">
        <f>+[2]Gasto!N9</f>
        <v>113873394898.81952</v>
      </c>
    </row>
    <row r="16" spans="2:14">
      <c r="B16" s="26" t="s">
        <v>139</v>
      </c>
      <c r="C16" s="28" t="s">
        <v>140</v>
      </c>
      <c r="D16" s="22" t="s">
        <v>126</v>
      </c>
      <c r="E16" s="103">
        <f>+[2]Gasto!E14</f>
        <v>22947132273.51339</v>
      </c>
      <c r="F16" s="103">
        <f>+[2]Gasto!F14</f>
        <v>28514675182.880547</v>
      </c>
      <c r="G16" s="103">
        <f>+[2]Gasto!G14</f>
        <v>18337702997.017948</v>
      </c>
      <c r="H16" s="103">
        <f>+[2]Gasto!H14</f>
        <v>19899663485.629341</v>
      </c>
      <c r="I16" s="103">
        <f>+[2]Gasto!I14</f>
        <v>21665609554.450001</v>
      </c>
      <c r="J16" s="103">
        <f>+[2]Gasto!J14</f>
        <v>19382098628.205002</v>
      </c>
      <c r="K16" s="103">
        <f>+[2]Gasto!K14</f>
        <v>59168085277.758354</v>
      </c>
      <c r="L16" s="103">
        <f>+[2]Gasto!L14</f>
        <v>34211623132.217648</v>
      </c>
      <c r="M16" s="103">
        <f>+[2]Gasto!M14</f>
        <v>37124884726.657829</v>
      </c>
      <c r="N16" s="103">
        <f>+[2]Gasto!N14</f>
        <v>36744657365.636505</v>
      </c>
    </row>
    <row r="17" spans="2:14">
      <c r="B17" s="26" t="s">
        <v>141</v>
      </c>
      <c r="C17" s="28" t="s">
        <v>142</v>
      </c>
      <c r="D17" s="22" t="s">
        <v>126</v>
      </c>
      <c r="E17" s="103">
        <f>+[2]Gasto!E15</f>
        <v>664679567.06489253</v>
      </c>
      <c r="F17" s="103">
        <f>+[2]Gasto!F15</f>
        <v>537753981.45324159</v>
      </c>
      <c r="G17" s="103">
        <f>+[2]Gasto!G15</f>
        <v>731994816.39776945</v>
      </c>
      <c r="H17" s="103">
        <f>+[2]Gasto!H15</f>
        <v>930798682.16199994</v>
      </c>
      <c r="I17" s="103">
        <f>+[2]Gasto!I15</f>
        <v>990025955.91999996</v>
      </c>
      <c r="J17" s="103">
        <f>+[2]Gasto!J15</f>
        <v>995616621.63</v>
      </c>
      <c r="K17" s="103">
        <f>+[2]Gasto!K15</f>
        <v>2697878680.236105</v>
      </c>
      <c r="L17" s="103">
        <f>+[2]Gasto!L15</f>
        <v>2996572414.2621512</v>
      </c>
      <c r="M17" s="103">
        <f>+[2]Gasto!M15</f>
        <v>1221324583.573854</v>
      </c>
      <c r="N17" s="103">
        <f>+[2]Gasto!N15</f>
        <v>1314041287.9043667</v>
      </c>
    </row>
    <row r="18" spans="2:14">
      <c r="B18" s="26" t="s">
        <v>143</v>
      </c>
      <c r="C18" s="28" t="s">
        <v>144</v>
      </c>
      <c r="D18" s="22" t="s">
        <v>126</v>
      </c>
      <c r="E18" s="103">
        <f>+[2]Gasto!E16</f>
        <v>69951543.200000018</v>
      </c>
      <c r="F18" s="103">
        <f>+[2]Gasto!F16</f>
        <v>27675007.200000003</v>
      </c>
      <c r="G18" s="103">
        <f>+[2]Gasto!G16</f>
        <v>31971280.899999999</v>
      </c>
      <c r="H18" s="103">
        <f>+[2]Gasto!H16</f>
        <v>40548857.039999999</v>
      </c>
      <c r="I18" s="103">
        <f>+[2]Gasto!I16</f>
        <v>59903226.473000005</v>
      </c>
      <c r="J18" s="103">
        <f>+[2]Gasto!J16</f>
        <v>20620125.599999998</v>
      </c>
      <c r="K18" s="103">
        <f>+[2]Gasto!K16</f>
        <v>548499443.78999996</v>
      </c>
      <c r="L18" s="103">
        <f>+[2]Gasto!L16</f>
        <v>374301831.10000002</v>
      </c>
      <c r="M18" s="103">
        <f>+[2]Gasto!M16</f>
        <v>215921165.16</v>
      </c>
      <c r="N18" s="103">
        <f>+[2]Gasto!N16</f>
        <v>292761258.58000004</v>
      </c>
    </row>
    <row r="19" spans="2:14">
      <c r="B19" s="26" t="s">
        <v>145</v>
      </c>
      <c r="C19" s="28" t="s">
        <v>146</v>
      </c>
      <c r="D19" s="22" t="s">
        <v>126</v>
      </c>
      <c r="E19" s="103">
        <f>+[2]Gasto!E20</f>
        <v>0</v>
      </c>
      <c r="F19" s="103">
        <f>+[2]Gasto!F20</f>
        <v>0</v>
      </c>
      <c r="G19" s="103">
        <f>+[2]Gasto!G20</f>
        <v>0</v>
      </c>
      <c r="H19" s="103">
        <f>+[2]Gasto!H20</f>
        <v>0</v>
      </c>
      <c r="I19" s="103">
        <f>+[2]Gasto!I20</f>
        <v>0</v>
      </c>
      <c r="J19" s="103">
        <f>+[2]Gasto!J20</f>
        <v>0</v>
      </c>
      <c r="K19" s="103">
        <f>+[2]Gasto!K20</f>
        <v>0</v>
      </c>
      <c r="L19" s="103">
        <f>+[2]Gasto!L20</f>
        <v>0</v>
      </c>
      <c r="M19" s="103">
        <f>+[2]Gasto!M20</f>
        <v>0</v>
      </c>
      <c r="N19" s="103">
        <f>+[2]Gasto!N20</f>
        <v>0</v>
      </c>
    </row>
    <row r="20" spans="2:14">
      <c r="B20" s="26" t="s">
        <v>147</v>
      </c>
      <c r="C20" s="28" t="s">
        <v>132</v>
      </c>
      <c r="D20" s="22" t="s">
        <v>126</v>
      </c>
      <c r="E20" s="103">
        <f>+[2]Gasto!E24</f>
        <v>1704487298.5900002</v>
      </c>
      <c r="F20" s="103">
        <f>+[2]Gasto!F24</f>
        <v>1054826412.6600001</v>
      </c>
      <c r="G20" s="103">
        <f>+[2]Gasto!G24</f>
        <v>399207740.06</v>
      </c>
      <c r="H20" s="103">
        <f>+[2]Gasto!H24</f>
        <v>1289469218.8399999</v>
      </c>
      <c r="I20" s="103">
        <f>+[2]Gasto!I24</f>
        <v>278892963</v>
      </c>
      <c r="J20" s="103">
        <f>+[2]Gasto!J24</f>
        <v>227560980</v>
      </c>
      <c r="K20" s="103">
        <f>+[2]Gasto!K24</f>
        <v>39225884.100000001</v>
      </c>
      <c r="L20" s="103">
        <f>+[2]Gasto!L24</f>
        <v>98627807.920000002</v>
      </c>
      <c r="M20" s="103">
        <f>+[2]Gasto!M24</f>
        <v>3345165471.98</v>
      </c>
      <c r="N20" s="103">
        <f>+[2]Gasto!N24</f>
        <v>48732170240.839996</v>
      </c>
    </row>
    <row r="21" spans="2:14">
      <c r="B21" s="26" t="s">
        <v>148</v>
      </c>
      <c r="C21" s="28" t="s">
        <v>149</v>
      </c>
      <c r="D21" s="22" t="s">
        <v>126</v>
      </c>
      <c r="E21" s="103">
        <f>+[2]Gasto!E34</f>
        <v>1018279741.3200001</v>
      </c>
      <c r="F21" s="103">
        <f>+[2]Gasto!F34</f>
        <v>947196445.38</v>
      </c>
      <c r="G21" s="103">
        <f>+[2]Gasto!G34</f>
        <v>1013573458.12</v>
      </c>
      <c r="H21" s="103">
        <f>+[2]Gasto!H34</f>
        <v>1823612017.6816669</v>
      </c>
      <c r="I21" s="103">
        <f>+[2]Gasto!I34</f>
        <v>1109523450.97</v>
      </c>
      <c r="J21" s="103">
        <f>+[2]Gasto!J34</f>
        <v>39504105.509999998</v>
      </c>
      <c r="K21" s="103">
        <f>+[2]Gasto!K34</f>
        <v>46985833.260000005</v>
      </c>
      <c r="L21" s="103">
        <f>+[2]Gasto!L34</f>
        <v>3177720682.1000004</v>
      </c>
      <c r="M21" s="103">
        <f>+[2]Gasto!M34</f>
        <v>3660707144.3499999</v>
      </c>
      <c r="N21" s="103">
        <f>+[2]Gasto!N34</f>
        <v>4064537109.5299997</v>
      </c>
    </row>
    <row r="22" spans="2:14">
      <c r="B22" s="26" t="s">
        <v>150</v>
      </c>
      <c r="C22" s="29" t="s">
        <v>151</v>
      </c>
      <c r="D22" s="30" t="s">
        <v>126</v>
      </c>
      <c r="E22" s="103">
        <f>+[2]Gasto!E38</f>
        <v>3377857892.417028</v>
      </c>
      <c r="F22" s="103">
        <f>+[2]Gasto!F38</f>
        <v>2563909889.330575</v>
      </c>
      <c r="G22" s="103">
        <f>+[2]Gasto!G38</f>
        <v>5392996314.6566648</v>
      </c>
      <c r="H22" s="103">
        <f>+[2]Gasto!H38</f>
        <v>2578403070.0099974</v>
      </c>
      <c r="I22" s="103">
        <f>+[2]Gasto!I38</f>
        <v>6492216351.8199997</v>
      </c>
      <c r="J22" s="103">
        <f>+[2]Gasto!J38</f>
        <v>17449174219.599007</v>
      </c>
      <c r="K22" s="103">
        <f>+[2]Gasto!K38</f>
        <v>3008465845.3599997</v>
      </c>
      <c r="L22" s="103">
        <f>+[2]Gasto!L38</f>
        <v>13094651675.594292</v>
      </c>
      <c r="M22" s="103">
        <f>+[2]Gasto!M38</f>
        <v>16025720253.41</v>
      </c>
      <c r="N22" s="103">
        <f>+[2]Gasto!N38</f>
        <v>29554124246.339989</v>
      </c>
    </row>
    <row r="23" spans="2:14">
      <c r="B23" s="31" t="s">
        <v>152</v>
      </c>
      <c r="C23" s="32" t="s">
        <v>153</v>
      </c>
      <c r="D23" s="33" t="s">
        <v>126</v>
      </c>
      <c r="E23" s="104">
        <f>+E9-E14+E17</f>
        <v>1499437720.2693298</v>
      </c>
      <c r="F23" s="104">
        <f t="shared" ref="F23:N23" si="0">+F9-F14+F17</f>
        <v>8032843998.0278721</v>
      </c>
      <c r="G23" s="104">
        <f t="shared" si="0"/>
        <v>9099902212.9226875</v>
      </c>
      <c r="H23" s="104">
        <f t="shared" si="0"/>
        <v>8737598297.1069927</v>
      </c>
      <c r="I23" s="104">
        <f t="shared" si="0"/>
        <v>15990019685.614</v>
      </c>
      <c r="J23" s="104">
        <f t="shared" si="0"/>
        <v>20065475948.732983</v>
      </c>
      <c r="K23" s="104">
        <f t="shared" si="0"/>
        <v>20785460230.027977</v>
      </c>
      <c r="L23" s="104">
        <f t="shared" si="0"/>
        <v>14977424478.353003</v>
      </c>
      <c r="M23" s="104">
        <f t="shared" si="0"/>
        <v>18153507197.717255</v>
      </c>
      <c r="N23" s="104">
        <f t="shared" si="0"/>
        <v>8556234492.8170557</v>
      </c>
    </row>
    <row r="24" spans="2:14">
      <c r="B24" s="34" t="s">
        <v>154</v>
      </c>
      <c r="C24" s="35" t="s">
        <v>155</v>
      </c>
      <c r="D24" s="36" t="s">
        <v>126</v>
      </c>
      <c r="E24" s="104">
        <f>+E9-E14</f>
        <v>834758153.20443726</v>
      </c>
      <c r="F24" s="104">
        <f t="shared" ref="F24:N24" si="1">+F9-F14</f>
        <v>7495090016.5746307</v>
      </c>
      <c r="G24" s="104">
        <f t="shared" si="1"/>
        <v>8367907396.5249176</v>
      </c>
      <c r="H24" s="104">
        <f t="shared" si="1"/>
        <v>7806799614.9449921</v>
      </c>
      <c r="I24" s="104">
        <f t="shared" si="1"/>
        <v>14999993729.694</v>
      </c>
      <c r="J24" s="104">
        <f t="shared" si="1"/>
        <v>19069859327.102982</v>
      </c>
      <c r="K24" s="104">
        <f t="shared" si="1"/>
        <v>18087581549.79187</v>
      </c>
      <c r="L24" s="104">
        <f t="shared" si="1"/>
        <v>11980852064.090851</v>
      </c>
      <c r="M24" s="104">
        <f t="shared" si="1"/>
        <v>16932182614.143402</v>
      </c>
      <c r="N24" s="104">
        <f t="shared" si="1"/>
        <v>7242193204.9126892</v>
      </c>
    </row>
    <row r="25" spans="2:14">
      <c r="B25" s="37" t="s">
        <v>156</v>
      </c>
      <c r="C25" s="38" t="s">
        <v>157</v>
      </c>
      <c r="D25" s="22" t="s">
        <v>126</v>
      </c>
      <c r="E25" s="103"/>
      <c r="F25" s="103"/>
      <c r="G25" s="103"/>
      <c r="H25" s="103"/>
      <c r="I25" s="103"/>
      <c r="J25" s="103"/>
      <c r="K25" s="103"/>
      <c r="L25" s="103"/>
      <c r="M25" s="103"/>
      <c r="N25" s="103"/>
    </row>
    <row r="26" spans="2:14">
      <c r="B26" s="37" t="s">
        <v>31</v>
      </c>
      <c r="C26" s="27" t="s">
        <v>158</v>
      </c>
      <c r="D26" s="22" t="s">
        <v>126</v>
      </c>
      <c r="E26" s="102">
        <f>+'[2]Transacciones Activos y Pasivo '!E9</f>
        <v>3917683952.1129045</v>
      </c>
      <c r="F26" s="102">
        <f>+'[2]Transacciones Activos y Pasivo '!F9</f>
        <v>4363190616.5166817</v>
      </c>
      <c r="G26" s="102">
        <f>+'[2]Transacciones Activos y Pasivo '!G9</f>
        <v>6883294672.3000011</v>
      </c>
      <c r="H26" s="102">
        <f>+'[2]Transacciones Activos y Pasivo '!H9</f>
        <v>10636761338.52091</v>
      </c>
      <c r="I26" s="102">
        <f>+'[2]Transacciones Activos y Pasivo '!I9</f>
        <v>11552128196.530001</v>
      </c>
      <c r="J26" s="102">
        <f>+'[2]Transacciones Activos y Pasivo '!J9</f>
        <v>9090286170.8899994</v>
      </c>
      <c r="K26" s="102">
        <f>+'[2]Transacciones Activos y Pasivo '!K9</f>
        <v>2340932594.5585003</v>
      </c>
      <c r="L26" s="102">
        <f>+'[2]Transacciones Activos y Pasivo '!L9</f>
        <v>1917888510.9650881</v>
      </c>
      <c r="M26" s="102">
        <f>+'[2]Transacciones Activos y Pasivo '!M9</f>
        <v>10628853923.203741</v>
      </c>
      <c r="N26" s="102">
        <f>+'[2]Transacciones Activos y Pasivo '!N9</f>
        <v>9750567150.6700001</v>
      </c>
    </row>
    <row r="27" spans="2:14">
      <c r="B27" s="39" t="s">
        <v>33</v>
      </c>
      <c r="C27" s="28" t="s">
        <v>159</v>
      </c>
      <c r="D27" s="22" t="s">
        <v>126</v>
      </c>
      <c r="E27" s="103">
        <f>+'[2]Transacciones Activos y Pasivo '!E10</f>
        <v>3917683952.1129045</v>
      </c>
      <c r="F27" s="103">
        <f>+'[2]Transacciones Activos y Pasivo '!F10</f>
        <v>4363190616.5166817</v>
      </c>
      <c r="G27" s="103">
        <f>+'[2]Transacciones Activos y Pasivo '!G10</f>
        <v>6883294672.3000011</v>
      </c>
      <c r="H27" s="103">
        <f>+'[2]Transacciones Activos y Pasivo '!H10</f>
        <v>10636761338.52091</v>
      </c>
      <c r="I27" s="103">
        <f>+'[2]Transacciones Activos y Pasivo '!I10</f>
        <v>11552128196.530001</v>
      </c>
      <c r="J27" s="103">
        <f>+'[2]Transacciones Activos y Pasivo '!J10</f>
        <v>9090286170.8899994</v>
      </c>
      <c r="K27" s="103">
        <f>+'[2]Transacciones Activos y Pasivo '!K10</f>
        <v>2340932594.5585003</v>
      </c>
      <c r="L27" s="103">
        <f>+'[2]Transacciones Activos y Pasivo '!L10</f>
        <v>1917888510.9650881</v>
      </c>
      <c r="M27" s="103">
        <f>+'[2]Transacciones Activos y Pasivo '!M10</f>
        <v>10628853923.203741</v>
      </c>
      <c r="N27" s="103">
        <f>+'[2]Transacciones Activos y Pasivo '!N10</f>
        <v>9750567150.6700001</v>
      </c>
    </row>
    <row r="28" spans="2:14">
      <c r="B28" s="39" t="s">
        <v>43</v>
      </c>
      <c r="C28" s="28" t="s">
        <v>160</v>
      </c>
      <c r="D28" s="22" t="s">
        <v>126</v>
      </c>
      <c r="E28" s="103">
        <f>+'[2]Transacciones Activos y Pasivo '!E15</f>
        <v>0</v>
      </c>
      <c r="F28" s="103">
        <f>+'[2]Transacciones Activos y Pasivo '!F15</f>
        <v>0</v>
      </c>
      <c r="G28" s="103">
        <f>+'[2]Transacciones Activos y Pasivo '!G15</f>
        <v>0</v>
      </c>
      <c r="H28" s="103">
        <f>+'[2]Transacciones Activos y Pasivo '!H15</f>
        <v>0</v>
      </c>
      <c r="I28" s="103">
        <f>+'[2]Transacciones Activos y Pasivo '!I15</f>
        <v>0</v>
      </c>
      <c r="J28" s="103">
        <f>+'[2]Transacciones Activos y Pasivo '!J15</f>
        <v>0</v>
      </c>
      <c r="K28" s="103">
        <f>+'[2]Transacciones Activos y Pasivo '!K15</f>
        <v>0</v>
      </c>
      <c r="L28" s="103">
        <f>+'[2]Transacciones Activos y Pasivo '!L15</f>
        <v>0</v>
      </c>
      <c r="M28" s="103">
        <f>+'[2]Transacciones Activos y Pasivo '!M15</f>
        <v>0</v>
      </c>
      <c r="N28" s="103">
        <f>+'[2]Transacciones Activos y Pasivo '!N15</f>
        <v>0</v>
      </c>
    </row>
    <row r="29" spans="2:14">
      <c r="B29" s="39" t="s">
        <v>45</v>
      </c>
      <c r="C29" s="28" t="s">
        <v>161</v>
      </c>
      <c r="D29" s="22" t="s">
        <v>126</v>
      </c>
      <c r="E29" s="103">
        <f>+'[2]Transacciones Activos y Pasivo '!E16</f>
        <v>0</v>
      </c>
      <c r="F29" s="103">
        <f>+'[2]Transacciones Activos y Pasivo '!F16</f>
        <v>0</v>
      </c>
      <c r="G29" s="103">
        <f>+'[2]Transacciones Activos y Pasivo '!G16</f>
        <v>0</v>
      </c>
      <c r="H29" s="103">
        <f>+'[2]Transacciones Activos y Pasivo '!H16</f>
        <v>0</v>
      </c>
      <c r="I29" s="103">
        <f>+'[2]Transacciones Activos y Pasivo '!I16</f>
        <v>0</v>
      </c>
      <c r="J29" s="103">
        <f>+'[2]Transacciones Activos y Pasivo '!J16</f>
        <v>0</v>
      </c>
      <c r="K29" s="103">
        <f>+'[2]Transacciones Activos y Pasivo '!K16</f>
        <v>0</v>
      </c>
      <c r="L29" s="103">
        <f>+'[2]Transacciones Activos y Pasivo '!L16</f>
        <v>0</v>
      </c>
      <c r="M29" s="103">
        <f>+'[2]Transacciones Activos y Pasivo '!M16</f>
        <v>0</v>
      </c>
      <c r="N29" s="103">
        <f>+'[2]Transacciones Activos y Pasivo '!N16</f>
        <v>0</v>
      </c>
    </row>
    <row r="30" spans="2:14">
      <c r="B30" s="40" t="s">
        <v>47</v>
      </c>
      <c r="C30" s="29" t="s">
        <v>162</v>
      </c>
      <c r="D30" s="30" t="s">
        <v>126</v>
      </c>
      <c r="E30" s="103">
        <f>+'[2]Transacciones Activos y Pasivo '!E17</f>
        <v>0</v>
      </c>
      <c r="F30" s="103">
        <f>+'[2]Transacciones Activos y Pasivo '!F17</f>
        <v>0</v>
      </c>
      <c r="G30" s="103">
        <f>+'[2]Transacciones Activos y Pasivo '!G17</f>
        <v>0</v>
      </c>
      <c r="H30" s="103">
        <f>+'[2]Transacciones Activos y Pasivo '!H17</f>
        <v>0</v>
      </c>
      <c r="I30" s="103">
        <f>+'[2]Transacciones Activos y Pasivo '!I17</f>
        <v>0</v>
      </c>
      <c r="J30" s="103">
        <f>+'[2]Transacciones Activos y Pasivo '!J17</f>
        <v>0</v>
      </c>
      <c r="K30" s="103">
        <f>+'[2]Transacciones Activos y Pasivo '!K17</f>
        <v>0</v>
      </c>
      <c r="L30" s="103">
        <f>+'[2]Transacciones Activos y Pasivo '!L17</f>
        <v>0</v>
      </c>
      <c r="M30" s="103">
        <f>+'[2]Transacciones Activos y Pasivo '!M17</f>
        <v>0</v>
      </c>
      <c r="N30" s="103">
        <f>+'[2]Transacciones Activos y Pasivo '!N17</f>
        <v>0</v>
      </c>
    </row>
    <row r="31" spans="2:14">
      <c r="B31" s="41" t="s">
        <v>163</v>
      </c>
      <c r="C31" s="42" t="s">
        <v>164</v>
      </c>
      <c r="D31" s="43" t="s">
        <v>126</v>
      </c>
      <c r="E31" s="104">
        <f>+E14+E26</f>
        <v>64226349994.663536</v>
      </c>
      <c r="F31" s="104">
        <f t="shared" ref="F31:N31" si="2">+F14+F26</f>
        <v>91088932794.891159</v>
      </c>
      <c r="G31" s="104">
        <f t="shared" si="2"/>
        <v>89784640672.92807</v>
      </c>
      <c r="H31" s="104">
        <f t="shared" si="2"/>
        <v>106209997861.46489</v>
      </c>
      <c r="I31" s="104">
        <f t="shared" si="2"/>
        <v>111829943166.189</v>
      </c>
      <c r="J31" s="104">
        <f t="shared" si="2"/>
        <v>118023359587.85301</v>
      </c>
      <c r="K31" s="104">
        <f t="shared" si="2"/>
        <v>136606559008.30066</v>
      </c>
      <c r="L31" s="104">
        <f t="shared" si="2"/>
        <v>158144741353.23123</v>
      </c>
      <c r="M31" s="104">
        <f t="shared" si="2"/>
        <v>183086320106.43445</v>
      </c>
      <c r="N31" s="104">
        <f t="shared" si="2"/>
        <v>244326253558.32037</v>
      </c>
    </row>
    <row r="32" spans="2:14">
      <c r="B32" s="41" t="s">
        <v>165</v>
      </c>
      <c r="C32" s="42" t="s">
        <v>166</v>
      </c>
      <c r="D32" s="43" t="s">
        <v>126</v>
      </c>
      <c r="E32" s="104">
        <f>+E9-E14-E26</f>
        <v>-3082925798.9084673</v>
      </c>
      <c r="F32" s="104">
        <f t="shared" ref="F32:N32" si="3">+F9-F14-F26</f>
        <v>3131899400.0579491</v>
      </c>
      <c r="G32" s="104">
        <f t="shared" si="3"/>
        <v>1484612724.2249165</v>
      </c>
      <c r="H32" s="104">
        <f t="shared" si="3"/>
        <v>-2829961723.5759182</v>
      </c>
      <c r="I32" s="104">
        <f t="shared" si="3"/>
        <v>3447865533.1639996</v>
      </c>
      <c r="J32" s="104">
        <f t="shared" si="3"/>
        <v>9979573156.2129822</v>
      </c>
      <c r="K32" s="104">
        <f t="shared" si="3"/>
        <v>15746648955.23337</v>
      </c>
      <c r="L32" s="104">
        <f t="shared" si="3"/>
        <v>10062963553.125763</v>
      </c>
      <c r="M32" s="104">
        <f t="shared" si="3"/>
        <v>6303328690.939661</v>
      </c>
      <c r="N32" s="104">
        <f t="shared" si="3"/>
        <v>-2508373945.7573109</v>
      </c>
    </row>
    <row r="33" spans="2:14">
      <c r="B33" s="44" t="s">
        <v>156</v>
      </c>
      <c r="C33" s="45" t="s">
        <v>167</v>
      </c>
      <c r="D33" s="33" t="s">
        <v>126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</row>
    <row r="34" spans="2:14">
      <c r="B34" s="37" t="s">
        <v>57</v>
      </c>
      <c r="C34" s="27" t="s">
        <v>168</v>
      </c>
      <c r="D34" s="22" t="s">
        <v>126</v>
      </c>
      <c r="E34" s="102">
        <f>+'[2]Transacciones Activos y Pasivo '!E22</f>
        <v>798434751.19999933</v>
      </c>
      <c r="F34" s="102">
        <f>+'[2]Transacciones Activos y Pasivo '!F22</f>
        <v>2498722490.1900005</v>
      </c>
      <c r="G34" s="102">
        <f>+'[2]Transacciones Activos y Pasivo '!G22</f>
        <v>1338332913.7600002</v>
      </c>
      <c r="H34" s="102">
        <f>+'[2]Transacciones Activos y Pasivo '!H22</f>
        <v>1831456712.1399977</v>
      </c>
      <c r="I34" s="102">
        <f>+'[2]Transacciones Activos y Pasivo '!I22</f>
        <v>2583214505.7699995</v>
      </c>
      <c r="J34" s="102">
        <f>+'[2]Transacciones Activos y Pasivo '!J22</f>
        <v>-4157386337.5899982</v>
      </c>
      <c r="K34" s="102">
        <f>+'[2]Transacciones Activos y Pasivo '!K22</f>
        <v>5619262873.2799988</v>
      </c>
      <c r="L34" s="102">
        <f>+'[2]Transacciones Activos y Pasivo '!L22</f>
        <v>8808291293.8800011</v>
      </c>
      <c r="M34" s="102">
        <f>+'[2]Transacciones Activos y Pasivo '!M22</f>
        <v>-1657102365.5228052</v>
      </c>
      <c r="N34" s="102">
        <f>+'[2]Transacciones Activos y Pasivo '!N22</f>
        <v>3508788915</v>
      </c>
    </row>
    <row r="35" spans="2:14">
      <c r="B35" s="39" t="s">
        <v>75</v>
      </c>
      <c r="C35" s="28" t="s">
        <v>169</v>
      </c>
      <c r="D35" s="22" t="s">
        <v>126</v>
      </c>
      <c r="E35" s="103">
        <f>+'[2]Transacciones Activos y Pasivo '!E31</f>
        <v>798434751.19999933</v>
      </c>
      <c r="F35" s="103">
        <f>+'[2]Transacciones Activos y Pasivo '!F31</f>
        <v>2498722490.1900005</v>
      </c>
      <c r="G35" s="103">
        <f>+'[2]Transacciones Activos y Pasivo '!G31</f>
        <v>1338332913.7600002</v>
      </c>
      <c r="H35" s="103">
        <f>+'[2]Transacciones Activos y Pasivo '!H31</f>
        <v>1831456712.1399977</v>
      </c>
      <c r="I35" s="103">
        <f>+'[2]Transacciones Activos y Pasivo '!I31</f>
        <v>2583214505.7699995</v>
      </c>
      <c r="J35" s="103">
        <f>+'[2]Transacciones Activos y Pasivo '!J31</f>
        <v>-4157386337.5899982</v>
      </c>
      <c r="K35" s="103">
        <f>+'[2]Transacciones Activos y Pasivo '!K31</f>
        <v>5619262873.2799988</v>
      </c>
      <c r="L35" s="103">
        <f>+'[2]Transacciones Activos y Pasivo '!L31</f>
        <v>8808291293.8800011</v>
      </c>
      <c r="M35" s="103">
        <f>+'[2]Transacciones Activos y Pasivo '!M31</f>
        <v>-1657102365.5228052</v>
      </c>
      <c r="N35" s="103">
        <f>+'[2]Transacciones Activos y Pasivo '!N31</f>
        <v>3508788915</v>
      </c>
    </row>
    <row r="36" spans="2:14">
      <c r="B36" s="39" t="s">
        <v>93</v>
      </c>
      <c r="C36" s="28" t="s">
        <v>170</v>
      </c>
      <c r="D36" s="22" t="s">
        <v>126</v>
      </c>
      <c r="E36" s="103">
        <f>+'[2]Transacciones Activos y Pasivo '!E40</f>
        <v>0</v>
      </c>
      <c r="F36" s="103">
        <f>+'[2]Transacciones Activos y Pasivo '!F40</f>
        <v>0</v>
      </c>
      <c r="G36" s="103">
        <f>+'[2]Transacciones Activos y Pasivo '!G40</f>
        <v>0</v>
      </c>
      <c r="H36" s="103">
        <f>+'[2]Transacciones Activos y Pasivo '!H40</f>
        <v>0</v>
      </c>
      <c r="I36" s="103">
        <f>+'[2]Transacciones Activos y Pasivo '!I40</f>
        <v>0</v>
      </c>
      <c r="J36" s="103">
        <f>+'[2]Transacciones Activos y Pasivo '!J40</f>
        <v>0</v>
      </c>
      <c r="K36" s="103">
        <f>+'[2]Transacciones Activos y Pasivo '!K40</f>
        <v>0</v>
      </c>
      <c r="L36" s="103">
        <f>+'[2]Transacciones Activos y Pasivo '!L40</f>
        <v>0</v>
      </c>
      <c r="M36" s="103">
        <f>+'[2]Transacciones Activos y Pasivo '!M40</f>
        <v>0</v>
      </c>
      <c r="N36" s="103">
        <f>+'[2]Transacciones Activos y Pasivo '!N40</f>
        <v>0</v>
      </c>
    </row>
    <row r="37" spans="2:14">
      <c r="B37" s="37" t="s">
        <v>108</v>
      </c>
      <c r="C37" s="27" t="s">
        <v>171</v>
      </c>
      <c r="D37" s="22" t="s">
        <v>126</v>
      </c>
      <c r="E37" s="102">
        <f>+'[2]Transacciones Activos y Pasivo '!E49</f>
        <v>-196620181.66000009</v>
      </c>
      <c r="F37" s="102">
        <f>+'[2]Transacciones Activos y Pasivo '!F49</f>
        <v>432849107.49000001</v>
      </c>
      <c r="G37" s="102">
        <f>+'[2]Transacciones Activos y Pasivo '!G49</f>
        <v>-563491540</v>
      </c>
      <c r="H37" s="102">
        <f>+'[2]Transacciones Activos y Pasivo '!H49</f>
        <v>205650402</v>
      </c>
      <c r="I37" s="102">
        <f>+'[2]Transacciones Activos y Pasivo '!I49</f>
        <v>378710661.10000014</v>
      </c>
      <c r="J37" s="102">
        <f>+'[2]Transacciones Activos y Pasivo '!J49</f>
        <v>-952288921.10000002</v>
      </c>
      <c r="K37" s="102">
        <f>+'[2]Transacciones Activos y Pasivo '!K49</f>
        <v>-12529591.499999996</v>
      </c>
      <c r="L37" s="102">
        <f>+'[2]Transacciones Activos y Pasivo '!L49</f>
        <v>-21161022.780000005</v>
      </c>
      <c r="M37" s="102">
        <f>+'[2]Transacciones Activos y Pasivo '!M49</f>
        <v>-24115053.325582538</v>
      </c>
      <c r="N37" s="102">
        <f>+'[2]Transacciones Activos y Pasivo '!N49</f>
        <v>-9273503.8499999996</v>
      </c>
    </row>
    <row r="38" spans="2:14">
      <c r="B38" s="39" t="s">
        <v>172</v>
      </c>
      <c r="C38" s="28" t="s">
        <v>173</v>
      </c>
      <c r="D38" s="22" t="s">
        <v>126</v>
      </c>
      <c r="E38" s="103">
        <f>+'[2]Transacciones Activos y Pasivo '!E63</f>
        <v>-196620181.66000009</v>
      </c>
      <c r="F38" s="103">
        <f>+'[2]Transacciones Activos y Pasivo '!F63</f>
        <v>432849107.49000001</v>
      </c>
      <c r="G38" s="103">
        <f>+'[2]Transacciones Activos y Pasivo '!G63</f>
        <v>-563491540</v>
      </c>
      <c r="H38" s="103">
        <f>+'[2]Transacciones Activos y Pasivo '!H63</f>
        <v>205650402</v>
      </c>
      <c r="I38" s="103">
        <f>+'[2]Transacciones Activos y Pasivo '!I63</f>
        <v>378710661.10000014</v>
      </c>
      <c r="J38" s="103">
        <f>+'[2]Transacciones Activos y Pasivo '!J63</f>
        <v>-952288921.10000002</v>
      </c>
      <c r="K38" s="103">
        <f>+'[2]Transacciones Activos y Pasivo '!K63</f>
        <v>-12529591.499999996</v>
      </c>
      <c r="L38" s="103">
        <f>+'[2]Transacciones Activos y Pasivo '!L63</f>
        <v>-21161022.780000005</v>
      </c>
      <c r="M38" s="103">
        <f>+'[2]Transacciones Activos y Pasivo '!M63</f>
        <v>-24115053.325582538</v>
      </c>
      <c r="N38" s="103">
        <f>+'[2]Transacciones Activos y Pasivo '!N63</f>
        <v>-9273503.8499999996</v>
      </c>
    </row>
    <row r="39" spans="2:14">
      <c r="B39" s="39" t="s">
        <v>174</v>
      </c>
      <c r="C39" s="28" t="s">
        <v>175</v>
      </c>
      <c r="D39" s="22" t="s">
        <v>126</v>
      </c>
      <c r="E39" s="103">
        <f>+'[2]Transacciones Activos y Pasivo '!E71</f>
        <v>0</v>
      </c>
      <c r="F39" s="103">
        <f>+'[2]Transacciones Activos y Pasivo '!F71</f>
        <v>0</v>
      </c>
      <c r="G39" s="103">
        <f>+'[2]Transacciones Activos y Pasivo '!G71</f>
        <v>0</v>
      </c>
      <c r="H39" s="103">
        <f>+'[2]Transacciones Activos y Pasivo '!H71</f>
        <v>0</v>
      </c>
      <c r="I39" s="103">
        <f>+'[2]Transacciones Activos y Pasivo '!I71</f>
        <v>0</v>
      </c>
      <c r="J39" s="103">
        <f>+'[2]Transacciones Activos y Pasivo '!J71</f>
        <v>0</v>
      </c>
      <c r="K39" s="103">
        <f>+'[2]Transacciones Activos y Pasivo '!K71</f>
        <v>0</v>
      </c>
      <c r="L39" s="103">
        <f>+'[2]Transacciones Activos y Pasivo '!L71</f>
        <v>0</v>
      </c>
      <c r="M39" s="103">
        <f>+'[2]Transacciones Activos y Pasivo '!M71</f>
        <v>0</v>
      </c>
      <c r="N39" s="103">
        <f>+'[2]Transacciones Activos y Pasivo '!N71</f>
        <v>0</v>
      </c>
    </row>
    <row r="40" spans="2:14">
      <c r="B40" s="39"/>
      <c r="C40" s="28"/>
      <c r="D40" s="22"/>
      <c r="E40" s="103"/>
      <c r="F40" s="103"/>
      <c r="G40" s="103"/>
      <c r="H40" s="103"/>
      <c r="I40" s="103"/>
      <c r="J40" s="103"/>
      <c r="K40" s="103"/>
      <c r="L40" s="103"/>
      <c r="M40" s="103"/>
      <c r="N40" s="103"/>
    </row>
    <row r="41" spans="2:14">
      <c r="B41" s="37" t="s">
        <v>156</v>
      </c>
      <c r="C41" s="27" t="s">
        <v>176</v>
      </c>
      <c r="D41" s="22"/>
      <c r="E41" s="102"/>
      <c r="F41" s="102"/>
      <c r="G41" s="102"/>
      <c r="H41" s="102"/>
      <c r="I41" s="102"/>
      <c r="J41" s="102"/>
      <c r="K41" s="102"/>
      <c r="L41" s="102"/>
      <c r="M41" s="102"/>
      <c r="N41" s="102"/>
    </row>
    <row r="42" spans="2:14">
      <c r="B42" s="39" t="s">
        <v>177</v>
      </c>
      <c r="C42" s="28" t="s">
        <v>178</v>
      </c>
      <c r="D42" s="22" t="s">
        <v>126</v>
      </c>
      <c r="E42" s="103">
        <f>+E14-E17</f>
        <v>59643986475.485733</v>
      </c>
      <c r="F42" s="103">
        <f t="shared" ref="F42:N42" si="4">+F14-F17</f>
        <v>86187988196.921234</v>
      </c>
      <c r="G42" s="103">
        <f t="shared" si="4"/>
        <v>82169351184.230301</v>
      </c>
      <c r="H42" s="103">
        <f t="shared" si="4"/>
        <v>94642437840.781982</v>
      </c>
      <c r="I42" s="103">
        <f t="shared" si="4"/>
        <v>99287789013.738998</v>
      </c>
      <c r="J42" s="103">
        <f t="shared" si="4"/>
        <v>107937456795.33301</v>
      </c>
      <c r="K42" s="103">
        <f t="shared" si="4"/>
        <v>131567747733.50606</v>
      </c>
      <c r="L42" s="103">
        <f t="shared" si="4"/>
        <v>153230280428.004</v>
      </c>
      <c r="M42" s="103">
        <f t="shared" si="4"/>
        <v>171236141599.65686</v>
      </c>
      <c r="N42" s="103">
        <f t="shared" si="4"/>
        <v>233261645119.746</v>
      </c>
    </row>
    <row r="43" spans="2:14">
      <c r="B43" s="39" t="s">
        <v>179</v>
      </c>
      <c r="C43" s="28" t="s">
        <v>180</v>
      </c>
      <c r="D43" s="22" t="s">
        <v>126</v>
      </c>
      <c r="E43" s="103">
        <f>+E26+E17</f>
        <v>4582363519.1777973</v>
      </c>
      <c r="F43" s="103">
        <f t="shared" ref="F43:N43" si="5">+F26+F17</f>
        <v>4900944597.969923</v>
      </c>
      <c r="G43" s="103">
        <f t="shared" si="5"/>
        <v>7615289488.6977711</v>
      </c>
      <c r="H43" s="103">
        <f t="shared" si="5"/>
        <v>11567560020.682911</v>
      </c>
      <c r="I43" s="103">
        <f t="shared" si="5"/>
        <v>12542154152.450001</v>
      </c>
      <c r="J43" s="103">
        <f t="shared" si="5"/>
        <v>10085902792.519999</v>
      </c>
      <c r="K43" s="103">
        <f t="shared" si="5"/>
        <v>5038811274.7946053</v>
      </c>
      <c r="L43" s="103">
        <f t="shared" si="5"/>
        <v>4914460925.2272396</v>
      </c>
      <c r="M43" s="103">
        <f t="shared" si="5"/>
        <v>11850178506.777596</v>
      </c>
      <c r="N43" s="103">
        <f t="shared" si="5"/>
        <v>11064608438.574368</v>
      </c>
    </row>
    <row r="44" spans="2:14">
      <c r="B44" s="39" t="s">
        <v>181</v>
      </c>
      <c r="C44" s="28" t="s">
        <v>182</v>
      </c>
      <c r="D44" s="22" t="s">
        <v>126</v>
      </c>
      <c r="E44" s="103">
        <f>+'[2]Transacciones Activos y Pasivo '!E33+'[2]Transacciones Activos y Pasivo '!E42</f>
        <v>798434751.19999933</v>
      </c>
      <c r="F44" s="103">
        <f>+'[2]Transacciones Activos y Pasivo '!F33+'[2]Transacciones Activos y Pasivo '!F42</f>
        <v>2498722490.1900005</v>
      </c>
      <c r="G44" s="103">
        <f>+'[2]Transacciones Activos y Pasivo '!G33+'[2]Transacciones Activos y Pasivo '!G42</f>
        <v>1338332913.7600002</v>
      </c>
      <c r="H44" s="103">
        <f>+'[2]Transacciones Activos y Pasivo '!H33+'[2]Transacciones Activos y Pasivo '!H42</f>
        <v>1831456712.1399977</v>
      </c>
      <c r="I44" s="103">
        <f>+'[2]Transacciones Activos y Pasivo '!I33+'[2]Transacciones Activos y Pasivo '!I42</f>
        <v>2583214505.7699995</v>
      </c>
      <c r="J44" s="103">
        <f>+'[2]Transacciones Activos y Pasivo '!J33+'[2]Transacciones Activos y Pasivo '!J42</f>
        <v>-4157386337.5899982</v>
      </c>
      <c r="K44" s="103">
        <f>+'[2]Transacciones Activos y Pasivo '!K33+'[2]Transacciones Activos y Pasivo '!K42</f>
        <v>5619262873.2799988</v>
      </c>
      <c r="L44" s="103">
        <f>+'[2]Transacciones Activos y Pasivo '!L33+'[2]Transacciones Activos y Pasivo '!L42</f>
        <v>8808291293.8800011</v>
      </c>
      <c r="M44" s="103">
        <f>+'[2]Transacciones Activos y Pasivo '!M33+'[2]Transacciones Activos y Pasivo '!M42</f>
        <v>-1657102365.5228052</v>
      </c>
      <c r="N44" s="103">
        <f>+'[2]Transacciones Activos y Pasivo '!N33+'[2]Transacciones Activos y Pasivo '!N42</f>
        <v>3508788915</v>
      </c>
    </row>
    <row r="45" spans="2:14">
      <c r="B45" s="39" t="s">
        <v>183</v>
      </c>
      <c r="C45" s="28" t="s">
        <v>184</v>
      </c>
      <c r="D45" s="22" t="s">
        <v>126</v>
      </c>
      <c r="E45" s="103">
        <f>+E32+E18</f>
        <v>-3012974255.7084675</v>
      </c>
      <c r="F45" s="103">
        <f t="shared" ref="F45:N45" si="6">+F32+F18</f>
        <v>3159574407.2579489</v>
      </c>
      <c r="G45" s="103">
        <f t="shared" si="6"/>
        <v>1516584005.1249166</v>
      </c>
      <c r="H45" s="103">
        <f t="shared" si="6"/>
        <v>-2789412866.5359182</v>
      </c>
      <c r="I45" s="103">
        <f t="shared" si="6"/>
        <v>3507768759.6369996</v>
      </c>
      <c r="J45" s="103">
        <f t="shared" si="6"/>
        <v>10000193281.812983</v>
      </c>
      <c r="K45" s="103">
        <f t="shared" si="6"/>
        <v>16295148399.023369</v>
      </c>
      <c r="L45" s="103">
        <f t="shared" si="6"/>
        <v>10437265384.225763</v>
      </c>
      <c r="M45" s="103">
        <f t="shared" si="6"/>
        <v>6519249856.0996609</v>
      </c>
      <c r="N45" s="103">
        <f t="shared" si="6"/>
        <v>-2215612687.1773109</v>
      </c>
    </row>
    <row r="46" spans="2:14">
      <c r="B46" s="23" t="s">
        <v>185</v>
      </c>
      <c r="C46" s="46" t="s">
        <v>186</v>
      </c>
      <c r="D46" s="24" t="s">
        <v>126</v>
      </c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4">
      <c r="B47" s="47"/>
      <c r="C47" s="48"/>
      <c r="D47" s="48"/>
      <c r="E47" s="106"/>
      <c r="F47" s="107"/>
      <c r="G47" s="107"/>
      <c r="H47" s="107"/>
      <c r="I47" s="107"/>
      <c r="J47" s="107"/>
      <c r="K47" s="107"/>
      <c r="L47" s="107"/>
      <c r="M47" s="107"/>
      <c r="N47" s="107"/>
    </row>
    <row r="48" spans="2:14">
      <c r="E48" s="108"/>
      <c r="F48" s="108"/>
      <c r="G48" s="108"/>
      <c r="H48" s="108"/>
      <c r="I48" s="108"/>
      <c r="J48" s="108"/>
      <c r="K48" s="108"/>
      <c r="L48" s="108"/>
      <c r="M48" s="108"/>
      <c r="N48" s="108"/>
    </row>
    <row r="49" spans="2:14">
      <c r="B49" s="39" t="s">
        <v>187</v>
      </c>
      <c r="C49" s="28" t="s">
        <v>188</v>
      </c>
      <c r="D49" s="22" t="s">
        <v>126</v>
      </c>
      <c r="E49" s="103">
        <f>+E34-E37-E32</f>
        <v>4077980731.7684669</v>
      </c>
      <c r="F49" s="103">
        <f t="shared" ref="F49:N49" si="7">+F34-F37-F32</f>
        <v>-1066026017.3579485</v>
      </c>
      <c r="G49" s="103">
        <f t="shared" si="7"/>
        <v>417211729.53508377</v>
      </c>
      <c r="H49" s="103">
        <f t="shared" si="7"/>
        <v>4455768033.7159157</v>
      </c>
      <c r="I49" s="103">
        <f t="shared" si="7"/>
        <v>-1243361688.4940004</v>
      </c>
      <c r="J49" s="103">
        <f t="shared" si="7"/>
        <v>-13184670572.70298</v>
      </c>
      <c r="K49" s="103">
        <f t="shared" si="7"/>
        <v>-10114856490.453371</v>
      </c>
      <c r="L49" s="103">
        <f t="shared" si="7"/>
        <v>-1233511236.4657612</v>
      </c>
      <c r="M49" s="103">
        <f t="shared" si="7"/>
        <v>-7936316003.1368837</v>
      </c>
      <c r="N49" s="103">
        <f t="shared" si="7"/>
        <v>6026436364.6073112</v>
      </c>
    </row>
  </sheetData>
  <mergeCells count="6">
    <mergeCell ref="B8:D8"/>
    <mergeCell ref="B5:C6"/>
    <mergeCell ref="E2:N2"/>
    <mergeCell ref="E3:N3"/>
    <mergeCell ref="E4:N5"/>
    <mergeCell ref="E6: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90" zoomScaleNormal="90" workbookViewId="0">
      <pane xSplit="4" ySplit="7" topLeftCell="F8" activePane="bottomRight" state="frozen"/>
      <selection pane="topRight" activeCell="I24" sqref="I24"/>
      <selection pane="bottomLeft" activeCell="I24" sqref="I24"/>
      <selection pane="bottomRight" activeCell="O11" sqref="O11"/>
    </sheetView>
  </sheetViews>
  <sheetFormatPr baseColWidth="10" defaultColWidth="11.42578125" defaultRowHeight="15"/>
  <cols>
    <col min="3" max="3" width="74.5703125" customWidth="1"/>
    <col min="4" max="4" width="6.140625" customWidth="1"/>
    <col min="5" max="6" width="11.42578125" style="49" customWidth="1"/>
    <col min="7" max="9" width="11.5703125" style="49"/>
    <col min="10" max="13" width="11.42578125" style="49"/>
  </cols>
  <sheetData>
    <row r="1" spans="2:14">
      <c r="B1" s="12" t="s">
        <v>118</v>
      </c>
      <c r="E1"/>
      <c r="F1"/>
      <c r="G1"/>
      <c r="H1"/>
      <c r="I1"/>
      <c r="J1"/>
      <c r="K1"/>
      <c r="L1"/>
      <c r="M1"/>
    </row>
    <row r="2" spans="2:14" ht="15.75">
      <c r="B2" s="50" t="s">
        <v>119</v>
      </c>
      <c r="C2" s="51"/>
      <c r="D2" s="27"/>
      <c r="E2" s="98" t="str">
        <f>+Indice!H25</f>
        <v>Gobierno Central Extrapresupuestario</v>
      </c>
      <c r="F2" s="98"/>
      <c r="G2" s="98"/>
      <c r="H2" s="98"/>
      <c r="I2" s="98"/>
      <c r="J2" s="98"/>
      <c r="K2" s="98"/>
      <c r="L2" s="98"/>
      <c r="M2" s="98"/>
      <c r="N2" s="98"/>
    </row>
    <row r="3" spans="2:14" ht="15.75">
      <c r="B3" s="50" t="s">
        <v>189</v>
      </c>
      <c r="C3" s="52"/>
      <c r="D3" s="22"/>
      <c r="E3" s="98" t="s">
        <v>121</v>
      </c>
      <c r="F3" s="98"/>
      <c r="G3" s="98"/>
      <c r="H3" s="98"/>
      <c r="I3" s="98"/>
      <c r="J3" s="98"/>
      <c r="K3" s="98"/>
      <c r="L3" s="98"/>
      <c r="M3" s="98"/>
      <c r="N3" s="98"/>
    </row>
    <row r="4" spans="2:14" ht="15" customHeight="1">
      <c r="B4" s="19"/>
      <c r="C4" s="20"/>
      <c r="D4" s="21"/>
      <c r="E4" s="97" t="s">
        <v>122</v>
      </c>
      <c r="F4" s="109"/>
      <c r="G4" s="109"/>
      <c r="H4" s="109"/>
      <c r="I4" s="109"/>
      <c r="J4" s="109"/>
      <c r="K4" s="109"/>
      <c r="L4" s="109"/>
      <c r="M4" s="109"/>
      <c r="N4" s="109"/>
    </row>
    <row r="5" spans="2:14" ht="15" customHeight="1">
      <c r="B5" s="53" t="s">
        <v>190</v>
      </c>
      <c r="C5" s="54"/>
      <c r="D5" s="22"/>
      <c r="E5" s="97"/>
      <c r="F5" s="109"/>
      <c r="G5" s="109"/>
      <c r="H5" s="109"/>
      <c r="I5" s="109"/>
      <c r="J5" s="109"/>
      <c r="K5" s="109"/>
      <c r="L5" s="109"/>
      <c r="M5" s="109"/>
      <c r="N5" s="109"/>
    </row>
    <row r="6" spans="2:14" ht="14.45" customHeight="1">
      <c r="B6" s="53"/>
      <c r="C6" s="54"/>
      <c r="D6" s="22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2:14">
      <c r="B7" s="55"/>
      <c r="C7" s="56"/>
      <c r="D7" s="22"/>
      <c r="E7" s="85">
        <v>2015</v>
      </c>
      <c r="F7" s="84">
        <v>2016</v>
      </c>
      <c r="G7" s="84">
        <v>2017</v>
      </c>
      <c r="H7" s="84">
        <v>2018</v>
      </c>
      <c r="I7" s="84">
        <v>2019</v>
      </c>
      <c r="J7" s="84">
        <v>2020</v>
      </c>
      <c r="K7" s="84">
        <v>2021</v>
      </c>
      <c r="L7" s="84">
        <v>2022</v>
      </c>
      <c r="M7" s="84">
        <v>2023</v>
      </c>
      <c r="N7" s="84">
        <v>2024</v>
      </c>
    </row>
    <row r="8" spans="2:14">
      <c r="B8" s="57" t="s">
        <v>191</v>
      </c>
      <c r="C8" s="58" t="s">
        <v>192</v>
      </c>
      <c r="D8" s="58" t="s">
        <v>126</v>
      </c>
      <c r="E8" s="110">
        <v>61143424195.755066</v>
      </c>
      <c r="F8" s="110">
        <v>94220832194.949112</v>
      </c>
      <c r="G8" s="110">
        <v>91269253397.152985</v>
      </c>
      <c r="H8" s="110">
        <v>103380036137.88898</v>
      </c>
      <c r="I8" s="110">
        <v>115277808699.353</v>
      </c>
      <c r="J8" s="110">
        <v>128002932744.06599</v>
      </c>
      <c r="K8" s="110">
        <v>152353207963.53403</v>
      </c>
      <c r="L8" s="110">
        <v>168207704906.35699</v>
      </c>
      <c r="M8" s="110">
        <v>189389648797.37411</v>
      </c>
      <c r="N8" s="110">
        <v>241817879612.56305</v>
      </c>
    </row>
    <row r="9" spans="2:14">
      <c r="B9" s="37" t="s">
        <v>127</v>
      </c>
      <c r="C9" s="27" t="s">
        <v>193</v>
      </c>
      <c r="D9" s="27" t="s">
        <v>126</v>
      </c>
      <c r="E9" s="111">
        <v>3946704429.2799997</v>
      </c>
      <c r="F9" s="111">
        <v>4240927760.1000004</v>
      </c>
      <c r="G9" s="111">
        <v>4318461012.7799997</v>
      </c>
      <c r="H9" s="111">
        <v>4938920166.0500002</v>
      </c>
      <c r="I9" s="111">
        <v>5117417226.3699999</v>
      </c>
      <c r="J9" s="111">
        <v>4772728944.5900002</v>
      </c>
      <c r="K9" s="111">
        <v>5607770425.6199999</v>
      </c>
      <c r="L9" s="111">
        <v>6529944250.1599998</v>
      </c>
      <c r="M9" s="111">
        <v>8689048677.0999985</v>
      </c>
      <c r="N9" s="111">
        <v>13648792022.009998</v>
      </c>
    </row>
    <row r="10" spans="2:14">
      <c r="B10" s="37" t="s">
        <v>194</v>
      </c>
      <c r="C10" s="59" t="s">
        <v>195</v>
      </c>
      <c r="D10" s="59" t="s">
        <v>126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</row>
    <row r="11" spans="2:14">
      <c r="B11" s="39" t="s">
        <v>196</v>
      </c>
      <c r="C11" s="60" t="s">
        <v>197</v>
      </c>
      <c r="D11" s="60" t="s">
        <v>126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</row>
    <row r="12" spans="2:14">
      <c r="B12" s="39" t="s">
        <v>198</v>
      </c>
      <c r="C12" s="60" t="s">
        <v>199</v>
      </c>
      <c r="D12" s="60" t="s">
        <v>126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</row>
    <row r="13" spans="2:14">
      <c r="B13" s="39" t="s">
        <v>200</v>
      </c>
      <c r="C13" s="60" t="s">
        <v>201</v>
      </c>
      <c r="D13" s="60" t="s">
        <v>126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</row>
    <row r="14" spans="2:14">
      <c r="B14" s="37" t="s">
        <v>202</v>
      </c>
      <c r="C14" s="59" t="s">
        <v>203</v>
      </c>
      <c r="D14" s="59" t="s">
        <v>126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</row>
    <row r="15" spans="2:14">
      <c r="B15" s="37" t="s">
        <v>204</v>
      </c>
      <c r="C15" s="59" t="s">
        <v>205</v>
      </c>
      <c r="D15" s="59" t="s">
        <v>126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</row>
    <row r="16" spans="2:14">
      <c r="B16" s="39" t="s">
        <v>206</v>
      </c>
      <c r="C16" s="60" t="s">
        <v>207</v>
      </c>
      <c r="D16" s="60" t="s">
        <v>126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</row>
    <row r="17" spans="2:14">
      <c r="B17" s="39" t="s">
        <v>208</v>
      </c>
      <c r="C17" s="60" t="s">
        <v>209</v>
      </c>
      <c r="D17" s="60" t="s">
        <v>126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</row>
    <row r="18" spans="2:14">
      <c r="B18" s="39" t="s">
        <v>210</v>
      </c>
      <c r="C18" s="60" t="s">
        <v>211</v>
      </c>
      <c r="D18" s="60" t="s">
        <v>126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</row>
    <row r="19" spans="2:14">
      <c r="B19" s="39" t="s">
        <v>212</v>
      </c>
      <c r="C19" s="60" t="s">
        <v>213</v>
      </c>
      <c r="D19" s="60" t="s">
        <v>126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</row>
    <row r="20" spans="2:14">
      <c r="B20" s="39" t="s">
        <v>214</v>
      </c>
      <c r="C20" s="60" t="s">
        <v>215</v>
      </c>
      <c r="D20" s="60" t="s">
        <v>126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</row>
    <row r="21" spans="2:14">
      <c r="B21" s="37" t="s">
        <v>216</v>
      </c>
      <c r="C21" s="59" t="s">
        <v>217</v>
      </c>
      <c r="D21" s="59" t="s">
        <v>126</v>
      </c>
      <c r="E21" s="112">
        <v>3946704429.2799997</v>
      </c>
      <c r="F21" s="112">
        <v>4240927760.1000004</v>
      </c>
      <c r="G21" s="112">
        <v>4318461012.7799997</v>
      </c>
      <c r="H21" s="112">
        <v>4938920166.0500002</v>
      </c>
      <c r="I21" s="112">
        <v>5117417226.3699999</v>
      </c>
      <c r="J21" s="112">
        <v>4772728944.5900002</v>
      </c>
      <c r="K21" s="112">
        <v>5607770425.6199999</v>
      </c>
      <c r="L21" s="112">
        <v>6529944250.1599998</v>
      </c>
      <c r="M21" s="112">
        <v>8689048677.0999985</v>
      </c>
      <c r="N21" s="112">
        <v>13648792022.009998</v>
      </c>
    </row>
    <row r="22" spans="2:14">
      <c r="B22" s="39" t="s">
        <v>218</v>
      </c>
      <c r="C22" s="60" t="s">
        <v>219</v>
      </c>
      <c r="D22" s="60" t="s">
        <v>126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</row>
    <row r="23" spans="2:14">
      <c r="B23" s="39" t="s">
        <v>220</v>
      </c>
      <c r="C23" s="61" t="s">
        <v>221</v>
      </c>
      <c r="D23" s="61" t="s">
        <v>126</v>
      </c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</row>
    <row r="24" spans="2:14">
      <c r="B24" s="39" t="s">
        <v>222</v>
      </c>
      <c r="C24" s="61" t="s">
        <v>223</v>
      </c>
      <c r="D24" s="61" t="s">
        <v>126</v>
      </c>
      <c r="E24" s="113">
        <v>0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</row>
    <row r="25" spans="2:14">
      <c r="B25" s="39" t="s">
        <v>224</v>
      </c>
      <c r="C25" s="61" t="s">
        <v>225</v>
      </c>
      <c r="D25" s="61" t="s">
        <v>126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</row>
    <row r="26" spans="2:14">
      <c r="B26" s="39" t="s">
        <v>226</v>
      </c>
      <c r="C26" s="61" t="s">
        <v>227</v>
      </c>
      <c r="D26" s="61" t="s">
        <v>126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</row>
    <row r="27" spans="2:14">
      <c r="B27" s="39" t="s">
        <v>228</v>
      </c>
      <c r="C27" s="60" t="s">
        <v>229</v>
      </c>
      <c r="D27" s="60" t="s">
        <v>126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</row>
    <row r="28" spans="2:14">
      <c r="B28" s="39" t="s">
        <v>230</v>
      </c>
      <c r="C28" s="60" t="s">
        <v>231</v>
      </c>
      <c r="D28" s="60" t="s">
        <v>126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</row>
    <row r="29" spans="2:14">
      <c r="B29" s="39" t="s">
        <v>232</v>
      </c>
      <c r="C29" s="60" t="s">
        <v>233</v>
      </c>
      <c r="D29" s="60" t="s">
        <v>126</v>
      </c>
      <c r="E29" s="113">
        <v>3946704429.2799997</v>
      </c>
      <c r="F29" s="113">
        <v>4240927760.1000004</v>
      </c>
      <c r="G29" s="113">
        <v>4318461012.7799997</v>
      </c>
      <c r="H29" s="113">
        <v>4938920166.0500002</v>
      </c>
      <c r="I29" s="113">
        <v>5117417226.3699999</v>
      </c>
      <c r="J29" s="113">
        <v>4772728944.5900002</v>
      </c>
      <c r="K29" s="113">
        <v>5607770425.6199999</v>
      </c>
      <c r="L29" s="113">
        <v>6529944250.1599998</v>
      </c>
      <c r="M29" s="113">
        <v>8689048677.0999985</v>
      </c>
      <c r="N29" s="113">
        <v>13648792022.009998</v>
      </c>
    </row>
    <row r="30" spans="2:14">
      <c r="B30" s="39" t="s">
        <v>234</v>
      </c>
      <c r="C30" s="60" t="s">
        <v>235</v>
      </c>
      <c r="D30" s="60" t="s">
        <v>126</v>
      </c>
      <c r="E30" s="113">
        <v>0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0</v>
      </c>
      <c r="L30" s="113">
        <v>0</v>
      </c>
      <c r="M30" s="113">
        <v>0</v>
      </c>
      <c r="N30" s="113">
        <v>0</v>
      </c>
    </row>
    <row r="31" spans="2:14">
      <c r="B31" s="39" t="s">
        <v>236</v>
      </c>
      <c r="C31" s="61" t="s">
        <v>237</v>
      </c>
      <c r="D31" s="61" t="s">
        <v>126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</row>
    <row r="32" spans="2:14">
      <c r="B32" s="39" t="s">
        <v>238</v>
      </c>
      <c r="C32" s="61" t="s">
        <v>239</v>
      </c>
      <c r="D32" s="61" t="s">
        <v>126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</row>
    <row r="33" spans="2:14">
      <c r="B33" s="39" t="s">
        <v>240</v>
      </c>
      <c r="C33" s="60" t="s">
        <v>241</v>
      </c>
      <c r="D33" s="60" t="s">
        <v>126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</row>
    <row r="34" spans="2:14">
      <c r="B34" s="37" t="s">
        <v>242</v>
      </c>
      <c r="C34" s="59" t="s">
        <v>243</v>
      </c>
      <c r="D34" s="59" t="s">
        <v>126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</row>
    <row r="35" spans="2:14">
      <c r="B35" s="39" t="s">
        <v>244</v>
      </c>
      <c r="C35" s="60" t="s">
        <v>245</v>
      </c>
      <c r="D35" s="60" t="s">
        <v>126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</row>
    <row r="36" spans="2:14">
      <c r="B36" s="39" t="s">
        <v>246</v>
      </c>
      <c r="C36" s="60" t="s">
        <v>247</v>
      </c>
      <c r="D36" s="60" t="s">
        <v>126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</row>
    <row r="37" spans="2:14">
      <c r="B37" s="39" t="s">
        <v>248</v>
      </c>
      <c r="C37" s="60" t="s">
        <v>249</v>
      </c>
      <c r="D37" s="60" t="s">
        <v>126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</row>
    <row r="38" spans="2:14">
      <c r="B38" s="39" t="s">
        <v>250</v>
      </c>
      <c r="C38" s="60" t="s">
        <v>251</v>
      </c>
      <c r="D38" s="60" t="s">
        <v>126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</row>
    <row r="39" spans="2:14">
      <c r="B39" s="39" t="s">
        <v>252</v>
      </c>
      <c r="C39" s="60" t="s">
        <v>253</v>
      </c>
      <c r="D39" s="60" t="s">
        <v>126</v>
      </c>
      <c r="E39" s="112">
        <v>0</v>
      </c>
      <c r="F39" s="112">
        <v>0</v>
      </c>
      <c r="G39" s="112">
        <v>0</v>
      </c>
      <c r="H39" s="112">
        <v>0</v>
      </c>
      <c r="I39" s="112">
        <v>0</v>
      </c>
      <c r="J39" s="112">
        <v>0</v>
      </c>
      <c r="K39" s="112">
        <v>0</v>
      </c>
      <c r="L39" s="112">
        <v>0</v>
      </c>
      <c r="M39" s="112">
        <v>0</v>
      </c>
      <c r="N39" s="112">
        <v>0</v>
      </c>
    </row>
    <row r="40" spans="2:14">
      <c r="B40" s="39" t="s">
        <v>254</v>
      </c>
      <c r="C40" s="60" t="s">
        <v>255</v>
      </c>
      <c r="D40" s="60" t="s">
        <v>126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</row>
    <row r="41" spans="2:14">
      <c r="B41" s="62" t="s">
        <v>256</v>
      </c>
      <c r="C41" s="63" t="s">
        <v>257</v>
      </c>
      <c r="D41" s="63" t="s">
        <v>126</v>
      </c>
      <c r="E41" s="112">
        <v>0</v>
      </c>
      <c r="F41" s="112">
        <v>0</v>
      </c>
      <c r="G41" s="112">
        <v>0</v>
      </c>
      <c r="H41" s="112">
        <v>0</v>
      </c>
      <c r="I41" s="112">
        <v>0</v>
      </c>
      <c r="J41" s="112">
        <v>0</v>
      </c>
      <c r="K41" s="112">
        <v>0</v>
      </c>
      <c r="L41" s="112">
        <v>0</v>
      </c>
      <c r="M41" s="112">
        <v>0</v>
      </c>
      <c r="N41" s="112">
        <v>0</v>
      </c>
    </row>
    <row r="42" spans="2:14">
      <c r="B42" s="37" t="s">
        <v>129</v>
      </c>
      <c r="C42" s="27" t="s">
        <v>258</v>
      </c>
      <c r="D42" s="27" t="s">
        <v>126</v>
      </c>
      <c r="E42" s="112">
        <v>0</v>
      </c>
      <c r="F42" s="112">
        <v>0</v>
      </c>
      <c r="G42" s="112">
        <v>0</v>
      </c>
      <c r="H42" s="112">
        <v>0</v>
      </c>
      <c r="I42" s="112">
        <v>0</v>
      </c>
      <c r="J42" s="112">
        <v>0</v>
      </c>
      <c r="K42" s="112">
        <v>0</v>
      </c>
      <c r="L42" s="112">
        <v>0</v>
      </c>
      <c r="M42" s="112">
        <v>0</v>
      </c>
      <c r="N42" s="112">
        <v>0</v>
      </c>
    </row>
    <row r="43" spans="2:14">
      <c r="B43" s="37" t="s">
        <v>259</v>
      </c>
      <c r="C43" s="59" t="s">
        <v>260</v>
      </c>
      <c r="D43" s="59" t="s">
        <v>126</v>
      </c>
      <c r="E43" s="112">
        <v>0</v>
      </c>
      <c r="F43" s="112">
        <v>0</v>
      </c>
      <c r="G43" s="112">
        <v>0</v>
      </c>
      <c r="H43" s="112">
        <v>0</v>
      </c>
      <c r="I43" s="112">
        <v>0</v>
      </c>
      <c r="J43" s="112">
        <v>0</v>
      </c>
      <c r="K43" s="112">
        <v>0</v>
      </c>
      <c r="L43" s="112">
        <v>0</v>
      </c>
      <c r="M43" s="112">
        <v>0</v>
      </c>
      <c r="N43" s="112">
        <v>0</v>
      </c>
    </row>
    <row r="44" spans="2:14">
      <c r="B44" s="39" t="s">
        <v>261</v>
      </c>
      <c r="C44" s="60" t="s">
        <v>262</v>
      </c>
      <c r="D44" s="60" t="s">
        <v>126</v>
      </c>
      <c r="E44" s="112">
        <v>0</v>
      </c>
      <c r="F44" s="112">
        <v>0</v>
      </c>
      <c r="G44" s="112">
        <v>0</v>
      </c>
      <c r="H44" s="112">
        <v>0</v>
      </c>
      <c r="I44" s="112">
        <v>0</v>
      </c>
      <c r="J44" s="112">
        <v>0</v>
      </c>
      <c r="K44" s="112">
        <v>0</v>
      </c>
      <c r="L44" s="112">
        <v>0</v>
      </c>
      <c r="M44" s="112">
        <v>0</v>
      </c>
      <c r="N44" s="112">
        <v>0</v>
      </c>
    </row>
    <row r="45" spans="2:14">
      <c r="B45" s="39" t="s">
        <v>263</v>
      </c>
      <c r="C45" s="60" t="s">
        <v>264</v>
      </c>
      <c r="D45" s="60" t="s">
        <v>126</v>
      </c>
      <c r="E45" s="112">
        <v>0</v>
      </c>
      <c r="F45" s="112">
        <v>0</v>
      </c>
      <c r="G45" s="112">
        <v>0</v>
      </c>
      <c r="H45" s="112">
        <v>0</v>
      </c>
      <c r="I45" s="112">
        <v>0</v>
      </c>
      <c r="J45" s="112">
        <v>0</v>
      </c>
      <c r="K45" s="112">
        <v>0</v>
      </c>
      <c r="L45" s="112">
        <v>0</v>
      </c>
      <c r="M45" s="112">
        <v>0</v>
      </c>
      <c r="N45" s="112">
        <v>0</v>
      </c>
    </row>
    <row r="46" spans="2:14">
      <c r="B46" s="39" t="s">
        <v>265</v>
      </c>
      <c r="C46" s="60" t="s">
        <v>266</v>
      </c>
      <c r="D46" s="60" t="s">
        <v>126</v>
      </c>
      <c r="E46" s="112">
        <v>0</v>
      </c>
      <c r="F46" s="112">
        <v>0</v>
      </c>
      <c r="G46" s="112">
        <v>0</v>
      </c>
      <c r="H46" s="112">
        <v>0</v>
      </c>
      <c r="I46" s="112">
        <v>0</v>
      </c>
      <c r="J46" s="112">
        <v>0</v>
      </c>
      <c r="K46" s="112">
        <v>0</v>
      </c>
      <c r="L46" s="112">
        <v>0</v>
      </c>
      <c r="M46" s="112">
        <v>0</v>
      </c>
      <c r="N46" s="112">
        <v>0</v>
      </c>
    </row>
    <row r="47" spans="2:14">
      <c r="B47" s="39" t="s">
        <v>267</v>
      </c>
      <c r="C47" s="60" t="s">
        <v>268</v>
      </c>
      <c r="D47" s="60" t="s">
        <v>126</v>
      </c>
      <c r="E47" s="112">
        <v>0</v>
      </c>
      <c r="F47" s="112">
        <v>0</v>
      </c>
      <c r="G47" s="112">
        <v>0</v>
      </c>
      <c r="H47" s="112">
        <v>0</v>
      </c>
      <c r="I47" s="112">
        <v>0</v>
      </c>
      <c r="J47" s="112">
        <v>0</v>
      </c>
      <c r="K47" s="112">
        <v>0</v>
      </c>
      <c r="L47" s="112">
        <v>0</v>
      </c>
      <c r="M47" s="112">
        <v>0</v>
      </c>
      <c r="N47" s="112">
        <v>0</v>
      </c>
    </row>
    <row r="48" spans="2:14">
      <c r="B48" s="37" t="s">
        <v>269</v>
      </c>
      <c r="C48" s="59" t="s">
        <v>270</v>
      </c>
      <c r="D48" s="59" t="s">
        <v>126</v>
      </c>
      <c r="E48" s="112">
        <v>0</v>
      </c>
      <c r="F48" s="112">
        <v>0</v>
      </c>
      <c r="G48" s="112">
        <v>0</v>
      </c>
      <c r="H48" s="112">
        <v>0</v>
      </c>
      <c r="I48" s="112">
        <v>0</v>
      </c>
      <c r="J48" s="112">
        <v>0</v>
      </c>
      <c r="K48" s="112">
        <v>0</v>
      </c>
      <c r="L48" s="112">
        <v>0</v>
      </c>
      <c r="M48" s="112">
        <v>0</v>
      </c>
      <c r="N48" s="112">
        <v>0</v>
      </c>
    </row>
    <row r="49" spans="2:14">
      <c r="B49" s="39" t="s">
        <v>271</v>
      </c>
      <c r="C49" s="60" t="s">
        <v>262</v>
      </c>
      <c r="D49" s="60" t="s">
        <v>126</v>
      </c>
      <c r="E49" s="112">
        <v>0</v>
      </c>
      <c r="F49" s="112">
        <v>0</v>
      </c>
      <c r="G49" s="112">
        <v>0</v>
      </c>
      <c r="H49" s="112">
        <v>0</v>
      </c>
      <c r="I49" s="112">
        <v>0</v>
      </c>
      <c r="J49" s="112">
        <v>0</v>
      </c>
      <c r="K49" s="112">
        <v>0</v>
      </c>
      <c r="L49" s="112">
        <v>0</v>
      </c>
      <c r="M49" s="112">
        <v>0</v>
      </c>
      <c r="N49" s="112">
        <v>0</v>
      </c>
    </row>
    <row r="50" spans="2:14">
      <c r="B50" s="39" t="s">
        <v>272</v>
      </c>
      <c r="C50" s="60" t="s">
        <v>264</v>
      </c>
      <c r="D50" s="60" t="s">
        <v>126</v>
      </c>
      <c r="E50" s="112">
        <v>0</v>
      </c>
      <c r="F50" s="112">
        <v>0</v>
      </c>
      <c r="G50" s="112">
        <v>0</v>
      </c>
      <c r="H50" s="112">
        <v>0</v>
      </c>
      <c r="I50" s="112">
        <v>0</v>
      </c>
      <c r="J50" s="112">
        <v>0</v>
      </c>
      <c r="K50" s="112">
        <v>0</v>
      </c>
      <c r="L50" s="112">
        <v>0</v>
      </c>
      <c r="M50" s="112">
        <v>0</v>
      </c>
      <c r="N50" s="112">
        <v>0</v>
      </c>
    </row>
    <row r="51" spans="2:14">
      <c r="B51" s="40" t="s">
        <v>273</v>
      </c>
      <c r="C51" s="64" t="s">
        <v>274</v>
      </c>
      <c r="D51" s="64" t="s">
        <v>126</v>
      </c>
      <c r="E51" s="112">
        <v>0</v>
      </c>
      <c r="F51" s="112">
        <v>0</v>
      </c>
      <c r="G51" s="112">
        <v>0</v>
      </c>
      <c r="H51" s="112">
        <v>0</v>
      </c>
      <c r="I51" s="112">
        <v>0</v>
      </c>
      <c r="J51" s="112">
        <v>0</v>
      </c>
      <c r="K51" s="112">
        <v>0</v>
      </c>
      <c r="L51" s="112">
        <v>0</v>
      </c>
      <c r="M51" s="112">
        <v>0</v>
      </c>
      <c r="N51" s="112">
        <v>0</v>
      </c>
    </row>
    <row r="52" spans="2:14">
      <c r="B52" s="37" t="s">
        <v>131</v>
      </c>
      <c r="C52" s="27" t="s">
        <v>275</v>
      </c>
      <c r="D52" s="27" t="s">
        <v>126</v>
      </c>
      <c r="E52" s="112">
        <v>46484496640.71209</v>
      </c>
      <c r="F52" s="112">
        <v>75989077068.257996</v>
      </c>
      <c r="G52" s="112">
        <v>73739338846.502991</v>
      </c>
      <c r="H52" s="112">
        <v>82098222192.008972</v>
      </c>
      <c r="I52" s="112">
        <v>92184035501.23999</v>
      </c>
      <c r="J52" s="112">
        <v>114367148762.85001</v>
      </c>
      <c r="K52" s="112">
        <v>132457851662.94803</v>
      </c>
      <c r="L52" s="112">
        <v>135899840515.31699</v>
      </c>
      <c r="M52" s="112">
        <v>157137896277.27704</v>
      </c>
      <c r="N52" s="112">
        <v>162072457588.52704</v>
      </c>
    </row>
    <row r="53" spans="2:14">
      <c r="B53" s="37" t="s">
        <v>276</v>
      </c>
      <c r="C53" s="59" t="s">
        <v>277</v>
      </c>
      <c r="D53" s="59" t="s">
        <v>126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23850900.200000003</v>
      </c>
      <c r="K53" s="112">
        <v>0</v>
      </c>
      <c r="L53" s="112">
        <v>0</v>
      </c>
      <c r="M53" s="112">
        <v>0</v>
      </c>
      <c r="N53" s="112">
        <v>0</v>
      </c>
    </row>
    <row r="54" spans="2:14">
      <c r="B54" s="39" t="s">
        <v>278</v>
      </c>
      <c r="C54" s="60" t="s">
        <v>279</v>
      </c>
      <c r="D54" s="60" t="s">
        <v>126</v>
      </c>
      <c r="E54" s="112">
        <v>0</v>
      </c>
      <c r="F54" s="112">
        <v>0</v>
      </c>
      <c r="G54" s="112">
        <v>0</v>
      </c>
      <c r="H54" s="112">
        <v>0</v>
      </c>
      <c r="I54" s="112">
        <v>0</v>
      </c>
      <c r="J54" s="112">
        <v>23850900.200000003</v>
      </c>
      <c r="K54" s="112">
        <v>0</v>
      </c>
      <c r="L54" s="112">
        <v>0</v>
      </c>
      <c r="M54" s="112">
        <v>0</v>
      </c>
      <c r="N54" s="112">
        <v>0</v>
      </c>
    </row>
    <row r="55" spans="2:14">
      <c r="B55" s="39" t="s">
        <v>280</v>
      </c>
      <c r="C55" s="60" t="s">
        <v>281</v>
      </c>
      <c r="D55" s="60" t="s">
        <v>126</v>
      </c>
      <c r="E55" s="112">
        <v>0</v>
      </c>
      <c r="F55" s="112">
        <v>0</v>
      </c>
      <c r="G55" s="112">
        <v>0</v>
      </c>
      <c r="H55" s="112">
        <v>0</v>
      </c>
      <c r="I55" s="112">
        <v>0</v>
      </c>
      <c r="J55" s="112">
        <v>0</v>
      </c>
      <c r="K55" s="112">
        <v>0</v>
      </c>
      <c r="L55" s="112">
        <v>0</v>
      </c>
      <c r="M55" s="112">
        <v>0</v>
      </c>
      <c r="N55" s="112">
        <v>0</v>
      </c>
    </row>
    <row r="56" spans="2:14">
      <c r="B56" s="37" t="s">
        <v>282</v>
      </c>
      <c r="C56" s="59" t="s">
        <v>283</v>
      </c>
      <c r="D56" s="59" t="s">
        <v>126</v>
      </c>
      <c r="E56" s="112">
        <v>0</v>
      </c>
      <c r="F56" s="112">
        <v>0</v>
      </c>
      <c r="G56" s="112">
        <v>0</v>
      </c>
      <c r="H56" s="112">
        <v>0</v>
      </c>
      <c r="I56" s="112">
        <v>0</v>
      </c>
      <c r="J56" s="112">
        <v>0</v>
      </c>
      <c r="K56" s="112">
        <v>0</v>
      </c>
      <c r="L56" s="112">
        <v>0</v>
      </c>
      <c r="M56" s="112">
        <v>0</v>
      </c>
      <c r="N56" s="112">
        <v>0</v>
      </c>
    </row>
    <row r="57" spans="2:14">
      <c r="B57" s="39" t="s">
        <v>284</v>
      </c>
      <c r="C57" s="60" t="s">
        <v>285</v>
      </c>
      <c r="D57" s="60" t="s">
        <v>126</v>
      </c>
      <c r="E57" s="112">
        <v>0</v>
      </c>
      <c r="F57" s="112">
        <v>0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  <c r="N57" s="112">
        <v>0</v>
      </c>
    </row>
    <row r="58" spans="2:14">
      <c r="B58" s="39" t="s">
        <v>286</v>
      </c>
      <c r="C58" s="60" t="s">
        <v>287</v>
      </c>
      <c r="D58" s="60" t="s">
        <v>126</v>
      </c>
      <c r="E58" s="112">
        <v>0</v>
      </c>
      <c r="F58" s="112">
        <v>0</v>
      </c>
      <c r="G58" s="112">
        <v>0</v>
      </c>
      <c r="H58" s="112">
        <v>0</v>
      </c>
      <c r="I58" s="112">
        <v>0</v>
      </c>
      <c r="J58" s="112">
        <v>0</v>
      </c>
      <c r="K58" s="112">
        <v>0</v>
      </c>
      <c r="L58" s="112">
        <v>0</v>
      </c>
      <c r="M58" s="112">
        <v>0</v>
      </c>
      <c r="N58" s="112">
        <v>0</v>
      </c>
    </row>
    <row r="59" spans="2:14">
      <c r="B59" s="37" t="s">
        <v>288</v>
      </c>
      <c r="C59" s="59" t="s">
        <v>289</v>
      </c>
      <c r="D59" s="59" t="s">
        <v>126</v>
      </c>
      <c r="E59" s="112">
        <v>46484496640.71209</v>
      </c>
      <c r="F59" s="112">
        <v>75989077068.257996</v>
      </c>
      <c r="G59" s="112">
        <v>73739338846.502991</v>
      </c>
      <c r="H59" s="112">
        <v>82098222192.008972</v>
      </c>
      <c r="I59" s="112">
        <v>92184035501.23999</v>
      </c>
      <c r="J59" s="112">
        <v>114343297862.65001</v>
      </c>
      <c r="K59" s="112">
        <v>132457851662.94803</v>
      </c>
      <c r="L59" s="112">
        <v>135899840515.31699</v>
      </c>
      <c r="M59" s="112">
        <v>157137896277.27704</v>
      </c>
      <c r="N59" s="112">
        <v>162072457588.52704</v>
      </c>
    </row>
    <row r="60" spans="2:14">
      <c r="B60" s="39" t="s">
        <v>290</v>
      </c>
      <c r="C60" s="60" t="s">
        <v>285</v>
      </c>
      <c r="D60" s="60" t="s">
        <v>126</v>
      </c>
      <c r="E60" s="112">
        <v>44261516427.942093</v>
      </c>
      <c r="F60" s="112">
        <v>74105184930.987991</v>
      </c>
      <c r="G60" s="112">
        <v>69808308172.122986</v>
      </c>
      <c r="H60" s="112">
        <v>75368351823.189896</v>
      </c>
      <c r="I60" s="112">
        <v>84149639522.209885</v>
      </c>
      <c r="J60" s="112">
        <v>106020260003.20001</v>
      </c>
      <c r="K60" s="112">
        <v>122005929997.37802</v>
      </c>
      <c r="L60" s="112">
        <v>121391272993.58699</v>
      </c>
      <c r="M60" s="112">
        <v>140335945420.22702</v>
      </c>
      <c r="N60" s="112">
        <v>151412457588.52704</v>
      </c>
    </row>
    <row r="61" spans="2:14">
      <c r="B61" s="40" t="s">
        <v>291</v>
      </c>
      <c r="C61" s="64" t="s">
        <v>292</v>
      </c>
      <c r="D61" s="64" t="s">
        <v>126</v>
      </c>
      <c r="E61" s="112">
        <v>2222980212.77</v>
      </c>
      <c r="F61" s="112">
        <v>1883892137.2700002</v>
      </c>
      <c r="G61" s="112">
        <v>3931030674.3800011</v>
      </c>
      <c r="H61" s="112">
        <v>6729870368.8190804</v>
      </c>
      <c r="I61" s="112">
        <v>8034395979.0301104</v>
      </c>
      <c r="J61" s="112">
        <v>8323037859.4499998</v>
      </c>
      <c r="K61" s="112">
        <v>10451921665.570002</v>
      </c>
      <c r="L61" s="112">
        <v>14508567521.729998</v>
      </c>
      <c r="M61" s="112">
        <v>16801950857.050007</v>
      </c>
      <c r="N61" s="112">
        <v>10660000000</v>
      </c>
    </row>
    <row r="62" spans="2:14">
      <c r="B62" s="37" t="s">
        <v>133</v>
      </c>
      <c r="C62" s="27" t="s">
        <v>293</v>
      </c>
      <c r="D62" s="27" t="s">
        <v>126</v>
      </c>
      <c r="E62" s="112">
        <v>10712223125.762974</v>
      </c>
      <c r="F62" s="112">
        <v>13990827366.59111</v>
      </c>
      <c r="G62" s="112">
        <v>13211453537.869999</v>
      </c>
      <c r="H62" s="112">
        <v>16342893779.830009</v>
      </c>
      <c r="I62" s="112">
        <v>17976355971.743004</v>
      </c>
      <c r="J62" s="112">
        <v>8863055036.6259956</v>
      </c>
      <c r="K62" s="112">
        <v>14287585874.966</v>
      </c>
      <c r="L62" s="112">
        <v>25777920140.880005</v>
      </c>
      <c r="M62" s="112">
        <v>23562703842.99707</v>
      </c>
      <c r="N62" s="112">
        <v>66096630002.025993</v>
      </c>
    </row>
    <row r="63" spans="2:14">
      <c r="B63" s="37" t="s">
        <v>294</v>
      </c>
      <c r="C63" s="59" t="s">
        <v>295</v>
      </c>
      <c r="D63" s="59" t="s">
        <v>126</v>
      </c>
      <c r="E63" s="112">
        <v>212557771.09000003</v>
      </c>
      <c r="F63" s="112">
        <v>334337348.04999995</v>
      </c>
      <c r="G63" s="112">
        <v>141449707.82999998</v>
      </c>
      <c r="H63" s="112">
        <v>264028152.87999994</v>
      </c>
      <c r="I63" s="112">
        <v>111183740.31</v>
      </c>
      <c r="J63" s="112">
        <v>1648182396.756</v>
      </c>
      <c r="K63" s="112">
        <v>63373434.82</v>
      </c>
      <c r="L63" s="112">
        <v>261056963.88</v>
      </c>
      <c r="M63" s="112">
        <v>539326905.47707021</v>
      </c>
      <c r="N63" s="112">
        <v>930756569.13999999</v>
      </c>
    </row>
    <row r="64" spans="2:14">
      <c r="B64" s="39" t="s">
        <v>296</v>
      </c>
      <c r="C64" s="60" t="s">
        <v>297</v>
      </c>
      <c r="D64" s="60" t="s">
        <v>126</v>
      </c>
      <c r="E64" s="112">
        <v>0</v>
      </c>
      <c r="F64" s="112">
        <v>0</v>
      </c>
      <c r="G64" s="112">
        <v>0</v>
      </c>
      <c r="H64" s="112">
        <v>0</v>
      </c>
      <c r="I64" s="112">
        <v>0</v>
      </c>
      <c r="J64" s="112">
        <v>0</v>
      </c>
      <c r="K64" s="112">
        <v>0</v>
      </c>
      <c r="L64" s="112">
        <v>0</v>
      </c>
      <c r="M64" s="112">
        <v>0</v>
      </c>
      <c r="N64" s="112">
        <v>0</v>
      </c>
    </row>
    <row r="65" spans="2:14">
      <c r="B65" s="39" t="s">
        <v>298</v>
      </c>
      <c r="C65" s="61" t="s">
        <v>299</v>
      </c>
      <c r="D65" s="61" t="s">
        <v>126</v>
      </c>
      <c r="E65" s="112">
        <v>0</v>
      </c>
      <c r="F65" s="112">
        <v>0</v>
      </c>
      <c r="G65" s="112">
        <v>0</v>
      </c>
      <c r="H65" s="112">
        <v>0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0</v>
      </c>
    </row>
    <row r="66" spans="2:14">
      <c r="B66" s="39" t="s">
        <v>300</v>
      </c>
      <c r="C66" s="61" t="s">
        <v>301</v>
      </c>
      <c r="D66" s="61" t="s">
        <v>126</v>
      </c>
      <c r="E66" s="112">
        <v>0</v>
      </c>
      <c r="F66" s="112">
        <v>0</v>
      </c>
      <c r="G66" s="112">
        <v>0</v>
      </c>
      <c r="H66" s="112">
        <v>0</v>
      </c>
      <c r="I66" s="112">
        <v>0</v>
      </c>
      <c r="J66" s="112">
        <v>0</v>
      </c>
      <c r="K66" s="112">
        <v>0</v>
      </c>
      <c r="L66" s="112">
        <v>0</v>
      </c>
      <c r="M66" s="112">
        <v>0</v>
      </c>
      <c r="N66" s="112">
        <v>0</v>
      </c>
    </row>
    <row r="67" spans="2:14">
      <c r="B67" s="39" t="s">
        <v>302</v>
      </c>
      <c r="C67" s="61" t="s">
        <v>289</v>
      </c>
      <c r="D67" s="61" t="s">
        <v>126</v>
      </c>
      <c r="E67" s="112">
        <v>0</v>
      </c>
      <c r="F67" s="112">
        <v>0</v>
      </c>
      <c r="G67" s="112">
        <v>0</v>
      </c>
      <c r="H67" s="112">
        <v>0</v>
      </c>
      <c r="I67" s="112">
        <v>0</v>
      </c>
      <c r="J67" s="112">
        <v>0</v>
      </c>
      <c r="K67" s="112">
        <v>0</v>
      </c>
      <c r="L67" s="112">
        <v>0</v>
      </c>
      <c r="M67" s="112">
        <v>0</v>
      </c>
      <c r="N67" s="112">
        <v>0</v>
      </c>
    </row>
    <row r="68" spans="2:14">
      <c r="B68" s="39" t="s">
        <v>303</v>
      </c>
      <c r="C68" s="60" t="s">
        <v>304</v>
      </c>
      <c r="D68" s="60" t="s">
        <v>126</v>
      </c>
      <c r="E68" s="112">
        <v>0</v>
      </c>
      <c r="F68" s="112">
        <v>0</v>
      </c>
      <c r="G68" s="112">
        <v>0</v>
      </c>
      <c r="H68" s="112">
        <v>0</v>
      </c>
      <c r="I68" s="112">
        <v>0</v>
      </c>
      <c r="J68" s="112">
        <v>0</v>
      </c>
      <c r="K68" s="112">
        <v>0</v>
      </c>
      <c r="L68" s="112">
        <v>0</v>
      </c>
      <c r="M68" s="112">
        <v>0</v>
      </c>
      <c r="N68" s="112">
        <v>0</v>
      </c>
    </row>
    <row r="69" spans="2:14">
      <c r="B69" s="39" t="s">
        <v>305</v>
      </c>
      <c r="C69" s="60" t="s">
        <v>306</v>
      </c>
      <c r="D69" s="60" t="s">
        <v>126</v>
      </c>
      <c r="E69" s="112">
        <v>0</v>
      </c>
      <c r="F69" s="112">
        <v>0</v>
      </c>
      <c r="G69" s="112">
        <v>0</v>
      </c>
      <c r="H69" s="112">
        <v>0</v>
      </c>
      <c r="I69" s="112">
        <v>0</v>
      </c>
      <c r="J69" s="112">
        <v>0</v>
      </c>
      <c r="K69" s="112">
        <v>0</v>
      </c>
      <c r="L69" s="112">
        <v>0</v>
      </c>
      <c r="M69" s="112">
        <v>0</v>
      </c>
      <c r="N69" s="112">
        <v>0</v>
      </c>
    </row>
    <row r="70" spans="2:14">
      <c r="B70" s="39" t="s">
        <v>307</v>
      </c>
      <c r="C70" s="60" t="s">
        <v>308</v>
      </c>
      <c r="D70" s="60" t="s">
        <v>126</v>
      </c>
      <c r="E70" s="112">
        <v>212557771.09000003</v>
      </c>
      <c r="F70" s="112">
        <v>334337348.04999995</v>
      </c>
      <c r="G70" s="112">
        <v>141449707.82999998</v>
      </c>
      <c r="H70" s="112">
        <v>264028152.87999994</v>
      </c>
      <c r="I70" s="112">
        <v>111183740.31</v>
      </c>
      <c r="J70" s="112">
        <v>1648182396.756</v>
      </c>
      <c r="K70" s="112">
        <v>63373434.82</v>
      </c>
      <c r="L70" s="112">
        <v>261056963.88</v>
      </c>
      <c r="M70" s="112">
        <v>539326905.47707021</v>
      </c>
      <c r="N70" s="112">
        <v>930756569.13999999</v>
      </c>
    </row>
    <row r="71" spans="2:14">
      <c r="B71" s="39" t="s">
        <v>309</v>
      </c>
      <c r="C71" s="60" t="s">
        <v>310</v>
      </c>
      <c r="D71" s="60" t="s">
        <v>126</v>
      </c>
      <c r="E71" s="112">
        <v>0</v>
      </c>
      <c r="F71" s="112">
        <v>0</v>
      </c>
      <c r="G71" s="112">
        <v>0</v>
      </c>
      <c r="H71" s="112">
        <v>0</v>
      </c>
      <c r="I71" s="112">
        <v>0</v>
      </c>
      <c r="J71" s="112">
        <v>0</v>
      </c>
      <c r="K71" s="112">
        <v>0</v>
      </c>
      <c r="L71" s="112">
        <v>0</v>
      </c>
      <c r="M71" s="112">
        <v>0</v>
      </c>
      <c r="N71" s="112">
        <v>0</v>
      </c>
    </row>
    <row r="72" spans="2:14">
      <c r="B72" s="39" t="s">
        <v>311</v>
      </c>
      <c r="C72" s="60" t="s">
        <v>312</v>
      </c>
      <c r="D72" s="60" t="s">
        <v>126</v>
      </c>
      <c r="E72" s="112">
        <v>0</v>
      </c>
      <c r="F72" s="112">
        <v>0</v>
      </c>
      <c r="G72" s="112">
        <v>0</v>
      </c>
      <c r="H72" s="112">
        <v>0</v>
      </c>
      <c r="I72" s="112">
        <v>0</v>
      </c>
      <c r="J72" s="112">
        <v>0</v>
      </c>
      <c r="K72" s="112">
        <v>0</v>
      </c>
      <c r="L72" s="112">
        <v>0</v>
      </c>
      <c r="M72" s="112">
        <v>0</v>
      </c>
      <c r="N72" s="112">
        <v>0</v>
      </c>
    </row>
    <row r="73" spans="2:14">
      <c r="B73" s="37" t="s">
        <v>313</v>
      </c>
      <c r="C73" s="59" t="s">
        <v>314</v>
      </c>
      <c r="D73" s="59" t="s">
        <v>126</v>
      </c>
      <c r="E73" s="112">
        <v>7609321751.0166655</v>
      </c>
      <c r="F73" s="112">
        <v>7950949607.4433289</v>
      </c>
      <c r="G73" s="112">
        <v>6822081148.5866766</v>
      </c>
      <c r="H73" s="112">
        <v>12455517696.560009</v>
      </c>
      <c r="I73" s="112">
        <v>6970947525.4800091</v>
      </c>
      <c r="J73" s="112">
        <v>1283317374.6399965</v>
      </c>
      <c r="K73" s="112">
        <v>5427043082.8199997</v>
      </c>
      <c r="L73" s="112">
        <v>8981083557.1700001</v>
      </c>
      <c r="M73" s="112">
        <v>8455215282.8599968</v>
      </c>
      <c r="N73" s="112">
        <v>56396550601.856995</v>
      </c>
    </row>
    <row r="74" spans="2:14">
      <c r="B74" s="39" t="s">
        <v>315</v>
      </c>
      <c r="C74" s="60" t="s">
        <v>316</v>
      </c>
      <c r="D74" s="60" t="s">
        <v>126</v>
      </c>
      <c r="E74" s="112">
        <v>0</v>
      </c>
      <c r="F74" s="112">
        <v>0</v>
      </c>
      <c r="G74" s="112">
        <v>0</v>
      </c>
      <c r="H74" s="112">
        <v>0</v>
      </c>
      <c r="I74" s="112">
        <v>0</v>
      </c>
      <c r="J74" s="112">
        <v>0</v>
      </c>
      <c r="K74" s="112">
        <v>0</v>
      </c>
      <c r="L74" s="112">
        <v>0</v>
      </c>
      <c r="M74" s="112">
        <v>0</v>
      </c>
      <c r="N74" s="112">
        <v>0</v>
      </c>
    </row>
    <row r="75" spans="2:14">
      <c r="B75" s="39" t="s">
        <v>317</v>
      </c>
      <c r="C75" s="60" t="s">
        <v>318</v>
      </c>
      <c r="D75" s="60" t="s">
        <v>126</v>
      </c>
      <c r="E75" s="112">
        <v>0</v>
      </c>
      <c r="F75" s="112">
        <v>0</v>
      </c>
      <c r="G75" s="112">
        <v>0</v>
      </c>
      <c r="H75" s="112">
        <v>0</v>
      </c>
      <c r="I75" s="112">
        <v>0</v>
      </c>
      <c r="J75" s="112">
        <v>0</v>
      </c>
      <c r="K75" s="112">
        <v>0</v>
      </c>
      <c r="L75" s="112">
        <v>0</v>
      </c>
      <c r="M75" s="112">
        <v>0</v>
      </c>
      <c r="N75" s="112">
        <v>0</v>
      </c>
    </row>
    <row r="76" spans="2:14">
      <c r="B76" s="39" t="s">
        <v>319</v>
      </c>
      <c r="C76" s="60" t="s">
        <v>320</v>
      </c>
      <c r="D76" s="60" t="s">
        <v>126</v>
      </c>
      <c r="E76" s="112">
        <v>0</v>
      </c>
      <c r="F76" s="112">
        <v>0</v>
      </c>
      <c r="G76" s="112">
        <v>0</v>
      </c>
      <c r="H76" s="112">
        <v>0</v>
      </c>
      <c r="I76" s="112">
        <v>0</v>
      </c>
      <c r="J76" s="112">
        <v>0</v>
      </c>
      <c r="K76" s="112">
        <v>0</v>
      </c>
      <c r="L76" s="112">
        <v>0</v>
      </c>
      <c r="M76" s="112">
        <v>0</v>
      </c>
      <c r="N76" s="112">
        <v>0</v>
      </c>
    </row>
    <row r="77" spans="2:14">
      <c r="B77" s="39" t="s">
        <v>321</v>
      </c>
      <c r="C77" s="60" t="s">
        <v>322</v>
      </c>
      <c r="D77" s="60" t="s">
        <v>126</v>
      </c>
      <c r="E77" s="112">
        <v>7609321751.0166655</v>
      </c>
      <c r="F77" s="112">
        <v>7950949607.4433289</v>
      </c>
      <c r="G77" s="112">
        <v>6822081148.5866766</v>
      </c>
      <c r="H77" s="112">
        <v>12455517696.560009</v>
      </c>
      <c r="I77" s="112">
        <v>6970947525.4800091</v>
      </c>
      <c r="J77" s="112">
        <v>1283317374.6399965</v>
      </c>
      <c r="K77" s="112">
        <v>5427043082.8199997</v>
      </c>
      <c r="L77" s="112">
        <v>8981083557.1700001</v>
      </c>
      <c r="M77" s="112">
        <v>8455215282.8599968</v>
      </c>
      <c r="N77" s="112">
        <v>56396550601.856995</v>
      </c>
    </row>
    <row r="78" spans="2:14">
      <c r="B78" s="37" t="s">
        <v>323</v>
      </c>
      <c r="C78" s="59" t="s">
        <v>324</v>
      </c>
      <c r="D78" s="59" t="s">
        <v>126</v>
      </c>
      <c r="E78" s="112">
        <v>0</v>
      </c>
      <c r="F78" s="112">
        <v>0</v>
      </c>
      <c r="G78" s="112">
        <v>0</v>
      </c>
      <c r="H78" s="112">
        <v>0</v>
      </c>
      <c r="I78" s="112">
        <v>0</v>
      </c>
      <c r="J78" s="112">
        <v>0</v>
      </c>
      <c r="K78" s="112">
        <v>0</v>
      </c>
      <c r="L78" s="112">
        <v>0</v>
      </c>
      <c r="M78" s="112">
        <v>0</v>
      </c>
      <c r="N78" s="112">
        <v>0</v>
      </c>
    </row>
    <row r="79" spans="2:14">
      <c r="B79" s="37" t="s">
        <v>325</v>
      </c>
      <c r="C79" s="59" t="s">
        <v>326</v>
      </c>
      <c r="D79" s="59" t="s">
        <v>126</v>
      </c>
      <c r="E79" s="112">
        <v>2890343603.6563082</v>
      </c>
      <c r="F79" s="112">
        <v>5705540411.0977821</v>
      </c>
      <c r="G79" s="112">
        <v>6247922681.4533224</v>
      </c>
      <c r="H79" s="112">
        <v>3623347930.3900013</v>
      </c>
      <c r="I79" s="112">
        <v>10894224705.952993</v>
      </c>
      <c r="J79" s="112">
        <v>5931555265.2299986</v>
      </c>
      <c r="K79" s="112">
        <v>8797169357.3260002</v>
      </c>
      <c r="L79" s="112">
        <v>16535779619.830004</v>
      </c>
      <c r="M79" s="112">
        <v>14568161654.660004</v>
      </c>
      <c r="N79" s="112">
        <v>8769322831.0289993</v>
      </c>
    </row>
    <row r="80" spans="2:14">
      <c r="B80" s="39" t="s">
        <v>327</v>
      </c>
      <c r="C80" s="60" t="s">
        <v>285</v>
      </c>
      <c r="D80" s="60" t="s">
        <v>126</v>
      </c>
      <c r="E80" s="112">
        <v>2890343603.6563082</v>
      </c>
      <c r="F80" s="112">
        <v>5705540411.0977821</v>
      </c>
      <c r="G80" s="112">
        <v>6247922681.4533224</v>
      </c>
      <c r="H80" s="112">
        <v>3623347930.3900013</v>
      </c>
      <c r="I80" s="112">
        <v>10894224705.952993</v>
      </c>
      <c r="J80" s="112">
        <v>5931555265.2299986</v>
      </c>
      <c r="K80" s="112">
        <v>8797169357.3260002</v>
      </c>
      <c r="L80" s="112">
        <v>16535779619.830004</v>
      </c>
      <c r="M80" s="112">
        <v>14568161654.660004</v>
      </c>
      <c r="N80" s="112">
        <v>8769322831.0289993</v>
      </c>
    </row>
    <row r="81" spans="2:14">
      <c r="B81" s="39" t="s">
        <v>328</v>
      </c>
      <c r="C81" s="61" t="s">
        <v>329</v>
      </c>
      <c r="D81" s="61" t="s">
        <v>126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</row>
    <row r="82" spans="2:14">
      <c r="B82" s="39" t="s">
        <v>330</v>
      </c>
      <c r="C82" s="61" t="s">
        <v>331</v>
      </c>
      <c r="D82" s="61" t="s">
        <v>126</v>
      </c>
      <c r="E82" s="112">
        <v>2890343603.6563082</v>
      </c>
      <c r="F82" s="112">
        <v>5705540411.0977821</v>
      </c>
      <c r="G82" s="112">
        <v>6247922681.4533224</v>
      </c>
      <c r="H82" s="112">
        <v>3623347930.3900013</v>
      </c>
      <c r="I82" s="112">
        <v>10894224705.952993</v>
      </c>
      <c r="J82" s="112">
        <v>5931555265.2299986</v>
      </c>
      <c r="K82" s="112">
        <v>8797169357.3260002</v>
      </c>
      <c r="L82" s="112">
        <v>16535779619.830004</v>
      </c>
      <c r="M82" s="112">
        <v>14568161654.660004</v>
      </c>
      <c r="N82" s="112">
        <v>8769322831.0289993</v>
      </c>
    </row>
    <row r="83" spans="2:14">
      <c r="B83" s="39" t="s">
        <v>332</v>
      </c>
      <c r="C83" s="60" t="s">
        <v>333</v>
      </c>
      <c r="D83" s="60" t="s">
        <v>126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</row>
    <row r="84" spans="2:14" ht="33.75" customHeight="1">
      <c r="B84" s="37" t="s">
        <v>334</v>
      </c>
      <c r="C84" s="65" t="s">
        <v>335</v>
      </c>
      <c r="D84" s="65" t="s">
        <v>126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</row>
    <row r="85" spans="2:14">
      <c r="B85" s="39" t="s">
        <v>336</v>
      </c>
      <c r="C85" s="60" t="s">
        <v>337</v>
      </c>
      <c r="D85" s="60" t="s">
        <v>126</v>
      </c>
      <c r="E85" s="112">
        <v>0</v>
      </c>
      <c r="F85" s="112">
        <v>0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</row>
    <row r="86" spans="2:14">
      <c r="B86" s="39" t="s">
        <v>338</v>
      </c>
      <c r="C86" s="61" t="s">
        <v>339</v>
      </c>
      <c r="D86" s="61" t="s">
        <v>126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</row>
    <row r="87" spans="2:14">
      <c r="B87" s="39" t="s">
        <v>340</v>
      </c>
      <c r="C87" s="61" t="s">
        <v>341</v>
      </c>
      <c r="D87" s="61" t="s">
        <v>126</v>
      </c>
      <c r="E87" s="112">
        <v>0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</row>
    <row r="88" spans="2:14">
      <c r="B88" s="39" t="s">
        <v>342</v>
      </c>
      <c r="C88" s="61" t="s">
        <v>343</v>
      </c>
      <c r="D88" s="61" t="s">
        <v>126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</row>
    <row r="89" spans="2:14">
      <c r="B89" s="23" t="s">
        <v>344</v>
      </c>
      <c r="C89" s="66" t="s">
        <v>345</v>
      </c>
      <c r="D89" s="66" t="s">
        <v>126</v>
      </c>
      <c r="E89" s="112">
        <v>0</v>
      </c>
      <c r="F89" s="112">
        <v>0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</row>
    <row r="91" spans="2:14">
      <c r="C91" s="83"/>
    </row>
    <row r="92" spans="2:14">
      <c r="C92" s="83"/>
    </row>
    <row r="93" spans="2:14">
      <c r="C93" s="83"/>
    </row>
    <row r="94" spans="2:14">
      <c r="C94" s="83"/>
    </row>
    <row r="95" spans="2:14">
      <c r="C95" s="83"/>
    </row>
    <row r="96" spans="2:14">
      <c r="C96" s="83"/>
    </row>
    <row r="97" spans="3:3">
      <c r="C97" s="83"/>
    </row>
    <row r="98" spans="3:3">
      <c r="C98" s="83"/>
    </row>
    <row r="99" spans="3:3">
      <c r="C99" s="83"/>
    </row>
    <row r="100" spans="3:3">
      <c r="C100" s="83"/>
    </row>
    <row r="101" spans="3:3">
      <c r="C101" s="83"/>
    </row>
    <row r="102" spans="3:3">
      <c r="C102" s="83"/>
    </row>
    <row r="103" spans="3:3">
      <c r="C103" s="83"/>
    </row>
    <row r="104" spans="3:3">
      <c r="C104" s="83"/>
    </row>
    <row r="105" spans="3:3">
      <c r="C105" s="83"/>
    </row>
    <row r="106" spans="3:3">
      <c r="C106" s="83">
        <v>0</v>
      </c>
    </row>
  </sheetData>
  <mergeCells count="4">
    <mergeCell ref="E2:N2"/>
    <mergeCell ref="E3:N3"/>
    <mergeCell ref="E4:N5"/>
    <mergeCell ref="E6:N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90" zoomScaleNormal="90" workbookViewId="0">
      <pane xSplit="4" ySplit="1" topLeftCell="G2" activePane="bottomRight" state="frozen"/>
      <selection pane="topRight" activeCell="I24" sqref="I24"/>
      <selection pane="bottomLeft" activeCell="I24" sqref="I24"/>
      <selection pane="bottomRight" activeCell="O7" sqref="O7"/>
    </sheetView>
  </sheetViews>
  <sheetFormatPr baseColWidth="10" defaultColWidth="11.42578125" defaultRowHeight="15"/>
  <cols>
    <col min="3" max="3" width="64.28515625" customWidth="1"/>
    <col min="5" max="6" width="11.42578125" style="49" customWidth="1"/>
    <col min="7" max="9" width="11.5703125" style="49"/>
    <col min="10" max="13" width="11.42578125" style="49"/>
  </cols>
  <sheetData>
    <row r="1" spans="2:14">
      <c r="B1" s="12" t="s">
        <v>118</v>
      </c>
      <c r="E1"/>
      <c r="F1"/>
      <c r="G1"/>
      <c r="H1"/>
      <c r="I1"/>
      <c r="J1"/>
      <c r="K1"/>
      <c r="L1"/>
      <c r="M1"/>
    </row>
    <row r="2" spans="2:14" ht="15.75">
      <c r="B2" s="50" t="s">
        <v>119</v>
      </c>
      <c r="C2" s="51"/>
      <c r="D2" s="27"/>
      <c r="E2" s="98" t="str">
        <f>+Indice!H25</f>
        <v>Gobierno Central Extrapresupuestario</v>
      </c>
      <c r="F2" s="98"/>
      <c r="G2" s="98"/>
      <c r="H2" s="98"/>
      <c r="I2" s="98"/>
      <c r="J2" s="98"/>
      <c r="K2" s="98"/>
      <c r="L2" s="98"/>
      <c r="M2" s="98"/>
      <c r="N2" s="98"/>
    </row>
    <row r="3" spans="2:14" ht="15.75">
      <c r="B3" s="50" t="s">
        <v>346</v>
      </c>
      <c r="C3" s="52"/>
      <c r="D3" s="22"/>
      <c r="E3" s="98" t="s">
        <v>121</v>
      </c>
      <c r="F3" s="98"/>
      <c r="G3" s="98"/>
      <c r="H3" s="98"/>
      <c r="I3" s="98"/>
      <c r="J3" s="98"/>
      <c r="K3" s="98"/>
      <c r="L3" s="98"/>
      <c r="M3" s="98"/>
      <c r="N3" s="98"/>
    </row>
    <row r="4" spans="2:14" ht="15" customHeight="1">
      <c r="B4" s="19"/>
      <c r="C4" s="20"/>
      <c r="D4" s="21"/>
      <c r="E4" s="97" t="s">
        <v>122</v>
      </c>
      <c r="F4" s="109"/>
      <c r="G4" s="109"/>
      <c r="H4" s="109"/>
      <c r="I4" s="109"/>
      <c r="J4" s="109"/>
      <c r="K4" s="109"/>
      <c r="L4" s="109"/>
      <c r="M4" s="109"/>
      <c r="N4" s="109"/>
    </row>
    <row r="5" spans="2:14" ht="15" customHeight="1">
      <c r="B5" s="100" t="s">
        <v>347</v>
      </c>
      <c r="C5" s="101"/>
      <c r="D5" s="22"/>
      <c r="E5" s="97"/>
      <c r="F5" s="109"/>
      <c r="G5" s="109"/>
      <c r="H5" s="109"/>
      <c r="I5" s="109"/>
      <c r="J5" s="109"/>
      <c r="K5" s="109"/>
      <c r="L5" s="109"/>
      <c r="M5" s="109"/>
      <c r="N5" s="109"/>
    </row>
    <row r="6" spans="2:14">
      <c r="B6" s="100"/>
      <c r="C6" s="101"/>
      <c r="D6" s="22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2:14">
      <c r="B7" s="67"/>
      <c r="C7" s="68"/>
      <c r="D7" s="22"/>
      <c r="E7" s="85">
        <v>2015</v>
      </c>
      <c r="F7" s="84">
        <v>2016</v>
      </c>
      <c r="G7" s="84">
        <v>2017</v>
      </c>
      <c r="H7" s="84">
        <v>2018</v>
      </c>
      <c r="I7" s="84">
        <v>2019</v>
      </c>
      <c r="J7" s="84">
        <v>2020</v>
      </c>
      <c r="K7" s="84">
        <v>2021</v>
      </c>
      <c r="L7" s="84">
        <v>2022</v>
      </c>
      <c r="M7" s="84">
        <v>2023</v>
      </c>
      <c r="N7" s="84">
        <v>2024</v>
      </c>
    </row>
    <row r="8" spans="2:14">
      <c r="B8" s="57" t="s">
        <v>135</v>
      </c>
      <c r="C8" s="58" t="s">
        <v>348</v>
      </c>
      <c r="D8" s="69" t="s">
        <v>126</v>
      </c>
      <c r="E8" s="110">
        <v>60308666042.550629</v>
      </c>
      <c r="F8" s="110">
        <v>86725742178.374481</v>
      </c>
      <c r="G8" s="110">
        <v>82901346000.628067</v>
      </c>
      <c r="H8" s="110">
        <v>95573236522.943985</v>
      </c>
      <c r="I8" s="110">
        <v>100277814969.659</v>
      </c>
      <c r="J8" s="110">
        <v>108933073416.96301</v>
      </c>
      <c r="K8" s="110">
        <v>134265626413.74216</v>
      </c>
      <c r="L8" s="110">
        <v>156226852842.26614</v>
      </c>
      <c r="M8" s="110">
        <v>172457466183.23071</v>
      </c>
      <c r="N8" s="110">
        <v>234575686407.65036</v>
      </c>
    </row>
    <row r="9" spans="2:14">
      <c r="B9" s="37" t="s">
        <v>137</v>
      </c>
      <c r="C9" s="27" t="s">
        <v>349</v>
      </c>
      <c r="D9" s="22" t="s">
        <v>126</v>
      </c>
      <c r="E9" s="111">
        <v>30526277726.44532</v>
      </c>
      <c r="F9" s="111">
        <v>53079705259.470108</v>
      </c>
      <c r="G9" s="111">
        <v>56993899393.4757</v>
      </c>
      <c r="H9" s="111">
        <v>69010741191.580994</v>
      </c>
      <c r="I9" s="111">
        <v>69681643467.026001</v>
      </c>
      <c r="J9" s="111">
        <v>70818498736.419006</v>
      </c>
      <c r="K9" s="111">
        <v>68756485449.237701</v>
      </c>
      <c r="L9" s="111">
        <v>102273355299.07201</v>
      </c>
      <c r="M9" s="111">
        <v>110863742838.099</v>
      </c>
      <c r="N9" s="111">
        <v>113873394898.81952</v>
      </c>
    </row>
    <row r="10" spans="2:14">
      <c r="B10" s="39" t="s">
        <v>350</v>
      </c>
      <c r="C10" s="28" t="s">
        <v>351</v>
      </c>
      <c r="D10" s="22" t="s">
        <v>126</v>
      </c>
      <c r="E10" s="112">
        <v>28084175508.3297</v>
      </c>
      <c r="F10" s="112">
        <v>48833328838.712502</v>
      </c>
      <c r="G10" s="112">
        <v>52351372022.675697</v>
      </c>
      <c r="H10" s="112">
        <v>63583211799.350998</v>
      </c>
      <c r="I10" s="112">
        <v>63696464305.725998</v>
      </c>
      <c r="J10" s="112">
        <v>63101362010.219002</v>
      </c>
      <c r="K10" s="112">
        <v>57130807410.3377</v>
      </c>
      <c r="L10" s="112">
        <v>89834727097.772003</v>
      </c>
      <c r="M10" s="112">
        <v>102688653266.899</v>
      </c>
      <c r="N10" s="112">
        <v>101347321459.94937</v>
      </c>
    </row>
    <row r="11" spans="2:14">
      <c r="B11" s="39" t="s">
        <v>352</v>
      </c>
      <c r="C11" s="28" t="s">
        <v>353</v>
      </c>
      <c r="D11" s="22" t="s">
        <v>126</v>
      </c>
      <c r="E11" s="112">
        <v>2442102218.1156201</v>
      </c>
      <c r="F11" s="112">
        <v>4246376420.7576098</v>
      </c>
      <c r="G11" s="112">
        <v>4642527370.8000002</v>
      </c>
      <c r="H11" s="112">
        <v>5427529392.2299995</v>
      </c>
      <c r="I11" s="112">
        <v>5985179161.3000002</v>
      </c>
      <c r="J11" s="112">
        <v>7717136726.1999998</v>
      </c>
      <c r="K11" s="112">
        <v>11625678038.9</v>
      </c>
      <c r="L11" s="112">
        <v>12438628201.299999</v>
      </c>
      <c r="M11" s="112">
        <v>8175089571.1999998</v>
      </c>
      <c r="N11" s="112">
        <v>12526073438.870148</v>
      </c>
    </row>
    <row r="12" spans="2:14">
      <c r="B12" s="39" t="s">
        <v>354</v>
      </c>
      <c r="C12" s="60" t="s">
        <v>355</v>
      </c>
      <c r="D12" s="22" t="s">
        <v>126</v>
      </c>
      <c r="E12" s="112">
        <v>2442102218.1156201</v>
      </c>
      <c r="F12" s="112">
        <v>4246376420.7576098</v>
      </c>
      <c r="G12" s="112">
        <v>4642527370.8000002</v>
      </c>
      <c r="H12" s="112">
        <v>5427529392.2299995</v>
      </c>
      <c r="I12" s="112">
        <v>5985179161.3000002</v>
      </c>
      <c r="J12" s="112">
        <v>7717136726.1999998</v>
      </c>
      <c r="K12" s="112">
        <v>11625678038.9</v>
      </c>
      <c r="L12" s="112">
        <v>12438628201.299999</v>
      </c>
      <c r="M12" s="112">
        <v>8175089571.1999998</v>
      </c>
      <c r="N12" s="112">
        <v>12526073438.870148</v>
      </c>
    </row>
    <row r="13" spans="2:14">
      <c r="B13" s="40" t="s">
        <v>356</v>
      </c>
      <c r="C13" s="64" t="s">
        <v>357</v>
      </c>
      <c r="D13" s="30" t="s">
        <v>126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</row>
    <row r="14" spans="2:14">
      <c r="B14" s="70" t="s">
        <v>139</v>
      </c>
      <c r="C14" s="71" t="s">
        <v>358</v>
      </c>
      <c r="D14" s="72" t="s">
        <v>126</v>
      </c>
      <c r="E14" s="111">
        <v>22947132273.51339</v>
      </c>
      <c r="F14" s="111">
        <v>28514675182.880547</v>
      </c>
      <c r="G14" s="111">
        <v>18337702997.017948</v>
      </c>
      <c r="H14" s="111">
        <v>19899663485.629341</v>
      </c>
      <c r="I14" s="111">
        <v>21665609554.450001</v>
      </c>
      <c r="J14" s="111">
        <v>19382098628.205002</v>
      </c>
      <c r="K14" s="111">
        <v>59168085277.758354</v>
      </c>
      <c r="L14" s="111">
        <v>34211623132.217648</v>
      </c>
      <c r="M14" s="111">
        <v>37124884726.657829</v>
      </c>
      <c r="N14" s="111">
        <v>36744657365.636505</v>
      </c>
    </row>
    <row r="15" spans="2:14">
      <c r="B15" s="70" t="s">
        <v>141</v>
      </c>
      <c r="C15" s="71" t="s">
        <v>359</v>
      </c>
      <c r="D15" s="72" t="s">
        <v>126</v>
      </c>
      <c r="E15" s="112">
        <v>664679567.06489253</v>
      </c>
      <c r="F15" s="112">
        <v>537753981.45324159</v>
      </c>
      <c r="G15" s="112">
        <v>731994816.39776945</v>
      </c>
      <c r="H15" s="112">
        <v>930798682.16199994</v>
      </c>
      <c r="I15" s="112">
        <v>990025955.91999996</v>
      </c>
      <c r="J15" s="112">
        <v>995616621.63</v>
      </c>
      <c r="K15" s="112">
        <v>2697878680.236105</v>
      </c>
      <c r="L15" s="112">
        <v>2996572414.2621512</v>
      </c>
      <c r="M15" s="112">
        <v>1221324583.573854</v>
      </c>
      <c r="N15" s="112">
        <v>1314041287.9043667</v>
      </c>
    </row>
    <row r="16" spans="2:14">
      <c r="B16" s="37" t="s">
        <v>143</v>
      </c>
      <c r="C16" s="27" t="s">
        <v>360</v>
      </c>
      <c r="D16" s="22" t="s">
        <v>126</v>
      </c>
      <c r="E16" s="112">
        <v>69951543.200000018</v>
      </c>
      <c r="F16" s="112">
        <v>27675007.200000003</v>
      </c>
      <c r="G16" s="112">
        <v>31971280.899999999</v>
      </c>
      <c r="H16" s="112">
        <v>40548857.039999999</v>
      </c>
      <c r="I16" s="112">
        <v>59903226.473000005</v>
      </c>
      <c r="J16" s="112">
        <v>20620125.599999998</v>
      </c>
      <c r="K16" s="112">
        <v>548499443.78999996</v>
      </c>
      <c r="L16" s="112">
        <v>374301831.10000002</v>
      </c>
      <c r="M16" s="112">
        <v>215921165.16</v>
      </c>
      <c r="N16" s="112">
        <v>292761258.58000004</v>
      </c>
    </row>
    <row r="17" spans="2:14">
      <c r="B17" s="39" t="s">
        <v>361</v>
      </c>
      <c r="C17" s="28" t="s">
        <v>362</v>
      </c>
      <c r="D17" s="22" t="s">
        <v>126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</row>
    <row r="18" spans="2:14">
      <c r="B18" s="39" t="s">
        <v>363</v>
      </c>
      <c r="C18" s="28" t="s">
        <v>364</v>
      </c>
      <c r="D18" s="22" t="s">
        <v>126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</row>
    <row r="19" spans="2:14">
      <c r="B19" s="40" t="s">
        <v>365</v>
      </c>
      <c r="C19" s="29" t="s">
        <v>366</v>
      </c>
      <c r="D19" s="30" t="s">
        <v>126</v>
      </c>
      <c r="E19" s="112">
        <v>69951543.200000018</v>
      </c>
      <c r="F19" s="112">
        <v>27675007.200000003</v>
      </c>
      <c r="G19" s="112">
        <v>31971280.899999999</v>
      </c>
      <c r="H19" s="112">
        <v>40548857.039999999</v>
      </c>
      <c r="I19" s="112">
        <v>59903226.473000005</v>
      </c>
      <c r="J19" s="112">
        <v>20620125.599999998</v>
      </c>
      <c r="K19" s="112">
        <v>548499443.78999996</v>
      </c>
      <c r="L19" s="112">
        <v>374301831.10000002</v>
      </c>
      <c r="M19" s="112">
        <v>215921165.16</v>
      </c>
      <c r="N19" s="112">
        <v>292761258.58000004</v>
      </c>
    </row>
    <row r="20" spans="2:14">
      <c r="B20" s="37" t="s">
        <v>145</v>
      </c>
      <c r="C20" s="27" t="s">
        <v>367</v>
      </c>
      <c r="D20" s="22" t="s">
        <v>126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</row>
    <row r="21" spans="2:14">
      <c r="B21" s="39" t="s">
        <v>368</v>
      </c>
      <c r="C21" s="28" t="s">
        <v>369</v>
      </c>
      <c r="D21" s="22" t="s">
        <v>126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</row>
    <row r="22" spans="2:14">
      <c r="B22" s="39" t="s">
        <v>370</v>
      </c>
      <c r="C22" s="28" t="s">
        <v>371</v>
      </c>
      <c r="D22" s="22" t="s">
        <v>126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</row>
    <row r="23" spans="2:14">
      <c r="B23" s="40" t="s">
        <v>372</v>
      </c>
      <c r="C23" s="29" t="s">
        <v>373</v>
      </c>
      <c r="D23" s="30" t="s">
        <v>126</v>
      </c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</row>
    <row r="24" spans="2:14">
      <c r="B24" s="37" t="s">
        <v>147</v>
      </c>
      <c r="C24" s="27" t="s">
        <v>374</v>
      </c>
      <c r="D24" s="22" t="s">
        <v>126</v>
      </c>
      <c r="E24" s="113">
        <v>1704487298.5900002</v>
      </c>
      <c r="F24" s="113">
        <v>1054826412.6600001</v>
      </c>
      <c r="G24" s="113">
        <v>399207740.06</v>
      </c>
      <c r="H24" s="113">
        <v>1289469218.8399999</v>
      </c>
      <c r="I24" s="113">
        <v>278892963</v>
      </c>
      <c r="J24" s="113">
        <v>227560980</v>
      </c>
      <c r="K24" s="113">
        <v>39225884.100000001</v>
      </c>
      <c r="L24" s="113">
        <v>98627807.920000002</v>
      </c>
      <c r="M24" s="113">
        <v>3345165471.98</v>
      </c>
      <c r="N24" s="113">
        <v>48732170240.839996</v>
      </c>
    </row>
    <row r="25" spans="2:14">
      <c r="B25" s="39" t="s">
        <v>375</v>
      </c>
      <c r="C25" s="28" t="s">
        <v>376</v>
      </c>
      <c r="D25" s="22" t="s">
        <v>126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</row>
    <row r="26" spans="2:14">
      <c r="B26" s="39" t="s">
        <v>377</v>
      </c>
      <c r="C26" s="60" t="s">
        <v>378</v>
      </c>
      <c r="D26" s="22" t="s">
        <v>126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</row>
    <row r="27" spans="2:14">
      <c r="B27" s="39" t="s">
        <v>379</v>
      </c>
      <c r="C27" s="60" t="s">
        <v>380</v>
      </c>
      <c r="D27" s="22" t="s">
        <v>126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</row>
    <row r="28" spans="2:14">
      <c r="B28" s="39" t="s">
        <v>381</v>
      </c>
      <c r="C28" s="28" t="s">
        <v>382</v>
      </c>
      <c r="D28" s="22" t="s">
        <v>126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</row>
    <row r="29" spans="2:14">
      <c r="B29" s="39" t="s">
        <v>383</v>
      </c>
      <c r="C29" s="60" t="s">
        <v>378</v>
      </c>
      <c r="D29" s="22" t="s">
        <v>126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</row>
    <row r="30" spans="2:14">
      <c r="B30" s="39" t="s">
        <v>384</v>
      </c>
      <c r="C30" s="60" t="s">
        <v>380</v>
      </c>
      <c r="D30" s="22" t="s">
        <v>126</v>
      </c>
      <c r="E30" s="113">
        <v>0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0</v>
      </c>
      <c r="L30" s="113">
        <v>0</v>
      </c>
      <c r="M30" s="113">
        <v>0</v>
      </c>
      <c r="N30" s="113">
        <v>0</v>
      </c>
    </row>
    <row r="31" spans="2:14">
      <c r="B31" s="39" t="s">
        <v>385</v>
      </c>
      <c r="C31" s="28" t="s">
        <v>386</v>
      </c>
      <c r="D31" s="22" t="s">
        <v>126</v>
      </c>
      <c r="E31" s="113">
        <v>1704487298.5900002</v>
      </c>
      <c r="F31" s="113">
        <v>1054826412.6600001</v>
      </c>
      <c r="G31" s="113">
        <v>399207740.06</v>
      </c>
      <c r="H31" s="113">
        <v>1289469218.8399999</v>
      </c>
      <c r="I31" s="113">
        <v>278892963</v>
      </c>
      <c r="J31" s="113">
        <v>227560980</v>
      </c>
      <c r="K31" s="113">
        <v>39225884.100000001</v>
      </c>
      <c r="L31" s="113">
        <v>98627807.920000002</v>
      </c>
      <c r="M31" s="113">
        <v>3345165471.98</v>
      </c>
      <c r="N31" s="113">
        <v>48732170240.839996</v>
      </c>
    </row>
    <row r="32" spans="2:14">
      <c r="B32" s="39" t="s">
        <v>387</v>
      </c>
      <c r="C32" s="60" t="s">
        <v>378</v>
      </c>
      <c r="D32" s="22" t="s">
        <v>126</v>
      </c>
      <c r="E32" s="113">
        <v>1704487298.5900002</v>
      </c>
      <c r="F32" s="113">
        <v>1054826412.6600001</v>
      </c>
      <c r="G32" s="113">
        <v>399207740.06</v>
      </c>
      <c r="H32" s="113">
        <v>1289469218.8399999</v>
      </c>
      <c r="I32" s="113">
        <v>278892963</v>
      </c>
      <c r="J32" s="113">
        <v>227560980</v>
      </c>
      <c r="K32" s="113">
        <v>39225884.100000001</v>
      </c>
      <c r="L32" s="113">
        <v>98627807.920000002</v>
      </c>
      <c r="M32" s="113">
        <v>3345165471.98</v>
      </c>
      <c r="N32" s="113">
        <v>48732170240.839996</v>
      </c>
    </row>
    <row r="33" spans="2:14">
      <c r="B33" s="40" t="s">
        <v>388</v>
      </c>
      <c r="C33" s="64" t="s">
        <v>380</v>
      </c>
      <c r="D33" s="30" t="s">
        <v>126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</row>
    <row r="34" spans="2:14">
      <c r="B34" s="37" t="s">
        <v>148</v>
      </c>
      <c r="C34" s="27" t="s">
        <v>389</v>
      </c>
      <c r="D34" s="22" t="s">
        <v>126</v>
      </c>
      <c r="E34" s="111">
        <v>1018279741.3200001</v>
      </c>
      <c r="F34" s="111">
        <v>947196445.38</v>
      </c>
      <c r="G34" s="111">
        <v>1013573458.12</v>
      </c>
      <c r="H34" s="111">
        <v>1823612017.6816669</v>
      </c>
      <c r="I34" s="111">
        <v>1109523450.97</v>
      </c>
      <c r="J34" s="111">
        <v>39504105.509999998</v>
      </c>
      <c r="K34" s="111">
        <v>46985833.260000005</v>
      </c>
      <c r="L34" s="111">
        <v>3177720682.1000004</v>
      </c>
      <c r="M34" s="111">
        <v>3660707144.3499999</v>
      </c>
      <c r="N34" s="111">
        <v>4064537109.5299997</v>
      </c>
    </row>
    <row r="35" spans="2:14">
      <c r="B35" s="39" t="s">
        <v>390</v>
      </c>
      <c r="C35" s="28" t="s">
        <v>391</v>
      </c>
      <c r="D35" s="22" t="s">
        <v>126</v>
      </c>
      <c r="E35" s="112">
        <v>1018279741.3200001</v>
      </c>
      <c r="F35" s="112">
        <v>947196445.38</v>
      </c>
      <c r="G35" s="112">
        <v>1013573458.12</v>
      </c>
      <c r="H35" s="112">
        <v>1823612017.6816669</v>
      </c>
      <c r="I35" s="112">
        <v>1109523450.97</v>
      </c>
      <c r="J35" s="112">
        <v>39504105.509999998</v>
      </c>
      <c r="K35" s="112">
        <v>46985833.260000005</v>
      </c>
      <c r="L35" s="112">
        <v>3177720682.1000004</v>
      </c>
      <c r="M35" s="112">
        <v>3660707144.3499999</v>
      </c>
      <c r="N35" s="112">
        <v>4064537109.5299997</v>
      </c>
    </row>
    <row r="36" spans="2:14">
      <c r="B36" s="39" t="s">
        <v>392</v>
      </c>
      <c r="C36" s="28" t="s">
        <v>393</v>
      </c>
      <c r="D36" s="22" t="s">
        <v>126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</row>
    <row r="37" spans="2:14">
      <c r="B37" s="40" t="s">
        <v>394</v>
      </c>
      <c r="C37" s="29" t="s">
        <v>395</v>
      </c>
      <c r="D37" s="30" t="s">
        <v>126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</row>
    <row r="38" spans="2:14">
      <c r="B38" s="37" t="s">
        <v>150</v>
      </c>
      <c r="C38" s="27" t="s">
        <v>396</v>
      </c>
      <c r="D38" s="22" t="s">
        <v>126</v>
      </c>
      <c r="E38" s="112">
        <v>3377857892.417028</v>
      </c>
      <c r="F38" s="112">
        <v>2563909889.330575</v>
      </c>
      <c r="G38" s="112">
        <v>5392996314.6566648</v>
      </c>
      <c r="H38" s="112">
        <v>2578403070.0099974</v>
      </c>
      <c r="I38" s="112">
        <v>6492216351.8199997</v>
      </c>
      <c r="J38" s="112">
        <v>17449174219.599007</v>
      </c>
      <c r="K38" s="112">
        <v>3008465845.3599997</v>
      </c>
      <c r="L38" s="112">
        <v>13094651675.594292</v>
      </c>
      <c r="M38" s="112">
        <v>16025720253.41</v>
      </c>
      <c r="N38" s="112">
        <v>29554124246.339989</v>
      </c>
    </row>
    <row r="39" spans="2:14">
      <c r="B39" s="39" t="s">
        <v>397</v>
      </c>
      <c r="C39" s="28" t="s">
        <v>398</v>
      </c>
      <c r="D39" s="22" t="s">
        <v>126</v>
      </c>
      <c r="E39" s="112">
        <v>0</v>
      </c>
      <c r="F39" s="112">
        <v>0</v>
      </c>
      <c r="G39" s="112">
        <v>0</v>
      </c>
      <c r="H39" s="112">
        <v>0</v>
      </c>
      <c r="I39" s="112">
        <v>0</v>
      </c>
      <c r="J39" s="112">
        <v>0</v>
      </c>
      <c r="K39" s="112">
        <v>0</v>
      </c>
      <c r="L39" s="112">
        <v>0</v>
      </c>
      <c r="M39" s="112">
        <v>0</v>
      </c>
      <c r="N39" s="112">
        <v>0</v>
      </c>
    </row>
    <row r="40" spans="2:14">
      <c r="B40" s="39" t="s">
        <v>399</v>
      </c>
      <c r="C40" s="60" t="s">
        <v>400</v>
      </c>
      <c r="D40" s="22" t="s">
        <v>126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</row>
    <row r="41" spans="2:14">
      <c r="B41" s="39" t="s">
        <v>401</v>
      </c>
      <c r="C41" s="60" t="s">
        <v>402</v>
      </c>
      <c r="D41" s="22" t="s">
        <v>126</v>
      </c>
      <c r="E41" s="112">
        <v>0</v>
      </c>
      <c r="F41" s="112">
        <v>0</v>
      </c>
      <c r="G41" s="112">
        <v>0</v>
      </c>
      <c r="H41" s="112">
        <v>0</v>
      </c>
      <c r="I41" s="112">
        <v>0</v>
      </c>
      <c r="J41" s="112">
        <v>0</v>
      </c>
      <c r="K41" s="112">
        <v>0</v>
      </c>
      <c r="L41" s="112">
        <v>0</v>
      </c>
      <c r="M41" s="112">
        <v>0</v>
      </c>
      <c r="N41" s="112">
        <v>0</v>
      </c>
    </row>
    <row r="42" spans="2:14">
      <c r="B42" s="39" t="s">
        <v>403</v>
      </c>
      <c r="C42" s="60" t="s">
        <v>404</v>
      </c>
      <c r="D42" s="22" t="s">
        <v>126</v>
      </c>
      <c r="E42" s="112">
        <v>0</v>
      </c>
      <c r="F42" s="112">
        <v>0</v>
      </c>
      <c r="G42" s="112">
        <v>0</v>
      </c>
      <c r="H42" s="112">
        <v>0</v>
      </c>
      <c r="I42" s="112">
        <v>0</v>
      </c>
      <c r="J42" s="112">
        <v>0</v>
      </c>
      <c r="K42" s="112">
        <v>0</v>
      </c>
      <c r="L42" s="112">
        <v>0</v>
      </c>
      <c r="M42" s="112">
        <v>0</v>
      </c>
      <c r="N42" s="112">
        <v>0</v>
      </c>
    </row>
    <row r="43" spans="2:14">
      <c r="B43" s="39" t="s">
        <v>405</v>
      </c>
      <c r="C43" s="60" t="s">
        <v>406</v>
      </c>
      <c r="D43" s="22" t="s">
        <v>126</v>
      </c>
      <c r="E43" s="112">
        <v>0</v>
      </c>
      <c r="F43" s="112">
        <v>0</v>
      </c>
      <c r="G43" s="112">
        <v>0</v>
      </c>
      <c r="H43" s="112">
        <v>0</v>
      </c>
      <c r="I43" s="112">
        <v>0</v>
      </c>
      <c r="J43" s="112">
        <v>0</v>
      </c>
      <c r="K43" s="112">
        <v>0</v>
      </c>
      <c r="L43" s="112">
        <v>0</v>
      </c>
      <c r="M43" s="112">
        <v>0</v>
      </c>
      <c r="N43" s="112">
        <v>0</v>
      </c>
    </row>
    <row r="44" spans="2:14">
      <c r="B44" s="39" t="s">
        <v>407</v>
      </c>
      <c r="C44" s="60" t="s">
        <v>408</v>
      </c>
      <c r="D44" s="22" t="s">
        <v>126</v>
      </c>
      <c r="E44" s="112">
        <v>0</v>
      </c>
      <c r="F44" s="112">
        <v>0</v>
      </c>
      <c r="G44" s="112">
        <v>0</v>
      </c>
      <c r="H44" s="112">
        <v>0</v>
      </c>
      <c r="I44" s="112">
        <v>0</v>
      </c>
      <c r="J44" s="112">
        <v>0</v>
      </c>
      <c r="K44" s="112">
        <v>0</v>
      </c>
      <c r="L44" s="112">
        <v>0</v>
      </c>
      <c r="M44" s="112">
        <v>0</v>
      </c>
      <c r="N44" s="112">
        <v>0</v>
      </c>
    </row>
    <row r="45" spans="2:14">
      <c r="B45" s="39" t="s">
        <v>409</v>
      </c>
      <c r="C45" s="28" t="s">
        <v>410</v>
      </c>
      <c r="D45" s="22" t="s">
        <v>126</v>
      </c>
      <c r="E45" s="112">
        <v>3377857892.417028</v>
      </c>
      <c r="F45" s="112">
        <v>2563909889.330575</v>
      </c>
      <c r="G45" s="112">
        <v>5392996314.6566648</v>
      </c>
      <c r="H45" s="112">
        <v>2578403070.0099974</v>
      </c>
      <c r="I45" s="112">
        <v>6492216351.8199997</v>
      </c>
      <c r="J45" s="112">
        <v>17449174219.599007</v>
      </c>
      <c r="K45" s="112">
        <v>3008465845.3599997</v>
      </c>
      <c r="L45" s="112">
        <v>13094651675.594292</v>
      </c>
      <c r="M45" s="112">
        <v>16025720253.41</v>
      </c>
      <c r="N45" s="112">
        <v>29554124246.339989</v>
      </c>
    </row>
    <row r="46" spans="2:14">
      <c r="B46" s="39" t="s">
        <v>411</v>
      </c>
      <c r="C46" s="60" t="s">
        <v>279</v>
      </c>
      <c r="D46" s="22" t="s">
        <v>126</v>
      </c>
      <c r="E46" s="112">
        <v>3377857892.417028</v>
      </c>
      <c r="F46" s="112">
        <v>2563909889.330575</v>
      </c>
      <c r="G46" s="112">
        <v>5392996314.6566648</v>
      </c>
      <c r="H46" s="112">
        <v>2578403070.0099974</v>
      </c>
      <c r="I46" s="112">
        <v>6492216351.8199997</v>
      </c>
      <c r="J46" s="112">
        <v>17449174219.599007</v>
      </c>
      <c r="K46" s="112">
        <v>3008465845.3599997</v>
      </c>
      <c r="L46" s="112">
        <v>13094651675.594292</v>
      </c>
      <c r="M46" s="112">
        <v>16025720253.41</v>
      </c>
      <c r="N46" s="112">
        <v>29554124246.339989</v>
      </c>
    </row>
    <row r="47" spans="2:14">
      <c r="B47" s="39" t="s">
        <v>412</v>
      </c>
      <c r="C47" s="60" t="s">
        <v>281</v>
      </c>
      <c r="D47" s="22" t="s">
        <v>126</v>
      </c>
      <c r="E47" s="112">
        <v>0</v>
      </c>
      <c r="F47" s="112">
        <v>0</v>
      </c>
      <c r="G47" s="112">
        <v>0</v>
      </c>
      <c r="H47" s="112">
        <v>0</v>
      </c>
      <c r="I47" s="112">
        <v>0</v>
      </c>
      <c r="J47" s="112">
        <v>0</v>
      </c>
      <c r="K47" s="112">
        <v>0</v>
      </c>
      <c r="L47" s="112">
        <v>0</v>
      </c>
      <c r="M47" s="112">
        <v>0</v>
      </c>
      <c r="N47" s="112">
        <v>0</v>
      </c>
    </row>
    <row r="48" spans="2:14" ht="33.75" customHeight="1">
      <c r="B48" s="39" t="s">
        <v>413</v>
      </c>
      <c r="C48" s="73" t="s">
        <v>414</v>
      </c>
      <c r="D48" s="74" t="s">
        <v>126</v>
      </c>
      <c r="E48" s="112">
        <v>0</v>
      </c>
      <c r="F48" s="112">
        <v>0</v>
      </c>
      <c r="G48" s="112">
        <v>0</v>
      </c>
      <c r="H48" s="112">
        <v>0</v>
      </c>
      <c r="I48" s="112">
        <v>0</v>
      </c>
      <c r="J48" s="112">
        <v>0</v>
      </c>
      <c r="K48" s="112">
        <v>0</v>
      </c>
      <c r="L48" s="112">
        <v>0</v>
      </c>
      <c r="M48" s="112">
        <v>0</v>
      </c>
      <c r="N48" s="112">
        <v>0</v>
      </c>
    </row>
    <row r="49" spans="2:14">
      <c r="B49" s="39" t="s">
        <v>415</v>
      </c>
      <c r="C49" s="60" t="s">
        <v>416</v>
      </c>
      <c r="D49" s="74" t="s">
        <v>126</v>
      </c>
      <c r="E49" s="112">
        <v>0</v>
      </c>
      <c r="F49" s="112">
        <v>0</v>
      </c>
      <c r="G49" s="112">
        <v>0</v>
      </c>
      <c r="H49" s="112">
        <v>0</v>
      </c>
      <c r="I49" s="112">
        <v>0</v>
      </c>
      <c r="J49" s="112">
        <v>0</v>
      </c>
      <c r="K49" s="112">
        <v>0</v>
      </c>
      <c r="L49" s="112">
        <v>0</v>
      </c>
      <c r="M49" s="112">
        <v>0</v>
      </c>
      <c r="N49" s="112">
        <v>0</v>
      </c>
    </row>
    <row r="50" spans="2:14">
      <c r="B50" s="39" t="s">
        <v>417</v>
      </c>
      <c r="C50" s="61" t="s">
        <v>418</v>
      </c>
      <c r="D50" s="74" t="s">
        <v>126</v>
      </c>
      <c r="E50" s="112">
        <v>0</v>
      </c>
      <c r="F50" s="112">
        <v>0</v>
      </c>
      <c r="G50" s="112">
        <v>0</v>
      </c>
      <c r="H50" s="112">
        <v>0</v>
      </c>
      <c r="I50" s="112">
        <v>0</v>
      </c>
      <c r="J50" s="112">
        <v>0</v>
      </c>
      <c r="K50" s="112">
        <v>0</v>
      </c>
      <c r="L50" s="112">
        <v>0</v>
      </c>
      <c r="M50" s="112">
        <v>0</v>
      </c>
      <c r="N50" s="112">
        <v>0</v>
      </c>
    </row>
    <row r="51" spans="2:14">
      <c r="B51" s="39" t="s">
        <v>419</v>
      </c>
      <c r="C51" s="61" t="s">
        <v>341</v>
      </c>
      <c r="D51" s="74" t="s">
        <v>126</v>
      </c>
      <c r="E51" s="112">
        <v>0</v>
      </c>
      <c r="F51" s="112">
        <v>0</v>
      </c>
      <c r="G51" s="112">
        <v>0</v>
      </c>
      <c r="H51" s="112">
        <v>0</v>
      </c>
      <c r="I51" s="112">
        <v>0</v>
      </c>
      <c r="J51" s="112">
        <v>0</v>
      </c>
      <c r="K51" s="112">
        <v>0</v>
      </c>
      <c r="L51" s="112">
        <v>0</v>
      </c>
      <c r="M51" s="112">
        <v>0</v>
      </c>
      <c r="N51" s="112">
        <v>0</v>
      </c>
    </row>
    <row r="52" spans="2:14">
      <c r="B52" s="39" t="s">
        <v>420</v>
      </c>
      <c r="C52" s="61" t="s">
        <v>343</v>
      </c>
      <c r="D52" s="74" t="s">
        <v>126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</v>
      </c>
    </row>
    <row r="53" spans="2:14">
      <c r="B53" s="23" t="s">
        <v>421</v>
      </c>
      <c r="C53" s="66" t="s">
        <v>345</v>
      </c>
      <c r="D53" s="75" t="s">
        <v>126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</row>
  </sheetData>
  <mergeCells count="5">
    <mergeCell ref="B5:C6"/>
    <mergeCell ref="E2:N2"/>
    <mergeCell ref="E3:N3"/>
    <mergeCell ref="E4:N5"/>
    <mergeCell ref="E6: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90" zoomScaleNormal="90" workbookViewId="0">
      <pane xSplit="4" ySplit="1" topLeftCell="E2" activePane="bottomRight" state="frozen"/>
      <selection pane="topRight" activeCell="I24" sqref="I24"/>
      <selection pane="bottomLeft" activeCell="I24" sqref="I24"/>
      <selection pane="bottomRight" activeCell="E6" sqref="E6:N6"/>
    </sheetView>
  </sheetViews>
  <sheetFormatPr baseColWidth="10" defaultColWidth="11.42578125" defaultRowHeight="15"/>
  <cols>
    <col min="1" max="2" width="11.42578125" style="76"/>
    <col min="3" max="3" width="58" style="76" customWidth="1"/>
    <col min="4" max="4" width="11.42578125" style="76"/>
    <col min="5" max="6" width="11.42578125" style="49"/>
    <col min="7" max="14" width="11.42578125" style="82"/>
    <col min="15" max="16384" width="11.42578125" style="76"/>
  </cols>
  <sheetData>
    <row r="1" spans="2:14" customFormat="1">
      <c r="B1" s="12" t="s">
        <v>118</v>
      </c>
    </row>
    <row r="2" spans="2:14" ht="15.75">
      <c r="B2" s="50" t="s">
        <v>119</v>
      </c>
      <c r="C2" s="51"/>
      <c r="D2" s="27"/>
      <c r="E2" s="98" t="str">
        <f>+Indice!H25</f>
        <v>Gobierno Central Extrapresupuestario</v>
      </c>
      <c r="F2" s="98"/>
      <c r="G2" s="98"/>
      <c r="H2" s="98"/>
      <c r="I2" s="98"/>
      <c r="J2" s="98"/>
      <c r="K2" s="98"/>
      <c r="L2" s="98"/>
      <c r="M2" s="98"/>
      <c r="N2" s="98"/>
    </row>
    <row r="3" spans="2:14" ht="15.75">
      <c r="B3" s="50" t="s">
        <v>422</v>
      </c>
      <c r="C3" s="52"/>
      <c r="D3" s="22"/>
      <c r="E3" s="98" t="s">
        <v>121</v>
      </c>
      <c r="F3" s="98"/>
      <c r="G3" s="98"/>
      <c r="H3" s="98"/>
      <c r="I3" s="98"/>
      <c r="J3" s="98"/>
      <c r="K3" s="98"/>
      <c r="L3" s="98"/>
      <c r="M3" s="98"/>
      <c r="N3" s="98"/>
    </row>
    <row r="4" spans="2:14" ht="15" customHeight="1">
      <c r="B4" s="19"/>
      <c r="C4" s="20"/>
      <c r="D4" s="21"/>
      <c r="E4" s="97" t="s">
        <v>122</v>
      </c>
      <c r="F4" s="109"/>
      <c r="G4" s="109"/>
      <c r="H4" s="109"/>
      <c r="I4" s="109"/>
      <c r="J4" s="109"/>
      <c r="K4" s="109"/>
      <c r="L4" s="109"/>
      <c r="M4" s="109"/>
      <c r="N4" s="109"/>
    </row>
    <row r="5" spans="2:14" ht="15" customHeight="1">
      <c r="B5" s="100" t="s">
        <v>423</v>
      </c>
      <c r="C5" s="101"/>
      <c r="D5" s="22"/>
      <c r="E5" s="97"/>
      <c r="F5" s="109"/>
      <c r="G5" s="109"/>
      <c r="H5" s="109"/>
      <c r="I5" s="109"/>
      <c r="J5" s="109"/>
      <c r="K5" s="109"/>
      <c r="L5" s="109"/>
      <c r="M5" s="109"/>
      <c r="N5" s="109"/>
    </row>
    <row r="6" spans="2:14" ht="14.25">
      <c r="B6" s="100"/>
      <c r="C6" s="101"/>
      <c r="D6" s="22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2:14" ht="14.25">
      <c r="B7" s="67"/>
      <c r="C7" s="68"/>
      <c r="D7" s="22"/>
      <c r="E7" s="85">
        <v>2015</v>
      </c>
      <c r="F7" s="84">
        <v>2016</v>
      </c>
      <c r="G7" s="84">
        <v>2017</v>
      </c>
      <c r="H7" s="84">
        <v>2018</v>
      </c>
      <c r="I7" s="84">
        <v>2019</v>
      </c>
      <c r="J7" s="84">
        <v>2020</v>
      </c>
      <c r="K7" s="84">
        <v>2021</v>
      </c>
      <c r="L7" s="84">
        <v>2022</v>
      </c>
      <c r="M7" s="84">
        <v>2023</v>
      </c>
      <c r="N7" s="84">
        <v>2024</v>
      </c>
    </row>
    <row r="8" spans="2:14" ht="14.25">
      <c r="B8" s="57" t="s">
        <v>29</v>
      </c>
      <c r="C8" s="58" t="s">
        <v>30</v>
      </c>
      <c r="D8" s="69" t="s">
        <v>126</v>
      </c>
      <c r="E8" s="110">
        <v>4912738884.9729042</v>
      </c>
      <c r="F8" s="110">
        <v>6429063999.2166824</v>
      </c>
      <c r="G8" s="110">
        <v>8785119126.0600014</v>
      </c>
      <c r="H8" s="110">
        <v>12262567648.660908</v>
      </c>
      <c r="I8" s="110">
        <v>13756632041.199999</v>
      </c>
      <c r="J8" s="110">
        <v>5885188754.4000015</v>
      </c>
      <c r="K8" s="110">
        <v>7972725059.3384991</v>
      </c>
      <c r="L8" s="110">
        <v>10747340827.62509</v>
      </c>
      <c r="M8" s="110">
        <v>8995866611.0065174</v>
      </c>
      <c r="N8" s="110">
        <v>13268629569.52</v>
      </c>
    </row>
    <row r="9" spans="2:14" ht="14.25">
      <c r="B9" s="62" t="s">
        <v>31</v>
      </c>
      <c r="C9" s="77" t="s">
        <v>32</v>
      </c>
      <c r="D9" s="30" t="s">
        <v>126</v>
      </c>
      <c r="E9" s="111">
        <v>3917683952.1129045</v>
      </c>
      <c r="F9" s="111">
        <v>4363190616.5166817</v>
      </c>
      <c r="G9" s="111">
        <v>6883294672.3000011</v>
      </c>
      <c r="H9" s="111">
        <v>10636761338.52091</v>
      </c>
      <c r="I9" s="111">
        <v>11552128196.530001</v>
      </c>
      <c r="J9" s="111">
        <v>9090286170.8899994</v>
      </c>
      <c r="K9" s="111">
        <v>2340932594.5585003</v>
      </c>
      <c r="L9" s="111">
        <v>1917888510.9650881</v>
      </c>
      <c r="M9" s="111">
        <v>10628853923.203741</v>
      </c>
      <c r="N9" s="111">
        <v>9750567150.6700001</v>
      </c>
    </row>
    <row r="10" spans="2:14" ht="14.25">
      <c r="B10" s="37" t="s">
        <v>33</v>
      </c>
      <c r="C10" s="59" t="s">
        <v>34</v>
      </c>
      <c r="D10" s="22" t="s">
        <v>126</v>
      </c>
      <c r="E10" s="112">
        <v>3917683952.1129045</v>
      </c>
      <c r="F10" s="112">
        <v>4363190616.5166817</v>
      </c>
      <c r="G10" s="112">
        <v>6883294672.3000011</v>
      </c>
      <c r="H10" s="112">
        <v>10636761338.52091</v>
      </c>
      <c r="I10" s="112">
        <v>11552128196.530001</v>
      </c>
      <c r="J10" s="112">
        <v>9090286170.8899994</v>
      </c>
      <c r="K10" s="112">
        <v>2340932594.5585003</v>
      </c>
      <c r="L10" s="112">
        <v>1917888510.9650881</v>
      </c>
      <c r="M10" s="112">
        <v>10628853923.203741</v>
      </c>
      <c r="N10" s="112">
        <v>9750567150.6700001</v>
      </c>
    </row>
    <row r="11" spans="2:14" ht="14.25">
      <c r="B11" s="39" t="s">
        <v>35</v>
      </c>
      <c r="C11" s="60" t="s">
        <v>36</v>
      </c>
      <c r="D11" s="22" t="s">
        <v>126</v>
      </c>
      <c r="E11" s="112">
        <v>3917683952.1129045</v>
      </c>
      <c r="F11" s="112">
        <v>4363190616.5166817</v>
      </c>
      <c r="G11" s="112">
        <v>6883294672.3000011</v>
      </c>
      <c r="H11" s="112">
        <v>10636761338.52091</v>
      </c>
      <c r="I11" s="112">
        <v>11552128196.530001</v>
      </c>
      <c r="J11" s="112">
        <v>9090286170.8899994</v>
      </c>
      <c r="K11" s="112">
        <v>2340932594.5585003</v>
      </c>
      <c r="L11" s="112">
        <v>1917888510.9650881</v>
      </c>
      <c r="M11" s="112">
        <v>10628853923.203741</v>
      </c>
      <c r="N11" s="112">
        <v>9750567150.6700001</v>
      </c>
    </row>
    <row r="12" spans="2:14" ht="14.25">
      <c r="B12" s="39" t="s">
        <v>37</v>
      </c>
      <c r="C12" s="60" t="s">
        <v>38</v>
      </c>
      <c r="D12" s="22" t="s">
        <v>126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</row>
    <row r="13" spans="2:14" ht="14.25">
      <c r="B13" s="39" t="s">
        <v>39</v>
      </c>
      <c r="C13" s="60" t="s">
        <v>40</v>
      </c>
      <c r="D13" s="22" t="s">
        <v>126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</row>
    <row r="14" spans="2:14" ht="14.25">
      <c r="B14" s="39" t="s">
        <v>41</v>
      </c>
      <c r="C14" s="60" t="s">
        <v>42</v>
      </c>
      <c r="D14" s="22" t="s">
        <v>126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</row>
    <row r="15" spans="2:14" ht="14.25">
      <c r="B15" s="37" t="s">
        <v>43</v>
      </c>
      <c r="C15" s="59" t="s">
        <v>44</v>
      </c>
      <c r="D15" s="22" t="s">
        <v>126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</row>
    <row r="16" spans="2:14" ht="14.25">
      <c r="B16" s="37" t="s">
        <v>45</v>
      </c>
      <c r="C16" s="59" t="s">
        <v>46</v>
      </c>
      <c r="D16" s="22" t="s">
        <v>126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</row>
    <row r="17" spans="2:14" ht="14.25">
      <c r="B17" s="37" t="s">
        <v>47</v>
      </c>
      <c r="C17" s="59" t="s">
        <v>48</v>
      </c>
      <c r="D17" s="22" t="s">
        <v>126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</row>
    <row r="18" spans="2:14" ht="14.25">
      <c r="B18" s="39" t="s">
        <v>49</v>
      </c>
      <c r="C18" s="60" t="s">
        <v>50</v>
      </c>
      <c r="D18" s="22" t="s">
        <v>126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</row>
    <row r="19" spans="2:14" ht="14.25">
      <c r="B19" s="39" t="s">
        <v>51</v>
      </c>
      <c r="C19" s="60" t="s">
        <v>52</v>
      </c>
      <c r="D19" s="22" t="s">
        <v>126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</row>
    <row r="20" spans="2:14" ht="14.25">
      <c r="B20" s="39" t="s">
        <v>53</v>
      </c>
      <c r="C20" s="60" t="s">
        <v>54</v>
      </c>
      <c r="D20" s="22" t="s">
        <v>126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</row>
    <row r="21" spans="2:14" ht="14.25">
      <c r="B21" s="39" t="s">
        <v>55</v>
      </c>
      <c r="C21" s="60" t="s">
        <v>56</v>
      </c>
      <c r="D21" s="22" t="s">
        <v>126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</row>
    <row r="22" spans="2:14" ht="14.25">
      <c r="B22" s="78" t="s">
        <v>57</v>
      </c>
      <c r="C22" s="79" t="s">
        <v>58</v>
      </c>
      <c r="D22" s="80" t="s">
        <v>126</v>
      </c>
      <c r="E22" s="112">
        <v>798434751.19999933</v>
      </c>
      <c r="F22" s="112">
        <v>2498722490.1900005</v>
      </c>
      <c r="G22" s="112">
        <v>1338332913.7600002</v>
      </c>
      <c r="H22" s="112">
        <v>1831456712.1399977</v>
      </c>
      <c r="I22" s="112">
        <v>2583214505.7699995</v>
      </c>
      <c r="J22" s="112">
        <v>-4157386337.5899982</v>
      </c>
      <c r="K22" s="112">
        <v>5619262873.2799988</v>
      </c>
      <c r="L22" s="112">
        <v>8808291293.8800011</v>
      </c>
      <c r="M22" s="112">
        <v>-1657102365.5228052</v>
      </c>
      <c r="N22" s="112">
        <v>3508788915</v>
      </c>
    </row>
    <row r="23" spans="2:14" ht="14.25">
      <c r="B23" s="39" t="s">
        <v>59</v>
      </c>
      <c r="C23" s="28" t="s">
        <v>60</v>
      </c>
      <c r="D23" s="22" t="s">
        <v>126</v>
      </c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</row>
    <row r="24" spans="2:14" ht="14.25">
      <c r="B24" s="39" t="s">
        <v>61</v>
      </c>
      <c r="C24" s="28" t="s">
        <v>62</v>
      </c>
      <c r="D24" s="22" t="s">
        <v>126</v>
      </c>
      <c r="E24" s="113">
        <v>798434751.19999933</v>
      </c>
      <c r="F24" s="113">
        <v>2498722490.1900005</v>
      </c>
      <c r="G24" s="113">
        <v>1338332913.7600002</v>
      </c>
      <c r="H24" s="113">
        <v>1831456712.1399977</v>
      </c>
      <c r="I24" s="113">
        <v>2583214505.7699995</v>
      </c>
      <c r="J24" s="113">
        <v>-4157386337.5899982</v>
      </c>
      <c r="K24" s="113">
        <v>5619262873.2799988</v>
      </c>
      <c r="L24" s="113">
        <v>8808291293.8800011</v>
      </c>
      <c r="M24" s="113">
        <v>-1657102365.5228052</v>
      </c>
      <c r="N24" s="113">
        <v>3508788915</v>
      </c>
    </row>
    <row r="25" spans="2:14" ht="14.25">
      <c r="B25" s="39" t="s">
        <v>63</v>
      </c>
      <c r="C25" s="28" t="s">
        <v>64</v>
      </c>
      <c r="D25" s="22" t="s">
        <v>126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</row>
    <row r="26" spans="2:14" ht="14.25">
      <c r="B26" s="39" t="s">
        <v>65</v>
      </c>
      <c r="C26" s="28" t="s">
        <v>66</v>
      </c>
      <c r="D26" s="22" t="s">
        <v>126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</row>
    <row r="27" spans="2:14" ht="14.25">
      <c r="B27" s="39" t="s">
        <v>67</v>
      </c>
      <c r="C27" s="28" t="s">
        <v>68</v>
      </c>
      <c r="D27" s="22" t="s">
        <v>126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</row>
    <row r="28" spans="2:14" ht="14.25">
      <c r="B28" s="39" t="s">
        <v>69</v>
      </c>
      <c r="C28" s="28" t="s">
        <v>70</v>
      </c>
      <c r="D28" s="22" t="s">
        <v>126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</row>
    <row r="29" spans="2:14" ht="14.25">
      <c r="B29" s="39" t="s">
        <v>71</v>
      </c>
      <c r="C29" s="28" t="s">
        <v>72</v>
      </c>
      <c r="D29" s="22" t="s">
        <v>126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</row>
    <row r="30" spans="2:14" ht="14.25">
      <c r="B30" s="39" t="s">
        <v>73</v>
      </c>
      <c r="C30" s="28" t="s">
        <v>74</v>
      </c>
      <c r="D30" s="22" t="s">
        <v>126</v>
      </c>
      <c r="E30" s="113">
        <v>0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0</v>
      </c>
      <c r="L30" s="113">
        <v>0</v>
      </c>
      <c r="M30" s="113">
        <v>0</v>
      </c>
      <c r="N30" s="113">
        <v>0</v>
      </c>
    </row>
    <row r="31" spans="2:14" ht="14.25">
      <c r="B31" s="37" t="s">
        <v>75</v>
      </c>
      <c r="C31" s="59" t="s">
        <v>76</v>
      </c>
      <c r="D31" s="22" t="s">
        <v>126</v>
      </c>
      <c r="E31" s="113">
        <v>798434751.19999933</v>
      </c>
      <c r="F31" s="113">
        <v>2498722490.1900005</v>
      </c>
      <c r="G31" s="113">
        <v>1338332913.7600002</v>
      </c>
      <c r="H31" s="113">
        <v>1831456712.1399977</v>
      </c>
      <c r="I31" s="113">
        <v>2583214505.7699995</v>
      </c>
      <c r="J31" s="113">
        <v>-4157386337.5899982</v>
      </c>
      <c r="K31" s="113">
        <v>5619262873.2799988</v>
      </c>
      <c r="L31" s="113">
        <v>8808291293.8800011</v>
      </c>
      <c r="M31" s="113">
        <v>-1657102365.5228052</v>
      </c>
      <c r="N31" s="113">
        <v>3508788915</v>
      </c>
    </row>
    <row r="32" spans="2:14" ht="14.25">
      <c r="B32" s="39" t="s">
        <v>77</v>
      </c>
      <c r="C32" s="60" t="s">
        <v>78</v>
      </c>
      <c r="D32" s="22" t="s">
        <v>126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</row>
    <row r="33" spans="2:14" ht="14.25">
      <c r="B33" s="39" t="s">
        <v>79</v>
      </c>
      <c r="C33" s="60" t="s">
        <v>80</v>
      </c>
      <c r="D33" s="22" t="s">
        <v>126</v>
      </c>
      <c r="E33" s="111">
        <v>798434751.19999933</v>
      </c>
      <c r="F33" s="111">
        <v>2498722490.1900005</v>
      </c>
      <c r="G33" s="111">
        <v>1338332913.7600002</v>
      </c>
      <c r="H33" s="111">
        <v>1831456712.1399977</v>
      </c>
      <c r="I33" s="111">
        <v>2583214505.7699995</v>
      </c>
      <c r="J33" s="111">
        <v>-4157386337.5899982</v>
      </c>
      <c r="K33" s="111">
        <v>5619262873.2799988</v>
      </c>
      <c r="L33" s="111">
        <v>8808291293.8800011</v>
      </c>
      <c r="M33" s="111">
        <v>-1657102365.5228052</v>
      </c>
      <c r="N33" s="111">
        <v>3508788915</v>
      </c>
    </row>
    <row r="34" spans="2:14" ht="14.25">
      <c r="B34" s="39" t="s">
        <v>81</v>
      </c>
      <c r="C34" s="60" t="s">
        <v>82</v>
      </c>
      <c r="D34" s="22" t="s">
        <v>126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</row>
    <row r="35" spans="2:14" ht="14.25">
      <c r="B35" s="39" t="s">
        <v>83</v>
      </c>
      <c r="C35" s="60" t="s">
        <v>84</v>
      </c>
      <c r="D35" s="22" t="s">
        <v>126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</row>
    <row r="36" spans="2:14" ht="14.25">
      <c r="B36" s="39" t="s">
        <v>85</v>
      </c>
      <c r="C36" s="60" t="s">
        <v>86</v>
      </c>
      <c r="D36" s="22" t="s">
        <v>126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</row>
    <row r="37" spans="2:14" ht="14.25">
      <c r="B37" s="39" t="s">
        <v>87</v>
      </c>
      <c r="C37" s="60" t="s">
        <v>88</v>
      </c>
      <c r="D37" s="22" t="s">
        <v>126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</row>
    <row r="38" spans="2:14" ht="14.25">
      <c r="B38" s="39" t="s">
        <v>89</v>
      </c>
      <c r="C38" s="60" t="s">
        <v>90</v>
      </c>
      <c r="D38" s="22" t="s">
        <v>126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</row>
    <row r="39" spans="2:14" ht="14.25">
      <c r="B39" s="39" t="s">
        <v>91</v>
      </c>
      <c r="C39" s="60" t="s">
        <v>92</v>
      </c>
      <c r="D39" s="22" t="s">
        <v>126</v>
      </c>
      <c r="E39" s="112">
        <v>0</v>
      </c>
      <c r="F39" s="112">
        <v>0</v>
      </c>
      <c r="G39" s="112">
        <v>0</v>
      </c>
      <c r="H39" s="112">
        <v>0</v>
      </c>
      <c r="I39" s="112">
        <v>0</v>
      </c>
      <c r="J39" s="112">
        <v>0</v>
      </c>
      <c r="K39" s="112">
        <v>0</v>
      </c>
      <c r="L39" s="112">
        <v>0</v>
      </c>
      <c r="M39" s="112">
        <v>0</v>
      </c>
      <c r="N39" s="112">
        <v>0</v>
      </c>
    </row>
    <row r="40" spans="2:14" ht="14.25">
      <c r="B40" s="37" t="s">
        <v>93</v>
      </c>
      <c r="C40" s="59" t="s">
        <v>94</v>
      </c>
      <c r="D40" s="22" t="s">
        <v>126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</row>
    <row r="41" spans="2:14" ht="14.25">
      <c r="B41" s="39" t="s">
        <v>95</v>
      </c>
      <c r="C41" s="60" t="s">
        <v>78</v>
      </c>
      <c r="D41" s="22" t="s">
        <v>126</v>
      </c>
      <c r="E41" s="112">
        <v>0</v>
      </c>
      <c r="F41" s="112">
        <v>0</v>
      </c>
      <c r="G41" s="112">
        <v>0</v>
      </c>
      <c r="H41" s="112">
        <v>0</v>
      </c>
      <c r="I41" s="112">
        <v>0</v>
      </c>
      <c r="J41" s="112">
        <v>0</v>
      </c>
      <c r="K41" s="112">
        <v>0</v>
      </c>
      <c r="L41" s="112">
        <v>0</v>
      </c>
      <c r="M41" s="112">
        <v>0</v>
      </c>
      <c r="N41" s="112">
        <v>0</v>
      </c>
    </row>
    <row r="42" spans="2:14" ht="14.25">
      <c r="B42" s="39" t="s">
        <v>96</v>
      </c>
      <c r="C42" s="60" t="s">
        <v>80</v>
      </c>
      <c r="D42" s="22" t="s">
        <v>126</v>
      </c>
      <c r="E42" s="112">
        <v>0</v>
      </c>
      <c r="F42" s="112">
        <v>0</v>
      </c>
      <c r="G42" s="112">
        <v>0</v>
      </c>
      <c r="H42" s="112">
        <v>0</v>
      </c>
      <c r="I42" s="112">
        <v>0</v>
      </c>
      <c r="J42" s="112">
        <v>0</v>
      </c>
      <c r="K42" s="112">
        <v>0</v>
      </c>
      <c r="L42" s="112">
        <v>0</v>
      </c>
      <c r="M42" s="112">
        <v>0</v>
      </c>
      <c r="N42" s="112">
        <v>0</v>
      </c>
    </row>
    <row r="43" spans="2:14" ht="14.25">
      <c r="B43" s="39" t="s">
        <v>97</v>
      </c>
      <c r="C43" s="60" t="s">
        <v>98</v>
      </c>
      <c r="D43" s="22" t="s">
        <v>126</v>
      </c>
      <c r="E43" s="112">
        <v>0</v>
      </c>
      <c r="F43" s="112">
        <v>0</v>
      </c>
      <c r="G43" s="112">
        <v>0</v>
      </c>
      <c r="H43" s="112">
        <v>0</v>
      </c>
      <c r="I43" s="112">
        <v>0</v>
      </c>
      <c r="J43" s="112">
        <v>0</v>
      </c>
      <c r="K43" s="112">
        <v>0</v>
      </c>
      <c r="L43" s="112">
        <v>0</v>
      </c>
      <c r="M43" s="112">
        <v>0</v>
      </c>
      <c r="N43" s="112">
        <v>0</v>
      </c>
    </row>
    <row r="44" spans="2:14" ht="14.25">
      <c r="B44" s="39" t="s">
        <v>99</v>
      </c>
      <c r="C44" s="60" t="s">
        <v>100</v>
      </c>
      <c r="D44" s="22" t="s">
        <v>126</v>
      </c>
      <c r="E44" s="112">
        <v>0</v>
      </c>
      <c r="F44" s="112">
        <v>0</v>
      </c>
      <c r="G44" s="112">
        <v>0</v>
      </c>
      <c r="H44" s="112">
        <v>0</v>
      </c>
      <c r="I44" s="112">
        <v>0</v>
      </c>
      <c r="J44" s="112">
        <v>0</v>
      </c>
      <c r="K44" s="112">
        <v>0</v>
      </c>
      <c r="L44" s="112">
        <v>0</v>
      </c>
      <c r="M44" s="112">
        <v>0</v>
      </c>
      <c r="N44" s="112">
        <v>0</v>
      </c>
    </row>
    <row r="45" spans="2:14" ht="14.25">
      <c r="B45" s="39" t="s">
        <v>101</v>
      </c>
      <c r="C45" s="60" t="s">
        <v>86</v>
      </c>
      <c r="D45" s="22" t="s">
        <v>126</v>
      </c>
      <c r="E45" s="112">
        <v>0</v>
      </c>
      <c r="F45" s="112">
        <v>0</v>
      </c>
      <c r="G45" s="112">
        <v>0</v>
      </c>
      <c r="H45" s="112">
        <v>0</v>
      </c>
      <c r="I45" s="112">
        <v>0</v>
      </c>
      <c r="J45" s="112">
        <v>0</v>
      </c>
      <c r="K45" s="112">
        <v>0</v>
      </c>
      <c r="L45" s="112">
        <v>0</v>
      </c>
      <c r="M45" s="112">
        <v>0</v>
      </c>
      <c r="N45" s="112">
        <v>0</v>
      </c>
    </row>
    <row r="46" spans="2:14" ht="14.25">
      <c r="B46" s="39" t="s">
        <v>102</v>
      </c>
      <c r="C46" s="60" t="s">
        <v>103</v>
      </c>
      <c r="D46" s="22" t="s">
        <v>126</v>
      </c>
      <c r="E46" s="112">
        <v>0</v>
      </c>
      <c r="F46" s="112">
        <v>0</v>
      </c>
      <c r="G46" s="112">
        <v>0</v>
      </c>
      <c r="H46" s="112">
        <v>0</v>
      </c>
      <c r="I46" s="112">
        <v>0</v>
      </c>
      <c r="J46" s="112">
        <v>0</v>
      </c>
      <c r="K46" s="112">
        <v>0</v>
      </c>
      <c r="L46" s="112">
        <v>0</v>
      </c>
      <c r="M46" s="112">
        <v>0</v>
      </c>
      <c r="N46" s="112">
        <v>0</v>
      </c>
    </row>
    <row r="47" spans="2:14" ht="14.25">
      <c r="B47" s="39" t="s">
        <v>104</v>
      </c>
      <c r="C47" s="60" t="s">
        <v>105</v>
      </c>
      <c r="D47" s="22" t="s">
        <v>126</v>
      </c>
      <c r="E47" s="112">
        <v>0</v>
      </c>
      <c r="F47" s="112">
        <v>0</v>
      </c>
      <c r="G47" s="112">
        <v>0</v>
      </c>
      <c r="H47" s="112">
        <v>0</v>
      </c>
      <c r="I47" s="112">
        <v>0</v>
      </c>
      <c r="J47" s="112">
        <v>0</v>
      </c>
      <c r="K47" s="112">
        <v>0</v>
      </c>
      <c r="L47" s="112">
        <v>0</v>
      </c>
      <c r="M47" s="112">
        <v>0</v>
      </c>
      <c r="N47" s="112">
        <v>0</v>
      </c>
    </row>
    <row r="48" spans="2:14" ht="14.25">
      <c r="B48" s="39" t="s">
        <v>106</v>
      </c>
      <c r="C48" s="60" t="s">
        <v>107</v>
      </c>
      <c r="D48" s="22" t="s">
        <v>126</v>
      </c>
      <c r="E48" s="112">
        <v>0</v>
      </c>
      <c r="F48" s="112">
        <v>0</v>
      </c>
      <c r="G48" s="112">
        <v>0</v>
      </c>
      <c r="H48" s="112">
        <v>0</v>
      </c>
      <c r="I48" s="112">
        <v>0</v>
      </c>
      <c r="J48" s="112">
        <v>0</v>
      </c>
      <c r="K48" s="112">
        <v>0</v>
      </c>
      <c r="L48" s="112">
        <v>0</v>
      </c>
      <c r="M48" s="112">
        <v>0</v>
      </c>
      <c r="N48" s="112">
        <v>0</v>
      </c>
    </row>
    <row r="49" spans="2:14" ht="14.25">
      <c r="B49" s="78" t="s">
        <v>108</v>
      </c>
      <c r="C49" s="79" t="s">
        <v>109</v>
      </c>
      <c r="D49" s="80" t="s">
        <v>126</v>
      </c>
      <c r="E49" s="112">
        <v>-196620181.66000009</v>
      </c>
      <c r="F49" s="112">
        <v>432849107.49000001</v>
      </c>
      <c r="G49" s="112">
        <v>-563491540</v>
      </c>
      <c r="H49" s="112">
        <v>205650402</v>
      </c>
      <c r="I49" s="112">
        <v>378710661.10000014</v>
      </c>
      <c r="J49" s="112">
        <v>-952288921.10000002</v>
      </c>
      <c r="K49" s="112">
        <v>-12529591.499999996</v>
      </c>
      <c r="L49" s="112">
        <v>-21161022.780000005</v>
      </c>
      <c r="M49" s="112">
        <v>-24115053.325582538</v>
      </c>
      <c r="N49" s="112">
        <v>-9273503.8499999996</v>
      </c>
    </row>
    <row r="50" spans="2:14" ht="14.25">
      <c r="B50" s="39" t="s">
        <v>110</v>
      </c>
      <c r="C50" s="28" t="s">
        <v>111</v>
      </c>
      <c r="D50" s="22" t="s">
        <v>126</v>
      </c>
      <c r="E50" s="112">
        <v>0</v>
      </c>
      <c r="F50" s="112">
        <v>0</v>
      </c>
      <c r="G50" s="112">
        <v>0</v>
      </c>
      <c r="H50" s="112">
        <v>0</v>
      </c>
      <c r="I50" s="112">
        <v>0</v>
      </c>
      <c r="J50" s="112">
        <v>0</v>
      </c>
      <c r="K50" s="112">
        <v>0</v>
      </c>
      <c r="L50" s="112">
        <v>0</v>
      </c>
      <c r="M50" s="112">
        <v>0</v>
      </c>
      <c r="N50" s="112">
        <v>0</v>
      </c>
    </row>
    <row r="51" spans="2:14" ht="14.25">
      <c r="B51" s="39" t="s">
        <v>112</v>
      </c>
      <c r="C51" s="28" t="s">
        <v>113</v>
      </c>
      <c r="D51" s="22" t="s">
        <v>126</v>
      </c>
      <c r="E51" s="112">
        <v>-196620181.66000009</v>
      </c>
      <c r="F51" s="112">
        <v>432849107.49000001</v>
      </c>
      <c r="G51" s="112">
        <v>-563491540</v>
      </c>
      <c r="H51" s="112">
        <v>205650402</v>
      </c>
      <c r="I51" s="112">
        <v>378710661.10000014</v>
      </c>
      <c r="J51" s="112">
        <v>-952288921.10000002</v>
      </c>
      <c r="K51" s="112">
        <v>-12529591.499999996</v>
      </c>
      <c r="L51" s="112">
        <v>-21161022.780000005</v>
      </c>
      <c r="M51" s="112">
        <v>-24115053.325582538</v>
      </c>
      <c r="N51" s="112">
        <v>-9273503.8499999996</v>
      </c>
    </row>
    <row r="52" spans="2:14" ht="14.25">
      <c r="B52" s="39" t="s">
        <v>114</v>
      </c>
      <c r="C52" s="28" t="s">
        <v>115</v>
      </c>
      <c r="D52" s="22" t="s">
        <v>126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</v>
      </c>
    </row>
    <row r="53" spans="2:14" ht="14.25">
      <c r="B53" s="39" t="s">
        <v>116</v>
      </c>
      <c r="C53" s="28" t="s">
        <v>117</v>
      </c>
      <c r="D53" s="22" t="s">
        <v>126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</row>
    <row r="54" spans="2:14" ht="14.25">
      <c r="B54" s="39" t="s">
        <v>424</v>
      </c>
      <c r="C54" s="28" t="s">
        <v>425</v>
      </c>
      <c r="D54" s="22" t="s">
        <v>126</v>
      </c>
      <c r="E54" s="112">
        <v>0</v>
      </c>
      <c r="F54" s="112">
        <v>0</v>
      </c>
      <c r="G54" s="112">
        <v>0</v>
      </c>
      <c r="H54" s="112">
        <v>0</v>
      </c>
      <c r="I54" s="112">
        <v>0</v>
      </c>
      <c r="J54" s="112">
        <v>0</v>
      </c>
      <c r="K54" s="112">
        <v>0</v>
      </c>
      <c r="L54" s="112">
        <v>0</v>
      </c>
      <c r="M54" s="112">
        <v>0</v>
      </c>
      <c r="N54" s="112">
        <v>0</v>
      </c>
    </row>
    <row r="55" spans="2:14" ht="14.25">
      <c r="B55" s="39" t="s">
        <v>426</v>
      </c>
      <c r="C55" s="28" t="s">
        <v>427</v>
      </c>
      <c r="D55" s="22" t="s">
        <v>126</v>
      </c>
      <c r="E55" s="112">
        <v>0</v>
      </c>
      <c r="F55" s="112">
        <v>0</v>
      </c>
      <c r="G55" s="112">
        <v>0</v>
      </c>
      <c r="H55" s="112">
        <v>0</v>
      </c>
      <c r="I55" s="112">
        <v>0</v>
      </c>
      <c r="J55" s="112">
        <v>0</v>
      </c>
      <c r="K55" s="112">
        <v>0</v>
      </c>
      <c r="L55" s="112">
        <v>0</v>
      </c>
      <c r="M55" s="112">
        <v>0</v>
      </c>
      <c r="N55" s="112">
        <v>0</v>
      </c>
    </row>
    <row r="56" spans="2:14" ht="14.25">
      <c r="B56" s="39" t="s">
        <v>428</v>
      </c>
      <c r="C56" s="60" t="s">
        <v>429</v>
      </c>
      <c r="D56" s="22" t="s">
        <v>126</v>
      </c>
      <c r="E56" s="112">
        <v>0</v>
      </c>
      <c r="F56" s="112">
        <v>0</v>
      </c>
      <c r="G56" s="112">
        <v>0</v>
      </c>
      <c r="H56" s="112">
        <v>0</v>
      </c>
      <c r="I56" s="112">
        <v>0</v>
      </c>
      <c r="J56" s="112">
        <v>0</v>
      </c>
      <c r="K56" s="112">
        <v>0</v>
      </c>
      <c r="L56" s="112">
        <v>0</v>
      </c>
      <c r="M56" s="112">
        <v>0</v>
      </c>
      <c r="N56" s="112">
        <v>0</v>
      </c>
    </row>
    <row r="57" spans="2:14" ht="14.25">
      <c r="B57" s="39" t="s">
        <v>430</v>
      </c>
      <c r="C57" s="60" t="s">
        <v>431</v>
      </c>
      <c r="D57" s="22" t="s">
        <v>126</v>
      </c>
      <c r="E57" s="112">
        <v>0</v>
      </c>
      <c r="F57" s="112">
        <v>0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  <c r="N57" s="112">
        <v>0</v>
      </c>
    </row>
    <row r="58" spans="2:14" ht="14.25">
      <c r="B58" s="39" t="s">
        <v>432</v>
      </c>
      <c r="C58" s="60" t="s">
        <v>433</v>
      </c>
      <c r="D58" s="22" t="s">
        <v>126</v>
      </c>
      <c r="E58" s="112">
        <v>0</v>
      </c>
      <c r="F58" s="112">
        <v>0</v>
      </c>
      <c r="G58" s="112">
        <v>0</v>
      </c>
      <c r="H58" s="112">
        <v>0</v>
      </c>
      <c r="I58" s="112">
        <v>0</v>
      </c>
      <c r="J58" s="112">
        <v>0</v>
      </c>
      <c r="K58" s="112">
        <v>0</v>
      </c>
      <c r="L58" s="112">
        <v>0</v>
      </c>
      <c r="M58" s="112">
        <v>0</v>
      </c>
      <c r="N58" s="112">
        <v>0</v>
      </c>
    </row>
    <row r="59" spans="2:14" ht="14.25">
      <c r="B59" s="39" t="s">
        <v>434</v>
      </c>
      <c r="C59" s="60" t="s">
        <v>435</v>
      </c>
      <c r="D59" s="22" t="s">
        <v>126</v>
      </c>
      <c r="E59" s="112">
        <v>0</v>
      </c>
      <c r="F59" s="112">
        <v>0</v>
      </c>
      <c r="G59" s="112">
        <v>0</v>
      </c>
      <c r="H59" s="112">
        <v>0</v>
      </c>
      <c r="I59" s="112">
        <v>0</v>
      </c>
      <c r="J59" s="112">
        <v>0</v>
      </c>
      <c r="K59" s="112">
        <v>0</v>
      </c>
      <c r="L59" s="112">
        <v>0</v>
      </c>
      <c r="M59" s="112">
        <v>0</v>
      </c>
      <c r="N59" s="112">
        <v>0</v>
      </c>
    </row>
    <row r="60" spans="2:14" ht="14.25">
      <c r="B60" s="39" t="s">
        <v>436</v>
      </c>
      <c r="C60" s="60" t="s">
        <v>437</v>
      </c>
      <c r="D60" s="22" t="s">
        <v>126</v>
      </c>
      <c r="E60" s="112">
        <v>0</v>
      </c>
      <c r="F60" s="112">
        <v>0</v>
      </c>
      <c r="G60" s="112">
        <v>0</v>
      </c>
      <c r="H60" s="112">
        <v>0</v>
      </c>
      <c r="I60" s="112">
        <v>0</v>
      </c>
      <c r="J60" s="112">
        <v>0</v>
      </c>
      <c r="K60" s="112">
        <v>0</v>
      </c>
      <c r="L60" s="112">
        <v>0</v>
      </c>
      <c r="M60" s="112">
        <v>0</v>
      </c>
      <c r="N60" s="112">
        <v>0</v>
      </c>
    </row>
    <row r="61" spans="2:14" ht="14.25">
      <c r="B61" s="39" t="s">
        <v>438</v>
      </c>
      <c r="C61" s="28" t="s">
        <v>439</v>
      </c>
      <c r="D61" s="22" t="s">
        <v>126</v>
      </c>
      <c r="E61" s="112">
        <v>0</v>
      </c>
      <c r="F61" s="112">
        <v>0</v>
      </c>
      <c r="G61" s="112">
        <v>0</v>
      </c>
      <c r="H61" s="112">
        <v>0</v>
      </c>
      <c r="I61" s="112">
        <v>0</v>
      </c>
      <c r="J61" s="112">
        <v>0</v>
      </c>
      <c r="K61" s="112">
        <v>0</v>
      </c>
      <c r="L61" s="112">
        <v>0</v>
      </c>
      <c r="M61" s="112">
        <v>0</v>
      </c>
      <c r="N61" s="112">
        <v>0</v>
      </c>
    </row>
    <row r="62" spans="2:14" ht="14.25">
      <c r="B62" s="39" t="s">
        <v>440</v>
      </c>
      <c r="C62" s="28" t="s">
        <v>441</v>
      </c>
      <c r="D62" s="22" t="s">
        <v>126</v>
      </c>
      <c r="E62" s="112">
        <v>0</v>
      </c>
      <c r="F62" s="112">
        <v>0</v>
      </c>
      <c r="G62" s="112">
        <v>0</v>
      </c>
      <c r="H62" s="112">
        <v>0</v>
      </c>
      <c r="I62" s="112">
        <v>0</v>
      </c>
      <c r="J62" s="112">
        <v>0</v>
      </c>
      <c r="K62" s="112">
        <v>0</v>
      </c>
      <c r="L62" s="112">
        <v>0</v>
      </c>
      <c r="M62" s="112">
        <v>0</v>
      </c>
      <c r="N62" s="112">
        <v>0</v>
      </c>
    </row>
    <row r="63" spans="2:14" ht="14.25">
      <c r="B63" s="37" t="s">
        <v>172</v>
      </c>
      <c r="C63" s="59" t="s">
        <v>442</v>
      </c>
      <c r="D63" s="22" t="s">
        <v>126</v>
      </c>
      <c r="E63" s="112">
        <v>-196620181.66000009</v>
      </c>
      <c r="F63" s="112">
        <v>432849107.49000001</v>
      </c>
      <c r="G63" s="112">
        <v>-563491540</v>
      </c>
      <c r="H63" s="112">
        <v>205650402</v>
      </c>
      <c r="I63" s="112">
        <v>378710661.10000014</v>
      </c>
      <c r="J63" s="112">
        <v>-952288921.10000002</v>
      </c>
      <c r="K63" s="112">
        <v>-12529591.499999996</v>
      </c>
      <c r="L63" s="112">
        <v>-21161022.780000005</v>
      </c>
      <c r="M63" s="112">
        <v>-24115053.325582538</v>
      </c>
      <c r="N63" s="112">
        <v>-9273503.8499999996</v>
      </c>
    </row>
    <row r="64" spans="2:14" ht="14.25">
      <c r="B64" s="39" t="s">
        <v>443</v>
      </c>
      <c r="C64" s="60" t="s">
        <v>80</v>
      </c>
      <c r="D64" s="22" t="s">
        <v>126</v>
      </c>
      <c r="E64" s="112">
        <v>-196620181.66000009</v>
      </c>
      <c r="F64" s="112">
        <v>432849107.49000001</v>
      </c>
      <c r="G64" s="112">
        <v>-563491540</v>
      </c>
      <c r="H64" s="112">
        <v>205650402</v>
      </c>
      <c r="I64" s="112">
        <v>378710661.10000014</v>
      </c>
      <c r="J64" s="112">
        <v>-952288921.10000002</v>
      </c>
      <c r="K64" s="112">
        <v>-12529591.499999996</v>
      </c>
      <c r="L64" s="112">
        <v>-21161022.780000005</v>
      </c>
      <c r="M64" s="112">
        <v>-24115053.325582538</v>
      </c>
      <c r="N64" s="112">
        <v>-9273503.8499999996</v>
      </c>
    </row>
    <row r="65" spans="2:14" ht="14.25">
      <c r="B65" s="39" t="s">
        <v>444</v>
      </c>
      <c r="C65" s="60" t="s">
        <v>82</v>
      </c>
      <c r="D65" s="22" t="s">
        <v>126</v>
      </c>
      <c r="E65" s="112">
        <v>0</v>
      </c>
      <c r="F65" s="112">
        <v>0</v>
      </c>
      <c r="G65" s="112">
        <v>0</v>
      </c>
      <c r="H65" s="112">
        <v>0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0</v>
      </c>
    </row>
    <row r="66" spans="2:14" ht="14.25">
      <c r="B66" s="39" t="s">
        <v>445</v>
      </c>
      <c r="C66" s="60" t="s">
        <v>84</v>
      </c>
      <c r="D66" s="22" t="s">
        <v>126</v>
      </c>
      <c r="E66" s="112">
        <v>0</v>
      </c>
      <c r="F66" s="112">
        <v>0</v>
      </c>
      <c r="G66" s="112">
        <v>0</v>
      </c>
      <c r="H66" s="112">
        <v>0</v>
      </c>
      <c r="I66" s="112">
        <v>0</v>
      </c>
      <c r="J66" s="112">
        <v>0</v>
      </c>
      <c r="K66" s="112">
        <v>0</v>
      </c>
      <c r="L66" s="112">
        <v>0</v>
      </c>
      <c r="M66" s="112">
        <v>0</v>
      </c>
      <c r="N66" s="112">
        <v>0</v>
      </c>
    </row>
    <row r="67" spans="2:14" ht="14.25">
      <c r="B67" s="39" t="s">
        <v>446</v>
      </c>
      <c r="C67" s="60" t="s">
        <v>86</v>
      </c>
      <c r="D67" s="22" t="s">
        <v>126</v>
      </c>
      <c r="E67" s="112">
        <v>0</v>
      </c>
      <c r="F67" s="112">
        <v>0</v>
      </c>
      <c r="G67" s="112">
        <v>0</v>
      </c>
      <c r="H67" s="112">
        <v>0</v>
      </c>
      <c r="I67" s="112">
        <v>0</v>
      </c>
      <c r="J67" s="112">
        <v>0</v>
      </c>
      <c r="K67" s="112">
        <v>0</v>
      </c>
      <c r="L67" s="112">
        <v>0</v>
      </c>
      <c r="M67" s="112">
        <v>0</v>
      </c>
      <c r="N67" s="112">
        <v>0</v>
      </c>
    </row>
    <row r="68" spans="2:14" ht="14.25">
      <c r="B68" s="39" t="s">
        <v>447</v>
      </c>
      <c r="C68" s="60" t="s">
        <v>88</v>
      </c>
      <c r="D68" s="22" t="s">
        <v>126</v>
      </c>
      <c r="E68" s="112">
        <v>0</v>
      </c>
      <c r="F68" s="112">
        <v>0</v>
      </c>
      <c r="G68" s="112">
        <v>0</v>
      </c>
      <c r="H68" s="112">
        <v>0</v>
      </c>
      <c r="I68" s="112">
        <v>0</v>
      </c>
      <c r="J68" s="112">
        <v>0</v>
      </c>
      <c r="K68" s="112">
        <v>0</v>
      </c>
      <c r="L68" s="112">
        <v>0</v>
      </c>
      <c r="M68" s="112">
        <v>0</v>
      </c>
      <c r="N68" s="112">
        <v>0</v>
      </c>
    </row>
    <row r="69" spans="2:14" ht="14.25">
      <c r="B69" s="39" t="s">
        <v>448</v>
      </c>
      <c r="C69" s="60" t="s">
        <v>449</v>
      </c>
      <c r="D69" s="22" t="s">
        <v>126</v>
      </c>
      <c r="E69" s="112">
        <v>0</v>
      </c>
      <c r="F69" s="112">
        <v>0</v>
      </c>
      <c r="G69" s="112">
        <v>0</v>
      </c>
      <c r="H69" s="112">
        <v>0</v>
      </c>
      <c r="I69" s="112">
        <v>0</v>
      </c>
      <c r="J69" s="112">
        <v>0</v>
      </c>
      <c r="K69" s="112">
        <v>0</v>
      </c>
      <c r="L69" s="112">
        <v>0</v>
      </c>
      <c r="M69" s="112">
        <v>0</v>
      </c>
      <c r="N69" s="112">
        <v>0</v>
      </c>
    </row>
    <row r="70" spans="2:14" ht="14.25">
      <c r="B70" s="39" t="s">
        <v>450</v>
      </c>
      <c r="C70" s="60" t="s">
        <v>92</v>
      </c>
      <c r="D70" s="22" t="s">
        <v>126</v>
      </c>
      <c r="E70" s="112">
        <v>0</v>
      </c>
      <c r="F70" s="112">
        <v>0</v>
      </c>
      <c r="G70" s="112">
        <v>0</v>
      </c>
      <c r="H70" s="112">
        <v>0</v>
      </c>
      <c r="I70" s="112">
        <v>0</v>
      </c>
      <c r="J70" s="112">
        <v>0</v>
      </c>
      <c r="K70" s="112">
        <v>0</v>
      </c>
      <c r="L70" s="112">
        <v>0</v>
      </c>
      <c r="M70" s="112">
        <v>0</v>
      </c>
      <c r="N70" s="112">
        <v>0</v>
      </c>
    </row>
    <row r="71" spans="2:14" ht="14.25">
      <c r="B71" s="37" t="s">
        <v>174</v>
      </c>
      <c r="C71" s="59" t="s">
        <v>451</v>
      </c>
      <c r="D71" s="22" t="s">
        <v>126</v>
      </c>
      <c r="E71" s="112">
        <v>0</v>
      </c>
      <c r="F71" s="112">
        <v>0</v>
      </c>
      <c r="G71" s="112">
        <v>0</v>
      </c>
      <c r="H71" s="112">
        <v>0</v>
      </c>
      <c r="I71" s="112">
        <v>0</v>
      </c>
      <c r="J71" s="112">
        <v>0</v>
      </c>
      <c r="K71" s="112">
        <v>0</v>
      </c>
      <c r="L71" s="112">
        <v>0</v>
      </c>
      <c r="M71" s="112">
        <v>0</v>
      </c>
      <c r="N71" s="112">
        <v>0</v>
      </c>
    </row>
    <row r="72" spans="2:14" ht="14.25">
      <c r="B72" s="39" t="s">
        <v>452</v>
      </c>
      <c r="C72" s="60" t="s">
        <v>453</v>
      </c>
      <c r="D72" s="22" t="s">
        <v>126</v>
      </c>
      <c r="E72" s="112">
        <v>0</v>
      </c>
      <c r="F72" s="112">
        <v>0</v>
      </c>
      <c r="G72" s="112">
        <v>0</v>
      </c>
      <c r="H72" s="112">
        <v>0</v>
      </c>
      <c r="I72" s="112">
        <v>0</v>
      </c>
      <c r="J72" s="112">
        <v>0</v>
      </c>
      <c r="K72" s="112">
        <v>0</v>
      </c>
      <c r="L72" s="112">
        <v>0</v>
      </c>
      <c r="M72" s="112">
        <v>0</v>
      </c>
      <c r="N72" s="112">
        <v>0</v>
      </c>
    </row>
    <row r="73" spans="2:14" ht="14.25">
      <c r="B73" s="39" t="s">
        <v>454</v>
      </c>
      <c r="C73" s="60" t="s">
        <v>80</v>
      </c>
      <c r="D73" s="22" t="s">
        <v>126</v>
      </c>
      <c r="E73" s="112">
        <v>0</v>
      </c>
      <c r="F73" s="112">
        <v>0</v>
      </c>
      <c r="G73" s="112">
        <v>0</v>
      </c>
      <c r="H73" s="112">
        <v>0</v>
      </c>
      <c r="I73" s="112">
        <v>0</v>
      </c>
      <c r="J73" s="112">
        <v>0</v>
      </c>
      <c r="K73" s="112">
        <v>0</v>
      </c>
      <c r="L73" s="112">
        <v>0</v>
      </c>
      <c r="M73" s="112">
        <v>0</v>
      </c>
      <c r="N73" s="112">
        <v>0</v>
      </c>
    </row>
    <row r="74" spans="2:14" ht="14.25">
      <c r="B74" s="39" t="s">
        <v>455</v>
      </c>
      <c r="C74" s="60" t="s">
        <v>456</v>
      </c>
      <c r="D74" s="22" t="s">
        <v>126</v>
      </c>
      <c r="E74" s="112">
        <v>0</v>
      </c>
      <c r="F74" s="112">
        <v>0</v>
      </c>
      <c r="G74" s="112">
        <v>0</v>
      </c>
      <c r="H74" s="112">
        <v>0</v>
      </c>
      <c r="I74" s="112">
        <v>0</v>
      </c>
      <c r="J74" s="112">
        <v>0</v>
      </c>
      <c r="K74" s="112">
        <v>0</v>
      </c>
      <c r="L74" s="112">
        <v>0</v>
      </c>
      <c r="M74" s="112">
        <v>0</v>
      </c>
      <c r="N74" s="112">
        <v>0</v>
      </c>
    </row>
    <row r="75" spans="2:14" ht="14.25">
      <c r="B75" s="39" t="s">
        <v>457</v>
      </c>
      <c r="C75" s="60" t="s">
        <v>458</v>
      </c>
      <c r="D75" s="22" t="s">
        <v>126</v>
      </c>
      <c r="E75" s="112">
        <v>0</v>
      </c>
      <c r="F75" s="112">
        <v>0</v>
      </c>
      <c r="G75" s="112">
        <v>0</v>
      </c>
      <c r="H75" s="112">
        <v>0</v>
      </c>
      <c r="I75" s="112">
        <v>0</v>
      </c>
      <c r="J75" s="112">
        <v>0</v>
      </c>
      <c r="K75" s="112">
        <v>0</v>
      </c>
      <c r="L75" s="112">
        <v>0</v>
      </c>
      <c r="M75" s="112">
        <v>0</v>
      </c>
      <c r="N75" s="112">
        <v>0</v>
      </c>
    </row>
    <row r="76" spans="2:14" ht="14.25">
      <c r="B76" s="39" t="s">
        <v>459</v>
      </c>
      <c r="C76" s="60" t="s">
        <v>460</v>
      </c>
      <c r="D76" s="22" t="s">
        <v>126</v>
      </c>
      <c r="E76" s="112">
        <v>0</v>
      </c>
      <c r="F76" s="112">
        <v>0</v>
      </c>
      <c r="G76" s="112">
        <v>0</v>
      </c>
      <c r="H76" s="112">
        <v>0</v>
      </c>
      <c r="I76" s="112">
        <v>0</v>
      </c>
      <c r="J76" s="112">
        <v>0</v>
      </c>
      <c r="K76" s="112">
        <v>0</v>
      </c>
      <c r="L76" s="112">
        <v>0</v>
      </c>
      <c r="M76" s="112">
        <v>0</v>
      </c>
      <c r="N76" s="112">
        <v>0</v>
      </c>
    </row>
    <row r="77" spans="2:14" ht="14.25">
      <c r="B77" s="39" t="s">
        <v>461</v>
      </c>
      <c r="C77" s="60" t="s">
        <v>103</v>
      </c>
      <c r="D77" s="22" t="s">
        <v>126</v>
      </c>
      <c r="E77" s="112">
        <v>0</v>
      </c>
      <c r="F77" s="112">
        <v>0</v>
      </c>
      <c r="G77" s="112">
        <v>0</v>
      </c>
      <c r="H77" s="112">
        <v>0</v>
      </c>
      <c r="I77" s="112">
        <v>0</v>
      </c>
      <c r="J77" s="112">
        <v>0</v>
      </c>
      <c r="K77" s="112">
        <v>0</v>
      </c>
      <c r="L77" s="112">
        <v>0</v>
      </c>
      <c r="M77" s="112">
        <v>0</v>
      </c>
      <c r="N77" s="112">
        <v>0</v>
      </c>
    </row>
    <row r="78" spans="2:14" ht="14.25">
      <c r="B78" s="39" t="s">
        <v>462</v>
      </c>
      <c r="C78" s="60" t="s">
        <v>463</v>
      </c>
      <c r="D78" s="22" t="s">
        <v>126</v>
      </c>
      <c r="E78" s="112">
        <v>0</v>
      </c>
      <c r="F78" s="112">
        <v>0</v>
      </c>
      <c r="G78" s="112">
        <v>0</v>
      </c>
      <c r="H78" s="112">
        <v>0</v>
      </c>
      <c r="I78" s="112">
        <v>0</v>
      </c>
      <c r="J78" s="112">
        <v>0</v>
      </c>
      <c r="K78" s="112">
        <v>0</v>
      </c>
      <c r="L78" s="112">
        <v>0</v>
      </c>
      <c r="M78" s="112">
        <v>0</v>
      </c>
      <c r="N78" s="112">
        <v>0</v>
      </c>
    </row>
    <row r="79" spans="2:14" ht="14.25">
      <c r="B79" s="23" t="s">
        <v>464</v>
      </c>
      <c r="C79" s="66" t="s">
        <v>465</v>
      </c>
      <c r="D79" s="24" t="s">
        <v>126</v>
      </c>
      <c r="E79" s="112">
        <v>0</v>
      </c>
      <c r="F79" s="112">
        <v>0</v>
      </c>
      <c r="G79" s="112">
        <v>0</v>
      </c>
      <c r="H79" s="112">
        <v>0</v>
      </c>
      <c r="I79" s="112">
        <v>0</v>
      </c>
      <c r="J79" s="112">
        <v>0</v>
      </c>
      <c r="K79" s="112">
        <v>0</v>
      </c>
      <c r="L79" s="112">
        <v>0</v>
      </c>
      <c r="M79" s="112">
        <v>0</v>
      </c>
      <c r="N79" s="112">
        <v>0</v>
      </c>
    </row>
    <row r="80" spans="2:14" ht="14.25">
      <c r="B80" s="39" t="s">
        <v>156</v>
      </c>
      <c r="C80" s="81" t="s">
        <v>176</v>
      </c>
      <c r="D80" s="22"/>
      <c r="E80" s="112">
        <v>0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</row>
    <row r="81" spans="2:14" ht="14.25">
      <c r="B81" s="39" t="s">
        <v>466</v>
      </c>
      <c r="C81" s="28" t="s">
        <v>467</v>
      </c>
      <c r="D81" s="22" t="s">
        <v>126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</row>
    <row r="82" spans="2:14" ht="14.25">
      <c r="B82" s="39" t="s">
        <v>468</v>
      </c>
      <c r="C82" s="60" t="s">
        <v>469</v>
      </c>
      <c r="D82" s="22" t="s">
        <v>126</v>
      </c>
      <c r="E82" s="112">
        <v>0</v>
      </c>
      <c r="F82" s="112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</row>
    <row r="83" spans="2:14" ht="14.25">
      <c r="B83" s="39" t="s">
        <v>470</v>
      </c>
      <c r="C83" s="60" t="s">
        <v>471</v>
      </c>
      <c r="D83" s="22" t="s">
        <v>126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</row>
    <row r="84" spans="2:14" ht="14.25">
      <c r="B84" s="39" t="s">
        <v>472</v>
      </c>
      <c r="C84" s="60" t="s">
        <v>473</v>
      </c>
      <c r="D84" s="22" t="s">
        <v>126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</row>
    <row r="85" spans="2:14" ht="14.25">
      <c r="B85" s="39" t="s">
        <v>474</v>
      </c>
      <c r="C85" s="28" t="s">
        <v>475</v>
      </c>
      <c r="D85" s="22" t="s">
        <v>126</v>
      </c>
      <c r="E85" s="112">
        <v>0</v>
      </c>
      <c r="F85" s="112">
        <v>0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</row>
    <row r="86" spans="2:14" ht="14.25">
      <c r="B86" s="39" t="s">
        <v>476</v>
      </c>
      <c r="C86" s="60" t="s">
        <v>477</v>
      </c>
      <c r="D86" s="22" t="s">
        <v>126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</row>
    <row r="87" spans="2:14" ht="14.25">
      <c r="B87" s="39" t="s">
        <v>478</v>
      </c>
      <c r="C87" s="60" t="s">
        <v>479</v>
      </c>
      <c r="D87" s="22" t="s">
        <v>126</v>
      </c>
      <c r="E87" s="112">
        <v>0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</row>
    <row r="88" spans="2:14" ht="14.25">
      <c r="B88" s="39" t="s">
        <v>480</v>
      </c>
      <c r="C88" s="60" t="s">
        <v>481</v>
      </c>
      <c r="D88" s="22" t="s">
        <v>126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</row>
    <row r="89" spans="2:14" ht="14.25">
      <c r="B89" s="40" t="s">
        <v>482</v>
      </c>
      <c r="C89" s="29" t="s">
        <v>483</v>
      </c>
      <c r="D89" s="30" t="s">
        <v>126</v>
      </c>
      <c r="E89" s="112">
        <v>0</v>
      </c>
      <c r="F89" s="112">
        <v>0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</row>
    <row r="90" spans="2:14" ht="14.25">
      <c r="B90" s="39" t="s">
        <v>484</v>
      </c>
      <c r="C90" s="28" t="s">
        <v>485</v>
      </c>
      <c r="D90" s="22" t="s">
        <v>126</v>
      </c>
      <c r="E90" s="112">
        <v>0</v>
      </c>
      <c r="F90" s="112">
        <v>0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</row>
    <row r="91" spans="2:14" ht="14.25">
      <c r="B91" s="39" t="s">
        <v>486</v>
      </c>
      <c r="C91" s="60" t="s">
        <v>487</v>
      </c>
      <c r="D91" s="22" t="s">
        <v>126</v>
      </c>
      <c r="E91" s="112">
        <v>0</v>
      </c>
      <c r="F91" s="112">
        <v>0</v>
      </c>
      <c r="G91" s="112">
        <v>0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0</v>
      </c>
    </row>
    <row r="92" spans="2:14" ht="14.25">
      <c r="B92" s="39" t="s">
        <v>488</v>
      </c>
      <c r="C92" s="60" t="s">
        <v>489</v>
      </c>
      <c r="D92" s="22" t="s">
        <v>126</v>
      </c>
      <c r="E92" s="112">
        <v>0</v>
      </c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0</v>
      </c>
      <c r="N92" s="112">
        <v>0</v>
      </c>
    </row>
    <row r="93" spans="2:14" ht="14.25">
      <c r="B93" s="39" t="s">
        <v>490</v>
      </c>
      <c r="C93" s="60" t="s">
        <v>483</v>
      </c>
      <c r="D93" s="22" t="s">
        <v>126</v>
      </c>
      <c r="E93" s="112">
        <v>0</v>
      </c>
      <c r="F93" s="112">
        <v>0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0</v>
      </c>
      <c r="M93" s="112">
        <v>0</v>
      </c>
      <c r="N93" s="112">
        <v>0</v>
      </c>
    </row>
    <row r="94" spans="2:14" ht="14.25">
      <c r="B94" s="40" t="s">
        <v>491</v>
      </c>
      <c r="C94" s="64" t="s">
        <v>492</v>
      </c>
      <c r="D94" s="30" t="s">
        <v>126</v>
      </c>
      <c r="E94" s="112">
        <v>0</v>
      </c>
      <c r="F94" s="112">
        <v>0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2">
        <v>0</v>
      </c>
      <c r="M94" s="112">
        <v>0</v>
      </c>
      <c r="N94" s="112">
        <v>0</v>
      </c>
    </row>
    <row r="95" spans="2:14" ht="14.25">
      <c r="B95" s="39" t="s">
        <v>493</v>
      </c>
      <c r="C95" s="28" t="s">
        <v>494</v>
      </c>
      <c r="D95" s="22" t="s">
        <v>126</v>
      </c>
      <c r="E95" s="112">
        <v>995054932.85999942</v>
      </c>
      <c r="F95" s="112">
        <v>2065873382.7000005</v>
      </c>
      <c r="G95" s="112">
        <v>1901824453.7600002</v>
      </c>
      <c r="H95" s="112">
        <v>1625806310.1399977</v>
      </c>
      <c r="I95" s="112">
        <v>2204503844.6699991</v>
      </c>
      <c r="J95" s="112">
        <v>-3205097416.4899983</v>
      </c>
      <c r="K95" s="112">
        <v>5631792464.7799988</v>
      </c>
      <c r="L95" s="112">
        <v>8829452316.6600018</v>
      </c>
      <c r="M95" s="112">
        <v>-1632987312.1972227</v>
      </c>
      <c r="N95" s="112">
        <v>3518062418.8499999</v>
      </c>
    </row>
    <row r="96" spans="2:14" ht="14.25">
      <c r="B96" s="39" t="s">
        <v>495</v>
      </c>
      <c r="C96" s="28" t="s">
        <v>496</v>
      </c>
      <c r="D96" s="22" t="s">
        <v>126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</row>
    <row r="97" spans="2:14" ht="14.25">
      <c r="B97" s="39" t="s">
        <v>497</v>
      </c>
      <c r="C97" s="60" t="s">
        <v>498</v>
      </c>
      <c r="D97" s="22" t="s">
        <v>126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0</v>
      </c>
      <c r="M97" s="112">
        <v>0</v>
      </c>
      <c r="N97" s="112">
        <v>0</v>
      </c>
    </row>
    <row r="98" spans="2:14" ht="14.25">
      <c r="B98" s="39" t="s">
        <v>499</v>
      </c>
      <c r="C98" s="60" t="s">
        <v>500</v>
      </c>
      <c r="D98" s="74" t="s">
        <v>126</v>
      </c>
      <c r="E98" s="112">
        <v>0</v>
      </c>
      <c r="F98" s="112">
        <v>0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</row>
    <row r="99" spans="2:14" ht="14.25">
      <c r="B99" s="23" t="s">
        <v>501</v>
      </c>
      <c r="C99" s="66" t="s">
        <v>502</v>
      </c>
      <c r="D99" s="75" t="s">
        <v>126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</row>
  </sheetData>
  <mergeCells count="5">
    <mergeCell ref="B5:C6"/>
    <mergeCell ref="E2:N2"/>
    <mergeCell ref="E3:N3"/>
    <mergeCell ref="E4:N5"/>
    <mergeCell ref="E6: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Estado I</vt:lpstr>
      <vt:lpstr>Ingreso</vt:lpstr>
      <vt:lpstr>Gasto</vt:lpstr>
      <vt:lpstr>Transacciones Activos y Pasivo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Gil Escobar</dc:creator>
  <cp:keywords/>
  <dc:description/>
  <cp:lastModifiedBy>Chantall Marie Ramírez</cp:lastModifiedBy>
  <cp:revision/>
  <dcterms:created xsi:type="dcterms:W3CDTF">2019-08-21T19:04:06Z</dcterms:created>
  <dcterms:modified xsi:type="dcterms:W3CDTF">2025-04-07T15:46:39Z</dcterms:modified>
  <cp:category/>
  <cp:contentStatus/>
</cp:coreProperties>
</file>