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1. Gobierno central/EFP/TRIMESTRAL/"/>
    </mc:Choice>
  </mc:AlternateContent>
  <xr:revisionPtr revIDLastSave="46" documentId="8_{A8ADF347-35E2-4FC8-B96E-CF556E2DC33F}" xr6:coauthVersionLast="47" xr6:coauthVersionMax="47" xr10:uidLastSave="{C9BABBD9-BD5B-4061-AFF6-A0B7F6999730}"/>
  <bookViews>
    <workbookView xWindow="-120" yWindow="-120" windowWidth="20730" windowHeight="11160" tabRatio="1000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</sheets>
  <externalReferences>
    <externalReference r:id="rId6"/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4" i="3" l="1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R26" i="3"/>
  <c r="AR43" i="3" s="1"/>
  <c r="AQ26" i="3"/>
  <c r="AQ43" i="3" s="1"/>
  <c r="AP26" i="3"/>
  <c r="AP43" i="3" s="1"/>
  <c r="AO26" i="3"/>
  <c r="AO43" i="3" s="1"/>
  <c r="AN26" i="3"/>
  <c r="AN43" i="3" s="1"/>
  <c r="AM26" i="3"/>
  <c r="AM43" i="3" s="1"/>
  <c r="AL26" i="3"/>
  <c r="AL43" i="3" s="1"/>
  <c r="AK26" i="3"/>
  <c r="AK43" i="3" s="1"/>
  <c r="AJ26" i="3"/>
  <c r="AI26" i="3"/>
  <c r="AI43" i="3" s="1"/>
  <c r="AH26" i="3"/>
  <c r="AH43" i="3" s="1"/>
  <c r="AG26" i="3"/>
  <c r="AG43" i="3" s="1"/>
  <c r="AF26" i="3"/>
  <c r="AF43" i="3" s="1"/>
  <c r="AE26" i="3"/>
  <c r="AE43" i="3" s="1"/>
  <c r="AD26" i="3"/>
  <c r="AD43" i="3" s="1"/>
  <c r="AC26" i="3"/>
  <c r="AC43" i="3" s="1"/>
  <c r="AB26" i="3"/>
  <c r="AB43" i="3" s="1"/>
  <c r="AA26" i="3"/>
  <c r="AA43" i="3" s="1"/>
  <c r="Z26" i="3"/>
  <c r="Z43" i="3" s="1"/>
  <c r="Y26" i="3"/>
  <c r="Y43" i="3" s="1"/>
  <c r="X26" i="3"/>
  <c r="X43" i="3" s="1"/>
  <c r="W26" i="3"/>
  <c r="W43" i="3" s="1"/>
  <c r="V26" i="3"/>
  <c r="V43" i="3" s="1"/>
  <c r="U26" i="3"/>
  <c r="U43" i="3" s="1"/>
  <c r="T26" i="3"/>
  <c r="S26" i="3"/>
  <c r="S43" i="3" s="1"/>
  <c r="R26" i="3"/>
  <c r="R43" i="3" s="1"/>
  <c r="Q26" i="3"/>
  <c r="Q43" i="3" s="1"/>
  <c r="P26" i="3"/>
  <c r="P43" i="3" s="1"/>
  <c r="O26" i="3"/>
  <c r="O43" i="3" s="1"/>
  <c r="N26" i="3"/>
  <c r="N43" i="3" s="1"/>
  <c r="M26" i="3"/>
  <c r="M43" i="3" s="1"/>
  <c r="L26" i="3"/>
  <c r="L43" i="3" s="1"/>
  <c r="K26" i="3"/>
  <c r="K43" i="3" s="1"/>
  <c r="J26" i="3"/>
  <c r="J43" i="3" s="1"/>
  <c r="I26" i="3"/>
  <c r="I43" i="3" s="1"/>
  <c r="H26" i="3"/>
  <c r="H43" i="3" s="1"/>
  <c r="G26" i="3"/>
  <c r="G43" i="3" s="1"/>
  <c r="F26" i="3"/>
  <c r="F43" i="3" s="1"/>
  <c r="E26" i="3"/>
  <c r="E43" i="3" s="1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R17" i="3"/>
  <c r="AQ17" i="3"/>
  <c r="AP17" i="3"/>
  <c r="AO17" i="3"/>
  <c r="AN17" i="3"/>
  <c r="AM17" i="3"/>
  <c r="AL17" i="3"/>
  <c r="AK17" i="3"/>
  <c r="AJ17" i="3"/>
  <c r="AJ43" i="3" s="1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T43" i="3" s="1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AR14" i="3"/>
  <c r="AR42" i="3" s="1"/>
  <c r="AQ14" i="3"/>
  <c r="AQ42" i="3" s="1"/>
  <c r="AP14" i="3"/>
  <c r="AP42" i="3" s="1"/>
  <c r="AO14" i="3"/>
  <c r="AO42" i="3" s="1"/>
  <c r="AN14" i="3"/>
  <c r="AN42" i="3" s="1"/>
  <c r="AM14" i="3"/>
  <c r="AM42" i="3" s="1"/>
  <c r="AL14" i="3"/>
  <c r="AL42" i="3" s="1"/>
  <c r="AK14" i="3"/>
  <c r="AK42" i="3" s="1"/>
  <c r="AJ14" i="3"/>
  <c r="AJ42" i="3" s="1"/>
  <c r="AI14" i="3"/>
  <c r="AI42" i="3" s="1"/>
  <c r="AH14" i="3"/>
  <c r="AH42" i="3" s="1"/>
  <c r="AG14" i="3"/>
  <c r="AG42" i="3" s="1"/>
  <c r="AF14" i="3"/>
  <c r="AF42" i="3" s="1"/>
  <c r="AE14" i="3"/>
  <c r="AE42" i="3" s="1"/>
  <c r="AD14" i="3"/>
  <c r="AD42" i="3" s="1"/>
  <c r="AC14" i="3"/>
  <c r="AC42" i="3" s="1"/>
  <c r="AB14" i="3"/>
  <c r="AB42" i="3" s="1"/>
  <c r="AA14" i="3"/>
  <c r="AA42" i="3" s="1"/>
  <c r="Z14" i="3"/>
  <c r="Z42" i="3" s="1"/>
  <c r="Y14" i="3"/>
  <c r="Y42" i="3" s="1"/>
  <c r="X14" i="3"/>
  <c r="X42" i="3" s="1"/>
  <c r="W14" i="3"/>
  <c r="W42" i="3" s="1"/>
  <c r="V14" i="3"/>
  <c r="V42" i="3" s="1"/>
  <c r="U14" i="3"/>
  <c r="U42" i="3" s="1"/>
  <c r="T14" i="3"/>
  <c r="T42" i="3" s="1"/>
  <c r="S14" i="3"/>
  <c r="S42" i="3" s="1"/>
  <c r="R14" i="3"/>
  <c r="R42" i="3" s="1"/>
  <c r="Q14" i="3"/>
  <c r="Q42" i="3" s="1"/>
  <c r="P14" i="3"/>
  <c r="P42" i="3" s="1"/>
  <c r="O14" i="3"/>
  <c r="O42" i="3" s="1"/>
  <c r="N14" i="3"/>
  <c r="N42" i="3" s="1"/>
  <c r="M14" i="3"/>
  <c r="M42" i="3" s="1"/>
  <c r="L14" i="3"/>
  <c r="L42" i="3" s="1"/>
  <c r="K14" i="3"/>
  <c r="K42" i="3" s="1"/>
  <c r="J14" i="3"/>
  <c r="J42" i="3" s="1"/>
  <c r="I14" i="3"/>
  <c r="I42" i="3" s="1"/>
  <c r="H14" i="3"/>
  <c r="H42" i="3" s="1"/>
  <c r="G14" i="3"/>
  <c r="G42" i="3" s="1"/>
  <c r="F14" i="3"/>
  <c r="F42" i="3" s="1"/>
  <c r="E14" i="3"/>
  <c r="E42" i="3" s="1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AR9" i="3"/>
  <c r="AR32" i="3" s="1"/>
  <c r="AR45" i="3" s="1"/>
  <c r="AQ9" i="3"/>
  <c r="AQ32" i="3" s="1"/>
  <c r="AQ45" i="3" s="1"/>
  <c r="AP9" i="3"/>
  <c r="AP32" i="3" s="1"/>
  <c r="AP45" i="3" s="1"/>
  <c r="AO9" i="3"/>
  <c r="AO32" i="3" s="1"/>
  <c r="AO45" i="3" s="1"/>
  <c r="AN9" i="3"/>
  <c r="AN23" i="3" s="1"/>
  <c r="AM9" i="3"/>
  <c r="AM32" i="3" s="1"/>
  <c r="AM45" i="3" s="1"/>
  <c r="AL9" i="3"/>
  <c r="AL32" i="3" s="1"/>
  <c r="AL45" i="3" s="1"/>
  <c r="AK9" i="3"/>
  <c r="AK32" i="3" s="1"/>
  <c r="AK45" i="3" s="1"/>
  <c r="AJ9" i="3"/>
  <c r="AJ23" i="3" s="1"/>
  <c r="AI9" i="3"/>
  <c r="AI32" i="3" s="1"/>
  <c r="AI45" i="3" s="1"/>
  <c r="AH9" i="3"/>
  <c r="AH32" i="3" s="1"/>
  <c r="AH45" i="3" s="1"/>
  <c r="AG9" i="3"/>
  <c r="AG32" i="3" s="1"/>
  <c r="AG45" i="3" s="1"/>
  <c r="AF9" i="3"/>
  <c r="AF32" i="3" s="1"/>
  <c r="AF45" i="3" s="1"/>
  <c r="AE9" i="3"/>
  <c r="AE32" i="3" s="1"/>
  <c r="AE45" i="3" s="1"/>
  <c r="AD9" i="3"/>
  <c r="AD32" i="3" s="1"/>
  <c r="AD45" i="3" s="1"/>
  <c r="AC9" i="3"/>
  <c r="AC32" i="3" s="1"/>
  <c r="AC45" i="3" s="1"/>
  <c r="AB9" i="3"/>
  <c r="AB32" i="3" s="1"/>
  <c r="AB45" i="3" s="1"/>
  <c r="AA9" i="3"/>
  <c r="AA32" i="3" s="1"/>
  <c r="AA45" i="3" s="1"/>
  <c r="Z9" i="3"/>
  <c r="Z32" i="3" s="1"/>
  <c r="Z45" i="3" s="1"/>
  <c r="Y9" i="3"/>
  <c r="Y32" i="3" s="1"/>
  <c r="Y45" i="3" s="1"/>
  <c r="X9" i="3"/>
  <c r="X23" i="3" s="1"/>
  <c r="W9" i="3"/>
  <c r="W32" i="3" s="1"/>
  <c r="W45" i="3" s="1"/>
  <c r="V9" i="3"/>
  <c r="V32" i="3" s="1"/>
  <c r="V45" i="3" s="1"/>
  <c r="U9" i="3"/>
  <c r="U32" i="3" s="1"/>
  <c r="U45" i="3" s="1"/>
  <c r="T9" i="3"/>
  <c r="T23" i="3" s="1"/>
  <c r="S9" i="3"/>
  <c r="S32" i="3" s="1"/>
  <c r="S45" i="3" s="1"/>
  <c r="R9" i="3"/>
  <c r="R32" i="3" s="1"/>
  <c r="R45" i="3" s="1"/>
  <c r="Q9" i="3"/>
  <c r="Q32" i="3" s="1"/>
  <c r="Q45" i="3" s="1"/>
  <c r="P9" i="3"/>
  <c r="P32" i="3" s="1"/>
  <c r="P45" i="3" s="1"/>
  <c r="O9" i="3"/>
  <c r="O32" i="3" s="1"/>
  <c r="O45" i="3" s="1"/>
  <c r="N9" i="3"/>
  <c r="N32" i="3" s="1"/>
  <c r="N45" i="3" s="1"/>
  <c r="M9" i="3"/>
  <c r="M32" i="3" s="1"/>
  <c r="M45" i="3" s="1"/>
  <c r="L9" i="3"/>
  <c r="L32" i="3" s="1"/>
  <c r="L45" i="3" s="1"/>
  <c r="K9" i="3"/>
  <c r="K32" i="3" s="1"/>
  <c r="K45" i="3" s="1"/>
  <c r="J9" i="3"/>
  <c r="J32" i="3" s="1"/>
  <c r="J45" i="3" s="1"/>
  <c r="I9" i="3"/>
  <c r="I32" i="3" s="1"/>
  <c r="I45" i="3" s="1"/>
  <c r="H9" i="3"/>
  <c r="H23" i="3" s="1"/>
  <c r="G9" i="3"/>
  <c r="G32" i="3" s="1"/>
  <c r="G45" i="3" s="1"/>
  <c r="F9" i="3"/>
  <c r="F32" i="3" s="1"/>
  <c r="F45" i="3" s="1"/>
  <c r="E9" i="3"/>
  <c r="E32" i="3" s="1"/>
  <c r="E45" i="3" s="1"/>
  <c r="L23" i="3" l="1"/>
  <c r="AB23" i="3"/>
  <c r="AR23" i="3"/>
  <c r="T24" i="3"/>
  <c r="AJ24" i="3"/>
  <c r="L31" i="3"/>
  <c r="AB31" i="3"/>
  <c r="AR31" i="3"/>
  <c r="T32" i="3"/>
  <c r="T45" i="3" s="1"/>
  <c r="AJ32" i="3"/>
  <c r="AJ45" i="3" s="1"/>
  <c r="F49" i="3"/>
  <c r="J49" i="3"/>
  <c r="N49" i="3"/>
  <c r="R49" i="3"/>
  <c r="V49" i="3"/>
  <c r="Z49" i="3"/>
  <c r="AD49" i="3"/>
  <c r="AH49" i="3"/>
  <c r="AL49" i="3"/>
  <c r="AP49" i="3"/>
  <c r="P23" i="3"/>
  <c r="AF23" i="3"/>
  <c r="H24" i="3"/>
  <c r="X24" i="3"/>
  <c r="AN24" i="3"/>
  <c r="P31" i="3"/>
  <c r="AF31" i="3"/>
  <c r="H32" i="3"/>
  <c r="H45" i="3" s="1"/>
  <c r="X32" i="3"/>
  <c r="X45" i="3" s="1"/>
  <c r="AN32" i="3"/>
  <c r="AN45" i="3" s="1"/>
  <c r="G49" i="3"/>
  <c r="K49" i="3"/>
  <c r="O49" i="3"/>
  <c r="S49" i="3"/>
  <c r="W49" i="3"/>
  <c r="AA49" i="3"/>
  <c r="AE49" i="3"/>
  <c r="AI49" i="3"/>
  <c r="AM49" i="3"/>
  <c r="AQ49" i="3"/>
  <c r="L24" i="3"/>
  <c r="AB24" i="3"/>
  <c r="AR24" i="3"/>
  <c r="T31" i="3"/>
  <c r="AJ31" i="3"/>
  <c r="L49" i="3"/>
  <c r="P49" i="3"/>
  <c r="T49" i="3"/>
  <c r="X49" i="3"/>
  <c r="AB49" i="3"/>
  <c r="AF49" i="3"/>
  <c r="AJ49" i="3"/>
  <c r="AN49" i="3"/>
  <c r="AR49" i="3"/>
  <c r="P24" i="3"/>
  <c r="AF24" i="3"/>
  <c r="H31" i="3"/>
  <c r="X31" i="3"/>
  <c r="AN31" i="3"/>
  <c r="E49" i="3"/>
  <c r="I49" i="3"/>
  <c r="M49" i="3"/>
  <c r="Q49" i="3"/>
  <c r="U49" i="3"/>
  <c r="Y49" i="3"/>
  <c r="AC49" i="3"/>
  <c r="AG49" i="3"/>
  <c r="AK49" i="3"/>
  <c r="AO49" i="3"/>
  <c r="E23" i="3"/>
  <c r="I23" i="3"/>
  <c r="M23" i="3"/>
  <c r="Q23" i="3"/>
  <c r="U23" i="3"/>
  <c r="Y23" i="3"/>
  <c r="AC23" i="3"/>
  <c r="AG23" i="3"/>
  <c r="AK23" i="3"/>
  <c r="AO23" i="3"/>
  <c r="E24" i="3"/>
  <c r="I24" i="3"/>
  <c r="M24" i="3"/>
  <c r="Q24" i="3"/>
  <c r="U24" i="3"/>
  <c r="Y24" i="3"/>
  <c r="AC24" i="3"/>
  <c r="AG24" i="3"/>
  <c r="AK24" i="3"/>
  <c r="AO24" i="3"/>
  <c r="E31" i="3"/>
  <c r="I31" i="3"/>
  <c r="M31" i="3"/>
  <c r="Q31" i="3"/>
  <c r="U31" i="3"/>
  <c r="Y31" i="3"/>
  <c r="AC31" i="3"/>
  <c r="AG31" i="3"/>
  <c r="AK31" i="3"/>
  <c r="AO31" i="3"/>
  <c r="F23" i="3"/>
  <c r="J23" i="3"/>
  <c r="N23" i="3"/>
  <c r="R23" i="3"/>
  <c r="V23" i="3"/>
  <c r="Z23" i="3"/>
  <c r="AD23" i="3"/>
  <c r="AH23" i="3"/>
  <c r="AL23" i="3"/>
  <c r="AP23" i="3"/>
  <c r="F24" i="3"/>
  <c r="J24" i="3"/>
  <c r="N24" i="3"/>
  <c r="R24" i="3"/>
  <c r="V24" i="3"/>
  <c r="Z24" i="3"/>
  <c r="AD24" i="3"/>
  <c r="AH24" i="3"/>
  <c r="AL24" i="3"/>
  <c r="AP24" i="3"/>
  <c r="F31" i="3"/>
  <c r="J31" i="3"/>
  <c r="N31" i="3"/>
  <c r="R31" i="3"/>
  <c r="V31" i="3"/>
  <c r="Z31" i="3"/>
  <c r="AD31" i="3"/>
  <c r="AH31" i="3"/>
  <c r="AL31" i="3"/>
  <c r="AP31" i="3"/>
  <c r="G23" i="3"/>
  <c r="K23" i="3"/>
  <c r="O23" i="3"/>
  <c r="S23" i="3"/>
  <c r="W23" i="3"/>
  <c r="AA23" i="3"/>
  <c r="AE23" i="3"/>
  <c r="AI23" i="3"/>
  <c r="AM23" i="3"/>
  <c r="AQ23" i="3"/>
  <c r="G24" i="3"/>
  <c r="K24" i="3"/>
  <c r="O24" i="3"/>
  <c r="S24" i="3"/>
  <c r="W24" i="3"/>
  <c r="AA24" i="3"/>
  <c r="AE24" i="3"/>
  <c r="AI24" i="3"/>
  <c r="AM24" i="3"/>
  <c r="AQ24" i="3"/>
  <c r="G31" i="3"/>
  <c r="K31" i="3"/>
  <c r="O31" i="3"/>
  <c r="S31" i="3"/>
  <c r="W31" i="3"/>
  <c r="AA31" i="3"/>
  <c r="AE31" i="3"/>
  <c r="AI31" i="3"/>
  <c r="AM31" i="3"/>
  <c r="AQ31" i="3"/>
  <c r="H49" i="3" l="1"/>
</calcChain>
</file>

<file path=xl/sharedStrings.xml><?xml version="1.0" encoding="utf-8"?>
<sst xmlns="http://schemas.openxmlformats.org/spreadsheetml/2006/main" count="1308" uniqueCount="507">
  <si>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</si>
  <si>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</si>
  <si>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</si>
  <si>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</si>
  <si>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</si>
  <si>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</si>
  <si>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República Dominicana</t>
  </si>
  <si>
    <t xml:space="preserve">Cobertura: </t>
  </si>
  <si>
    <t>Gobierno Central Extrapresupuestario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</si>
  <si>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</si>
  <si>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</si>
  <si>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</si>
  <si>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</si>
  <si>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</si>
  <si>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</si>
  <si>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</si>
  <si>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</si>
  <si>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</si>
  <si>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</si>
  <si>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</si>
  <si>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</si>
  <si>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</si>
  <si>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</si>
  <si>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</si>
  <si>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</si>
  <si>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</si>
  <si>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</si>
  <si>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</si>
  <si>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</si>
  <si>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</si>
  <si>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</si>
  <si>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</si>
  <si>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Millones moneda nacional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</si>
  <si>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</si>
  <si>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</si>
  <si>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</si>
  <si>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</si>
  <si>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</si>
  <si>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</si>
  <si>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</si>
  <si>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</si>
  <si>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</si>
  <si>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</si>
  <si>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</si>
  <si>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</si>
  <si>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 xml:space="preserve"> -   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</si>
  <si>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</si>
  <si>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</si>
  <si>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</si>
  <si>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</si>
  <si>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</si>
  <si>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</si>
  <si>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</si>
  <si>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</si>
  <si>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</si>
  <si>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</si>
  <si>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</si>
  <si>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</si>
  <si>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</si>
  <si>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</si>
  <si>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</si>
  <si>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</si>
  <si>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</si>
  <si>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</si>
  <si>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</si>
  <si>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</si>
  <si>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</si>
  <si>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</si>
  <si>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</si>
  <si>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</si>
  <si>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</si>
  <si>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</si>
  <si>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</si>
  <si>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</si>
  <si>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</si>
  <si>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</si>
  <si>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</si>
  <si>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</si>
  <si>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</si>
  <si>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</si>
  <si>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</si>
  <si>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</si>
  <si>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</si>
  <si>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</si>
  <si>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</si>
  <si>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</si>
  <si>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</si>
  <si>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</si>
  <si>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</si>
  <si>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</si>
  <si>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</si>
  <si>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</si>
  <si>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</si>
  <si>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</si>
  <si>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</si>
  <si>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</si>
  <si>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</si>
  <si>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</si>
  <si>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</si>
  <si>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</si>
  <si>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</si>
  <si>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</si>
  <si>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</si>
  <si>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</si>
  <si>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</si>
  <si>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</si>
  <si>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</si>
  <si>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</si>
  <si>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</si>
  <si>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</si>
  <si>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</si>
  <si>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</si>
  <si>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</si>
  <si>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</si>
  <si>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</si>
  <si>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</si>
  <si>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</si>
  <si>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</si>
  <si>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</si>
  <si>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</si>
  <si>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</si>
  <si>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</si>
  <si>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</si>
  <si>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</si>
  <si>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</si>
  <si>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</si>
  <si>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</si>
  <si>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</si>
  <si>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</si>
  <si>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</si>
  <si>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</si>
  <si>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</si>
  <si>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</si>
  <si>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</si>
  <si>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</si>
  <si>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</si>
  <si>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</si>
  <si>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</si>
  <si>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</si>
  <si>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</si>
  <si>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</si>
  <si>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</si>
  <si>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</si>
  <si>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</si>
  <si>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</si>
  <si>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</si>
  <si>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</si>
  <si>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</si>
  <si>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</si>
  <si>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</si>
  <si>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</si>
  <si>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</si>
  <si>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</si>
  <si>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</si>
  <si>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</si>
  <si>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</si>
  <si>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</si>
  <si>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</si>
  <si>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</si>
  <si>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</si>
  <si>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</si>
  <si>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</si>
  <si>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</si>
  <si>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</si>
  <si>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</si>
  <si>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</si>
  <si>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</si>
  <si>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</si>
  <si>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</si>
  <si>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</si>
  <si>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</si>
  <si>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</si>
  <si>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</si>
  <si>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</si>
  <si>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</si>
  <si>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</si>
  <si>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</si>
  <si>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</si>
  <si>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</si>
  <si>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</si>
  <si>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</si>
  <si>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</si>
  <si>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</si>
  <si>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</si>
  <si>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Extrapresupuestarias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</si>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</sst>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</cellStyleXfs>
  <cellXfs count="11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0" fillId="0" borderId="0" xfId="0" applyNumberFormat="1"/>
    <xf numFmtId="0" fontId="19" fillId="3" borderId="9" xfId="0" applyFont="1" applyFill="1" applyBorder="1" applyAlignment="1">
      <alignment horizontal="center"/>
    </xf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169333</xdr:colOff>
      <xdr:row>2</xdr:row>
      <xdr:rowOff>105834</xdr:rowOff>
    </xdr:from>
    <xdr:to>
      <xdr:col>18</xdr:col>
      <xdr:colOff>207433</xdr:colOff>
      <xdr:row>7</xdr:row>
      <xdr:rowOff>143934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D1293DBB-03A2-4640-AA59-5762B385DBBD}"/>
            </a:ext>
          </a:extLst>
        </xdr:cNvPr>
        <xdr:cNvGrpSpPr>
          <a:grpSpLocks/>
        </xdr:cNvGrpSpPr>
      </xdr:nvGrpSpPr>
      <xdr:grpSpPr bwMode="auto">
        <a:xfrm>
          <a:off x="169333" y="486834"/>
          <a:ext cx="12515850" cy="9906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7A16D673-7450-6B87-E987-16108BBBC088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4AE9BE0B-7DCC-5944-7CCD-B8004837C4A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0B45D42A-291C-7EA0-5663-A200D75CF1D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9DFC3FE-C4B5-76B2-D67D-BB06BCFD00A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208EBDB1-15A9-F845-ED6E-74EDEB08AEB6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4ABCEBE1-0726-0AB6-55F4-B8D1BA0D03D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248C951B-46DF-2E5B-65E7-B6515CC7318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0450C54C-1917-7987-C3BA-7DFB22A751D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DFAA07EA-B499-AF15-3F34-E168C58F87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664758" y="1667934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mirez\AppData\Local\Temp\Rar$DIa11504.45429.rartemp\EFP%20Rep.%20Dominicana%20Trimestral%20(Extrapresupuestario).xlsx" TargetMode="External"/><Relationship Id="rId1" Type="http://schemas.openxmlformats.org/officeDocument/2006/relationships/externalLinkPath" Target="file:///C:\Users\cramirez\AppData\Local\Temp\Rar$DIa11504.45429.rartemp\EFP%20Rep.%20Dominicana%20Trimestral%20(Extrapresupuestar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Ingreso"/>
      <sheetName val="Gasto"/>
      <sheetName val="Transacciones Activos y Pasivo "/>
    </sheetNames>
    <sheetDataSet>
      <sheetData sheetId="0"/>
      <sheetData sheetId="1"/>
      <sheetData sheetId="2">
        <row r="8">
          <cell r="E8">
            <v>14836.827249414755</v>
          </cell>
          <cell r="F8">
            <v>15394.941408329996</v>
          </cell>
          <cell r="G8">
            <v>15308.604677511001</v>
          </cell>
          <cell r="H8">
            <v>15603.050860499312</v>
          </cell>
          <cell r="I8">
            <v>20285.441230779288</v>
          </cell>
          <cell r="J8">
            <v>23466.849103400502</v>
          </cell>
          <cell r="K8">
            <v>21630.291973724168</v>
          </cell>
          <cell r="L8">
            <v>28838.249887045153</v>
          </cell>
          <cell r="M8">
            <v>20348.163726793497</v>
          </cell>
          <cell r="N8">
            <v>22547.521714714505</v>
          </cell>
          <cell r="O8">
            <v>21802.920982862499</v>
          </cell>
          <cell r="P8">
            <v>26570.646972782502</v>
          </cell>
          <cell r="Q8">
            <v>22960.879085032502</v>
          </cell>
          <cell r="R8">
            <v>25234.430965338499</v>
          </cell>
          <cell r="S8">
            <v>22269.944314877506</v>
          </cell>
          <cell r="T8">
            <v>31780.425770800506</v>
          </cell>
          <cell r="U8">
            <v>25457.621357037002</v>
          </cell>
          <cell r="V8">
            <v>27253.689017839995</v>
          </cell>
          <cell r="W8">
            <v>27569.903462826001</v>
          </cell>
          <cell r="X8">
            <v>34996.594861650003</v>
          </cell>
          <cell r="Y8">
            <v>27502.949541349997</v>
          </cell>
          <cell r="Z8">
            <v>28796.753041424006</v>
          </cell>
          <cell r="AA8">
            <v>30945.593559222001</v>
          </cell>
          <cell r="AB8">
            <v>40757.636602069993</v>
          </cell>
          <cell r="AC8">
            <v>25046.73207667</v>
          </cell>
          <cell r="AD8">
            <v>33332.910625745993</v>
          </cell>
          <cell r="AE8">
            <v>36491.409873274999</v>
          </cell>
          <cell r="AF8">
            <v>57482.155387843035</v>
          </cell>
          <cell r="AG8">
            <v>37673.751830103341</v>
          </cell>
          <cell r="AH8">
            <v>36976.026440633315</v>
          </cell>
          <cell r="AI8">
            <v>36954.358513878324</v>
          </cell>
          <cell r="AJ8">
            <v>56603.568121741999</v>
          </cell>
          <cell r="AK8">
            <v>45690.246662427016</v>
          </cell>
          <cell r="AL8">
            <v>37039.407560232008</v>
          </cell>
          <cell r="AM8">
            <v>42051.360260517999</v>
          </cell>
          <cell r="AN8">
            <v>64608.634314197101</v>
          </cell>
          <cell r="AO8">
            <v>63155.216007034003</v>
          </cell>
          <cell r="AP8">
            <v>45511.43695553601</v>
          </cell>
          <cell r="AQ8">
            <v>69461.431268071989</v>
          </cell>
          <cell r="AR8">
            <v>63689.795381921023</v>
          </cell>
        </row>
        <row r="9">
          <cell r="E9">
            <v>971.12702033999994</v>
          </cell>
          <cell r="F9">
            <v>981.79822601000001</v>
          </cell>
          <cell r="G9">
            <v>1006.5033888899999</v>
          </cell>
          <cell r="H9">
            <v>987.27579404000005</v>
          </cell>
          <cell r="I9">
            <v>1060.8680054900001</v>
          </cell>
          <cell r="J9">
            <v>1054.5956186200001</v>
          </cell>
          <cell r="K9">
            <v>1070.1255058600002</v>
          </cell>
          <cell r="L9">
            <v>1055.33863013</v>
          </cell>
          <cell r="M9">
            <v>1062.44037351</v>
          </cell>
          <cell r="N9">
            <v>1075.7136408800002</v>
          </cell>
          <cell r="O9">
            <v>1091.7090758899999</v>
          </cell>
          <cell r="P9">
            <v>1088.5979225000001</v>
          </cell>
          <cell r="Q9">
            <v>1159.8829053499999</v>
          </cell>
          <cell r="R9">
            <v>1194.4385809800001</v>
          </cell>
          <cell r="S9">
            <v>1186.8905262599999</v>
          </cell>
          <cell r="T9">
            <v>1397.7081534599999</v>
          </cell>
          <cell r="U9">
            <v>1272.06418672</v>
          </cell>
          <cell r="V9">
            <v>1282.74580324</v>
          </cell>
          <cell r="W9">
            <v>1278.63222124</v>
          </cell>
          <cell r="X9">
            <v>1283.97501517</v>
          </cell>
          <cell r="Y9">
            <v>1362.55193343</v>
          </cell>
          <cell r="Z9">
            <v>1046.8522244400001</v>
          </cell>
          <cell r="AA9">
            <v>1136.83560259</v>
          </cell>
          <cell r="AB9">
            <v>1226.48918413</v>
          </cell>
          <cell r="AC9">
            <v>1336.3636160199999</v>
          </cell>
          <cell r="AD9">
            <v>1364.1477232899999</v>
          </cell>
          <cell r="AE9">
            <v>1410.2245208299998</v>
          </cell>
          <cell r="AF9">
            <v>1497.0345654800001</v>
          </cell>
          <cell r="AG9">
            <v>1576.4776241599998</v>
          </cell>
          <cell r="AH9">
            <v>1632.6711983999999</v>
          </cell>
          <cell r="AI9">
            <v>1636.20543346</v>
          </cell>
          <cell r="AJ9">
            <v>1684.58999414</v>
          </cell>
          <cell r="AK9">
            <v>2167.3018173299997</v>
          </cell>
          <cell r="AL9">
            <v>2148.4700959699999</v>
          </cell>
          <cell r="AM9">
            <v>2240.7672859499999</v>
          </cell>
          <cell r="AN9">
            <v>2132.5094778499997</v>
          </cell>
          <cell r="AO9">
            <v>3063.6599538400001</v>
          </cell>
          <cell r="AP9">
            <v>3576.9739453800003</v>
          </cell>
          <cell r="AQ9">
            <v>3612.5324775899994</v>
          </cell>
          <cell r="AR9">
            <v>3395.6256451999998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52">
          <cell r="E52">
            <v>11347.11353347309</v>
          </cell>
          <cell r="F52">
            <v>11681.594315714998</v>
          </cell>
          <cell r="G52">
            <v>11758.986207141003</v>
          </cell>
          <cell r="H52">
            <v>11696.802584383004</v>
          </cell>
          <cell r="I52">
            <v>17746.910698174008</v>
          </cell>
          <cell r="J52">
            <v>18982.466674853003</v>
          </cell>
          <cell r="K52">
            <v>17955.730748259997</v>
          </cell>
          <cell r="L52">
            <v>21303.968946970988</v>
          </cell>
          <cell r="M52">
            <v>16468.882304180999</v>
          </cell>
          <cell r="N52">
            <v>16931.443397512005</v>
          </cell>
          <cell r="O52">
            <v>18004.345179499996</v>
          </cell>
          <cell r="P52">
            <v>22334.66796531</v>
          </cell>
          <cell r="Q52">
            <v>17161.62801271</v>
          </cell>
          <cell r="R52">
            <v>18310.068644661002</v>
          </cell>
          <cell r="S52">
            <v>18042.994322420003</v>
          </cell>
          <cell r="T52">
            <v>27449.175210378002</v>
          </cell>
          <cell r="U52">
            <v>19901.530956544004</v>
          </cell>
          <cell r="V52">
            <v>20703.114215659996</v>
          </cell>
          <cell r="W52">
            <v>22492.397461166001</v>
          </cell>
          <cell r="X52">
            <v>29086.992867870005</v>
          </cell>
          <cell r="Y52">
            <v>23097.910133109999</v>
          </cell>
          <cell r="Z52">
            <v>24972.134041364006</v>
          </cell>
          <cell r="AA52">
            <v>27998.600817156002</v>
          </cell>
          <cell r="AB52">
            <v>38298.503771219992</v>
          </cell>
          <cell r="AC52">
            <v>22088.39786628</v>
          </cell>
          <cell r="AD52">
            <v>28042.747162299995</v>
          </cell>
          <cell r="AE52">
            <v>32224.119295794997</v>
          </cell>
          <cell r="AF52">
            <v>50102.587338573037</v>
          </cell>
          <cell r="AG52">
            <v>26469.582817810006</v>
          </cell>
          <cell r="AH52">
            <v>30305.530816019982</v>
          </cell>
          <cell r="AI52">
            <v>29800.140121644989</v>
          </cell>
          <cell r="AJ52">
            <v>49324.586759842001</v>
          </cell>
          <cell r="AK52">
            <v>35275.771696357013</v>
          </cell>
          <cell r="AL52">
            <v>31880.412367132009</v>
          </cell>
          <cell r="AM52">
            <v>34875.965284637998</v>
          </cell>
          <cell r="AN52">
            <v>55105.746929150031</v>
          </cell>
          <cell r="AO52">
            <v>33744.283430690011</v>
          </cell>
          <cell r="AP52">
            <v>37417.525524876008</v>
          </cell>
          <cell r="AQ52">
            <v>34230.234771399984</v>
          </cell>
          <cell r="AR52">
            <v>56680.413861561021</v>
          </cell>
        </row>
        <row r="62">
          <cell r="E62">
            <v>2518.5866956016653</v>
          </cell>
          <cell r="F62">
            <v>2731.5488666049996</v>
          </cell>
          <cell r="G62">
            <v>2543.1150814799994</v>
          </cell>
          <cell r="H62">
            <v>2918.9724820763076</v>
          </cell>
          <cell r="I62">
            <v>1477.6625271152795</v>
          </cell>
          <cell r="J62">
            <v>3429.7868099274965</v>
          </cell>
          <cell r="K62">
            <v>2604.4357196041692</v>
          </cell>
          <cell r="L62">
            <v>6478.9423099441647</v>
          </cell>
          <cell r="M62">
            <v>2816.8410491024997</v>
          </cell>
          <cell r="N62">
            <v>4540.3646763225006</v>
          </cell>
          <cell r="O62">
            <v>2706.8667274724999</v>
          </cell>
          <cell r="P62">
            <v>3147.381084972501</v>
          </cell>
          <cell r="Q62">
            <v>4639.368166972502</v>
          </cell>
          <cell r="R62">
            <v>5729.9237396974986</v>
          </cell>
          <cell r="S62">
            <v>3040.059466197506</v>
          </cell>
          <cell r="T62">
            <v>2933.5424069625037</v>
          </cell>
          <cell r="U62">
            <v>4284.0262137729997</v>
          </cell>
          <cell r="V62">
            <v>5267.8289989400009</v>
          </cell>
          <cell r="W62">
            <v>3798.87378042</v>
          </cell>
          <cell r="X62">
            <v>4625.6269786100011</v>
          </cell>
          <cell r="Y62">
            <v>3042.4874748099987</v>
          </cell>
          <cell r="Z62">
            <v>2777.7667756199994</v>
          </cell>
          <cell r="AA62">
            <v>1810.1571394759981</v>
          </cell>
          <cell r="AB62">
            <v>1232.6436467200001</v>
          </cell>
          <cell r="AC62">
            <v>1621.9705943700001</v>
          </cell>
          <cell r="AD62">
            <v>3926.0157401560004</v>
          </cell>
          <cell r="AE62">
            <v>2857.0660566499992</v>
          </cell>
          <cell r="AF62">
            <v>5882.5334837899991</v>
          </cell>
          <cell r="AG62">
            <v>9627.6913881333312</v>
          </cell>
          <cell r="AH62">
            <v>5037.8244262133348</v>
          </cell>
          <cell r="AI62">
            <v>5518.0129587733345</v>
          </cell>
          <cell r="AJ62">
            <v>5594.3913677600003</v>
          </cell>
          <cell r="AK62">
            <v>8247.1731487399993</v>
          </cell>
          <cell r="AL62">
            <v>3010.5250971300011</v>
          </cell>
          <cell r="AM62">
            <v>4934.6276899300019</v>
          </cell>
          <cell r="AN62">
            <v>7370.3779071970694</v>
          </cell>
          <cell r="AO62">
            <v>26347.272622503995</v>
          </cell>
          <cell r="AP62">
            <v>4516.9374852800011</v>
          </cell>
          <cell r="AQ62">
            <v>31618.664019082</v>
          </cell>
          <cell r="AR62">
            <v>3613.7558751599995</v>
          </cell>
        </row>
      </sheetData>
      <sheetData sheetId="3">
        <row r="8">
          <cell r="E8">
            <v>13946.378492558104</v>
          </cell>
          <cell r="F8">
            <v>14646.298481251259</v>
          </cell>
          <cell r="G8">
            <v>14159.41074707836</v>
          </cell>
          <cell r="H8">
            <v>17556.578321662873</v>
          </cell>
          <cell r="I8">
            <v>19345.139323384508</v>
          </cell>
          <cell r="J8">
            <v>21386.851666793504</v>
          </cell>
          <cell r="K8">
            <v>20920.658418541429</v>
          </cell>
          <cell r="L8">
            <v>25073.092769655021</v>
          </cell>
          <cell r="M8">
            <v>17691.282820982804</v>
          </cell>
          <cell r="N8">
            <v>19158.593110333706</v>
          </cell>
          <cell r="O8">
            <v>19444.495914877014</v>
          </cell>
          <cell r="P8">
            <v>26606.974154434556</v>
          </cell>
          <cell r="Q8">
            <v>20052.487016047889</v>
          </cell>
          <cell r="R8">
            <v>20465.835128771152</v>
          </cell>
          <cell r="S8">
            <v>21904.423757409484</v>
          </cell>
          <cell r="T8">
            <v>33150.490620715478</v>
          </cell>
          <cell r="U8">
            <v>20550.632531507003</v>
          </cell>
          <cell r="V8">
            <v>23240.690006640998</v>
          </cell>
          <cell r="W8">
            <v>23087.445522631006</v>
          </cell>
          <cell r="X8">
            <v>33399.046908880009</v>
          </cell>
          <cell r="Y8">
            <v>22312.036984391005</v>
          </cell>
          <cell r="Z8">
            <v>24166.279974814006</v>
          </cell>
          <cell r="AA8">
            <v>27889.228951736</v>
          </cell>
          <cell r="AB8">
            <v>34565.527506022001</v>
          </cell>
          <cell r="AC8">
            <v>19686.39285019517</v>
          </cell>
          <cell r="AD8">
            <v>31388.997294000299</v>
          </cell>
          <cell r="AE8">
            <v>34038.03421576901</v>
          </cell>
          <cell r="AF8">
            <v>49152.202053777663</v>
          </cell>
          <cell r="AG8">
            <v>28609.467409121604</v>
          </cell>
          <cell r="AH8">
            <v>34615.704183012305</v>
          </cell>
          <cell r="AI8">
            <v>35371.601575528359</v>
          </cell>
          <cell r="AJ8">
            <v>57630.079674603818</v>
          </cell>
          <cell r="AK8">
            <v>39387.500154211222</v>
          </cell>
          <cell r="AL8">
            <v>37560.363118890615</v>
          </cell>
          <cell r="AM8">
            <v>36429.05319968937</v>
          </cell>
          <cell r="AN8">
            <v>59080.549710439518</v>
          </cell>
          <cell r="AO8">
            <v>58624.944225305306</v>
          </cell>
          <cell r="AP8">
            <v>45205.103984154957</v>
          </cell>
          <cell r="AQ8">
            <v>63842.680447090112</v>
          </cell>
          <cell r="AR8">
            <v>66902.95775110001</v>
          </cell>
        </row>
        <row r="9">
          <cell r="E9">
            <v>6946.4637510621396</v>
          </cell>
          <cell r="F9">
            <v>7556.1343881097282</v>
          </cell>
          <cell r="G9">
            <v>7930.3280881967112</v>
          </cell>
          <cell r="H9">
            <v>8093.3514990767026</v>
          </cell>
          <cell r="I9">
            <v>11931.665504204006</v>
          </cell>
          <cell r="J9">
            <v>13081.322597917602</v>
          </cell>
          <cell r="K9">
            <v>12419.217395826799</v>
          </cell>
          <cell r="L9">
            <v>15647.499761521691</v>
          </cell>
          <cell r="M9">
            <v>12238.377021386299</v>
          </cell>
          <cell r="N9">
            <v>13343.752697886905</v>
          </cell>
          <cell r="O9">
            <v>13749.011220993196</v>
          </cell>
          <cell r="P9">
            <v>17662.758453209302</v>
          </cell>
          <cell r="Q9">
            <v>14361.603997795803</v>
          </cell>
          <cell r="R9">
            <v>14939.250541581401</v>
          </cell>
          <cell r="S9">
            <v>15219.405075100403</v>
          </cell>
          <cell r="T9">
            <v>24490.481577103401</v>
          </cell>
          <cell r="U9">
            <v>15346.488254599</v>
          </cell>
          <cell r="V9">
            <v>16580.200293195994</v>
          </cell>
          <cell r="W9">
            <v>16848.031780311001</v>
          </cell>
          <cell r="X9">
            <v>20906.92313892001</v>
          </cell>
          <cell r="Y9">
            <v>15377.905144156</v>
          </cell>
          <cell r="Z9">
            <v>15618.619628194005</v>
          </cell>
          <cell r="AA9">
            <v>18125.692768721001</v>
          </cell>
          <cell r="AB9">
            <v>21696.281195348001</v>
          </cell>
          <cell r="AC9">
            <v>13226.987807775002</v>
          </cell>
          <cell r="AD9">
            <v>14700.554011278669</v>
          </cell>
          <cell r="AE9">
            <v>16687.381276963988</v>
          </cell>
          <cell r="AF9">
            <v>24141.562353220026</v>
          </cell>
          <cell r="AG9">
            <v>20886.624465560006</v>
          </cell>
          <cell r="AH9">
            <v>24082.087081179976</v>
          </cell>
          <cell r="AI9">
            <v>24975.33396664499</v>
          </cell>
          <cell r="AJ9">
            <v>32329.309785687019</v>
          </cell>
          <cell r="AK9">
            <v>26175.87710919201</v>
          </cell>
          <cell r="AL9">
            <v>26373.613077497008</v>
          </cell>
          <cell r="AM9">
            <v>22795.887054454997</v>
          </cell>
          <cell r="AN9">
            <v>35518.365596955016</v>
          </cell>
          <cell r="AO9">
            <v>27302.414145155002</v>
          </cell>
          <cell r="AP9">
            <v>29710.617035186009</v>
          </cell>
          <cell r="AQ9">
            <v>23695.935960870003</v>
          </cell>
          <cell r="AR9">
            <v>33164.427757608508</v>
          </cell>
        </row>
        <row r="14">
          <cell r="E14">
            <v>5492.6089075597001</v>
          </cell>
          <cell r="F14">
            <v>5440.5703872926597</v>
          </cell>
          <cell r="G14">
            <v>4562.1455948070607</v>
          </cell>
          <cell r="H14">
            <v>7451.8073838539704</v>
          </cell>
          <cell r="I14">
            <v>6170.4268212166899</v>
          </cell>
          <cell r="J14">
            <v>7146.6555299438596</v>
          </cell>
          <cell r="K14">
            <v>7208.2002099475003</v>
          </cell>
          <cell r="L14">
            <v>7989.3926217725002</v>
          </cell>
          <cell r="M14">
            <v>3647.9202656434204</v>
          </cell>
          <cell r="N14">
            <v>4225.8462092834197</v>
          </cell>
          <cell r="O14">
            <v>4159.7000146376895</v>
          </cell>
          <cell r="P14">
            <v>6304.23650745342</v>
          </cell>
          <cell r="Q14">
            <v>4069.6272941920902</v>
          </cell>
          <cell r="R14">
            <v>4638.41515299809</v>
          </cell>
          <cell r="S14">
            <v>4363.1172629020803</v>
          </cell>
          <cell r="T14">
            <v>6828.5037755370804</v>
          </cell>
          <cell r="U14">
            <v>4105.2884479949998</v>
          </cell>
          <cell r="V14">
            <v>5574.187021015</v>
          </cell>
          <cell r="W14">
            <v>4993.5607158399998</v>
          </cell>
          <cell r="X14">
            <v>6992.5733696000007</v>
          </cell>
          <cell r="Y14">
            <v>4706.6453761850007</v>
          </cell>
          <cell r="Z14">
            <v>4302.604268</v>
          </cell>
          <cell r="AA14">
            <v>4604.0572101949992</v>
          </cell>
          <cell r="AB14">
            <v>5768.7917738249998</v>
          </cell>
          <cell r="AC14">
            <v>5275.130222625</v>
          </cell>
          <cell r="AD14">
            <v>15680.47593639333</v>
          </cell>
          <cell r="AE14">
            <v>15869.445261175011</v>
          </cell>
          <cell r="AF14">
            <v>22343.033857565009</v>
          </cell>
          <cell r="AG14">
            <v>4926.94497928907</v>
          </cell>
          <cell r="AH14">
            <v>8462.3355128920302</v>
          </cell>
          <cell r="AI14">
            <v>7864.7593922508695</v>
          </cell>
          <cell r="AJ14">
            <v>12957.583247785678</v>
          </cell>
          <cell r="AK14">
            <v>6832.2727748467996</v>
          </cell>
          <cell r="AL14">
            <v>8747.8410172560289</v>
          </cell>
          <cell r="AM14">
            <v>8243.9510336799995</v>
          </cell>
          <cell r="AN14">
            <v>13300.819900875</v>
          </cell>
          <cell r="AO14">
            <v>5196.7032771150052</v>
          </cell>
          <cell r="AP14">
            <v>8151.7418739099976</v>
          </cell>
          <cell r="AQ14">
            <v>7950.484460519996</v>
          </cell>
          <cell r="AR14">
            <v>15445.727754091509</v>
          </cell>
        </row>
        <row r="15">
          <cell r="E15">
            <v>156.38632234559594</v>
          </cell>
          <cell r="F15">
            <v>161.30078778887099</v>
          </cell>
          <cell r="G15">
            <v>171.14674046458595</v>
          </cell>
          <cell r="H15">
            <v>175.84571646583962</v>
          </cell>
          <cell r="I15">
            <v>164.19834822657157</v>
          </cell>
          <cell r="J15">
            <v>99.733671152040003</v>
          </cell>
          <cell r="K15">
            <v>137.03575950046496</v>
          </cell>
          <cell r="L15">
            <v>136.786202574165</v>
          </cell>
          <cell r="M15">
            <v>142.44031629475569</v>
          </cell>
          <cell r="N15">
            <v>163.71315730338449</v>
          </cell>
          <cell r="O15">
            <v>191.91347213612926</v>
          </cell>
          <cell r="P15">
            <v>233.92787066350002</v>
          </cell>
          <cell r="Q15">
            <v>158.46664070499997</v>
          </cell>
          <cell r="R15">
            <v>182.73574217000001</v>
          </cell>
          <cell r="S15">
            <v>223.304098727</v>
          </cell>
          <cell r="T15">
            <v>366.29220055999997</v>
          </cell>
          <cell r="U15">
            <v>196.78561845999997</v>
          </cell>
          <cell r="V15">
            <v>226.98867409000005</v>
          </cell>
          <cell r="W15">
            <v>255.65139884999999</v>
          </cell>
          <cell r="X15">
            <v>310.60026452</v>
          </cell>
          <cell r="Y15">
            <v>220.61727830999999</v>
          </cell>
          <cell r="Z15">
            <v>240.50676038999998</v>
          </cell>
          <cell r="AA15">
            <v>227.98449844000001</v>
          </cell>
          <cell r="AB15">
            <v>306.50808448999999</v>
          </cell>
          <cell r="AC15">
            <v>832.14878883516872</v>
          </cell>
          <cell r="AD15">
            <v>449.97257387830319</v>
          </cell>
          <cell r="AE15">
            <v>716.56621039000015</v>
          </cell>
          <cell r="AF15">
            <v>699.19110713263319</v>
          </cell>
          <cell r="AG15">
            <v>761.62479304919054</v>
          </cell>
          <cell r="AH15">
            <v>582.63072999696044</v>
          </cell>
          <cell r="AI15">
            <v>656.30659589916672</v>
          </cell>
          <cell r="AJ15">
            <v>996.01029531683332</v>
          </cell>
          <cell r="AK15">
            <v>260.36191982241667</v>
          </cell>
          <cell r="AL15">
            <v>314.57387024758333</v>
          </cell>
          <cell r="AM15">
            <v>293.53044310437502</v>
          </cell>
          <cell r="AN15">
            <v>352.85835039947915</v>
          </cell>
          <cell r="AO15">
            <v>287.64607426530006</v>
          </cell>
          <cell r="AP15">
            <v>317.44981427894999</v>
          </cell>
          <cell r="AQ15">
            <v>319.35480666011665</v>
          </cell>
          <cell r="AR15">
            <v>389.5905927</v>
          </cell>
        </row>
        <row r="16">
          <cell r="E16">
            <v>31.835593850000002</v>
          </cell>
          <cell r="F16">
            <v>2.5358287699999997</v>
          </cell>
          <cell r="G16">
            <v>8.1454356099999998</v>
          </cell>
          <cell r="H16">
            <v>27.434684970000006</v>
          </cell>
          <cell r="I16">
            <v>10.199983679999999</v>
          </cell>
          <cell r="J16">
            <v>2.3020697299999999</v>
          </cell>
          <cell r="K16">
            <v>7.5872870800000003</v>
          </cell>
          <cell r="L16">
            <v>7.585666709999999</v>
          </cell>
          <cell r="M16">
            <v>9.4280133900000003</v>
          </cell>
          <cell r="N16">
            <v>9.7181602199999997</v>
          </cell>
          <cell r="O16">
            <v>9.9355828299999995</v>
          </cell>
          <cell r="P16">
            <v>2.8895244600000001</v>
          </cell>
          <cell r="Q16">
            <v>12.513682940000001</v>
          </cell>
          <cell r="R16">
            <v>4.3142914499999989</v>
          </cell>
          <cell r="S16">
            <v>21.629394720000001</v>
          </cell>
          <cell r="T16">
            <v>2.0914879300000004</v>
          </cell>
          <cell r="U16">
            <v>12.080758713000002</v>
          </cell>
          <cell r="V16">
            <v>8.6674016700000003</v>
          </cell>
          <cell r="W16">
            <v>10.754791429999999</v>
          </cell>
          <cell r="X16">
            <v>28.400274660000001</v>
          </cell>
          <cell r="Y16">
            <v>6.3772604199999998</v>
          </cell>
          <cell r="Z16">
            <v>0.57382157000000011</v>
          </cell>
          <cell r="AA16">
            <v>10.072909619999999</v>
          </cell>
          <cell r="AB16">
            <v>3.5961339899999998</v>
          </cell>
          <cell r="AC16">
            <v>131.95499827</v>
          </cell>
          <cell r="AD16">
            <v>123.23710978</v>
          </cell>
          <cell r="AE16">
            <v>159.26164082999998</v>
          </cell>
          <cell r="AF16">
            <v>134.04569491000001</v>
          </cell>
          <cell r="AG16">
            <v>95.368092570000002</v>
          </cell>
          <cell r="AH16">
            <v>84.243607900000001</v>
          </cell>
          <cell r="AI16">
            <v>123.48575976000001</v>
          </cell>
          <cell r="AJ16">
            <v>71.204370870000005</v>
          </cell>
          <cell r="AK16">
            <v>59.309720110000001</v>
          </cell>
          <cell r="AL16">
            <v>64.628678390000005</v>
          </cell>
          <cell r="AM16">
            <v>8.4201320500000012</v>
          </cell>
          <cell r="AN16">
            <v>83.562634610000003</v>
          </cell>
          <cell r="AO16">
            <v>2.8673024999999983</v>
          </cell>
          <cell r="AP16">
            <v>126.15914309</v>
          </cell>
          <cell r="AQ16">
            <v>11.874947150000001</v>
          </cell>
          <cell r="AR16">
            <v>151.85986584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</row>
        <row r="24">
          <cell r="E24">
            <v>92.771744720000001</v>
          </cell>
          <cell r="F24">
            <v>649.74162029000001</v>
          </cell>
          <cell r="G24">
            <v>619.22671294000008</v>
          </cell>
          <cell r="H24">
            <v>342.74722064000002</v>
          </cell>
          <cell r="I24">
            <v>401.01620940999999</v>
          </cell>
          <cell r="J24">
            <v>349.41481456000002</v>
          </cell>
          <cell r="K24">
            <v>304.39538869000006</v>
          </cell>
          <cell r="L24">
            <v>0</v>
          </cell>
          <cell r="M24">
            <v>151.95889624</v>
          </cell>
          <cell r="N24">
            <v>20.289000000000001</v>
          </cell>
          <cell r="O24">
            <v>38.030057499999998</v>
          </cell>
          <cell r="P24">
            <v>188.92978632000001</v>
          </cell>
          <cell r="Q24">
            <v>18.422561850000001</v>
          </cell>
          <cell r="R24">
            <v>53.6</v>
          </cell>
          <cell r="S24">
            <v>1134.36064184</v>
          </cell>
          <cell r="T24">
            <v>83.086015149999994</v>
          </cell>
          <cell r="U24">
            <v>54.868841000000003</v>
          </cell>
          <cell r="V24">
            <v>59.195765000000002</v>
          </cell>
          <cell r="W24">
            <v>95.377013000000005</v>
          </cell>
          <cell r="X24">
            <v>69.451344000000006</v>
          </cell>
          <cell r="Y24">
            <v>48.85</v>
          </cell>
          <cell r="Z24">
            <v>80.710814999999997</v>
          </cell>
          <cell r="AA24">
            <v>7.54</v>
          </cell>
          <cell r="AB24">
            <v>90.460165000000003</v>
          </cell>
          <cell r="AC24">
            <v>0</v>
          </cell>
          <cell r="AD24">
            <v>0</v>
          </cell>
          <cell r="AE24">
            <v>0</v>
          </cell>
          <cell r="AF24">
            <v>39.225884100000002</v>
          </cell>
          <cell r="AG24">
            <v>23.537343059999998</v>
          </cell>
          <cell r="AH24">
            <v>27.79661772</v>
          </cell>
          <cell r="AI24">
            <v>16.132728839999999</v>
          </cell>
          <cell r="AJ24">
            <v>31.161118299999998</v>
          </cell>
          <cell r="AK24">
            <v>1555.72837405</v>
          </cell>
          <cell r="AL24">
            <v>29.809165620000002</v>
          </cell>
          <cell r="AM24">
            <v>1208.59772004</v>
          </cell>
          <cell r="AN24">
            <v>551.03021226999999</v>
          </cell>
          <cell r="AO24">
            <v>17431.618281290001</v>
          </cell>
          <cell r="AP24">
            <v>80.001201930000008</v>
          </cell>
          <cell r="AQ24">
            <v>28251.350000089999</v>
          </cell>
          <cell r="AR24">
            <v>2969.2007575300004</v>
          </cell>
        </row>
        <row r="34">
          <cell r="E34">
            <v>225.06533976999998</v>
          </cell>
          <cell r="F34">
            <v>225.68600208000001</v>
          </cell>
          <cell r="G34">
            <v>224.35566196000005</v>
          </cell>
          <cell r="H34">
            <v>343.17273750999999</v>
          </cell>
          <cell r="I34">
            <v>232.73586972000004</v>
          </cell>
          <cell r="J34">
            <v>223.98095861000002</v>
          </cell>
          <cell r="K34">
            <v>223.11792503999999</v>
          </cell>
          <cell r="L34">
            <v>267.36169201000001</v>
          </cell>
          <cell r="M34">
            <v>217.54056130000001</v>
          </cell>
          <cell r="N34">
            <v>231.75238039000004</v>
          </cell>
          <cell r="O34">
            <v>223.88940478000001</v>
          </cell>
          <cell r="P34">
            <v>340.39111164999997</v>
          </cell>
          <cell r="Q34">
            <v>359.74831044999996</v>
          </cell>
          <cell r="R34">
            <v>395.13793156166668</v>
          </cell>
          <cell r="S34">
            <v>328.98979923000002</v>
          </cell>
          <cell r="T34">
            <v>739.73597643999994</v>
          </cell>
          <cell r="U34">
            <v>218.87191329000001</v>
          </cell>
          <cell r="V34">
            <v>216.33270226999997</v>
          </cell>
          <cell r="W34">
            <v>256.64686817</v>
          </cell>
          <cell r="X34">
            <v>417.67196724000001</v>
          </cell>
          <cell r="Y34">
            <v>10.22417591</v>
          </cell>
          <cell r="Z34">
            <v>9.6333788799999986</v>
          </cell>
          <cell r="AA34">
            <v>10.28591988</v>
          </cell>
          <cell r="AB34">
            <v>9.3606308400000007</v>
          </cell>
          <cell r="AC34">
            <v>9.3473524999999995</v>
          </cell>
          <cell r="AD34">
            <v>10.323266310000001</v>
          </cell>
          <cell r="AE34">
            <v>13.033169490000002</v>
          </cell>
          <cell r="AF34">
            <v>14.28204496</v>
          </cell>
          <cell r="AG34">
            <v>683.69305230000009</v>
          </cell>
          <cell r="AH34">
            <v>689.0527874500001</v>
          </cell>
          <cell r="AI34">
            <v>712.19192287999999</v>
          </cell>
          <cell r="AJ34">
            <v>1092.78291947</v>
          </cell>
          <cell r="AK34">
            <v>783.75782041000002</v>
          </cell>
          <cell r="AL34">
            <v>813.29543079999996</v>
          </cell>
          <cell r="AM34">
            <v>823.17958341000008</v>
          </cell>
          <cell r="AN34">
            <v>1240.47430973</v>
          </cell>
          <cell r="AO34">
            <v>1147.0175138500001</v>
          </cell>
          <cell r="AP34">
            <v>889.51190146999988</v>
          </cell>
          <cell r="AQ34">
            <v>773.89054796999994</v>
          </cell>
          <cell r="AR34">
            <v>1254.1171462399998</v>
          </cell>
        </row>
        <row r="38">
          <cell r="E38">
            <v>1001.2468332506671</v>
          </cell>
          <cell r="F38">
            <v>610.32946691999996</v>
          </cell>
          <cell r="G38">
            <v>644.06251310000005</v>
          </cell>
          <cell r="H38">
            <v>1122.2190791463609</v>
          </cell>
          <cell r="I38">
            <v>434.89658692724493</v>
          </cell>
          <cell r="J38">
            <v>483.44202488000002</v>
          </cell>
          <cell r="K38">
            <v>621.10445245666494</v>
          </cell>
          <cell r="L38">
            <v>1024.4668250666653</v>
          </cell>
          <cell r="M38">
            <v>1283.6177467283308</v>
          </cell>
          <cell r="N38">
            <v>1163.52150525</v>
          </cell>
          <cell r="O38">
            <v>1072.0161619999999</v>
          </cell>
          <cell r="P38">
            <v>1873.840900678334</v>
          </cell>
          <cell r="Q38">
            <v>1072.1045281149991</v>
          </cell>
          <cell r="R38">
            <v>252.38146900999999</v>
          </cell>
          <cell r="S38">
            <v>613.61748489000001</v>
          </cell>
          <cell r="T38">
            <v>640.29958799499821</v>
          </cell>
          <cell r="U38">
            <v>616.2486974500008</v>
          </cell>
          <cell r="V38">
            <v>575.11814939999988</v>
          </cell>
          <cell r="W38">
            <v>627.42295503000003</v>
          </cell>
          <cell r="X38">
            <v>4673.4265499399999</v>
          </cell>
          <cell r="Y38">
            <v>1941.4177494100072</v>
          </cell>
          <cell r="Z38">
            <v>3913.6313027800029</v>
          </cell>
          <cell r="AA38">
            <v>4903.595644879998</v>
          </cell>
          <cell r="AB38">
            <v>6690.529522529001</v>
          </cell>
          <cell r="AC38">
            <v>210.82368019</v>
          </cell>
          <cell r="AD38">
            <v>424.43439635999999</v>
          </cell>
          <cell r="AE38">
            <v>592.3466569200001</v>
          </cell>
          <cell r="AF38">
            <v>1780.8611118899998</v>
          </cell>
          <cell r="AG38">
            <v>1231.6746832933343</v>
          </cell>
          <cell r="AH38">
            <v>687.55784587333608</v>
          </cell>
          <cell r="AI38">
            <v>1023.3912092533319</v>
          </cell>
          <cell r="AJ38">
            <v>10152.027937174289</v>
          </cell>
          <cell r="AK38">
            <v>3720.1924357799935</v>
          </cell>
          <cell r="AL38">
            <v>1216.6018790799988</v>
          </cell>
          <cell r="AM38">
            <v>3055.4872329499967</v>
          </cell>
          <cell r="AN38">
            <v>8033.4387056000105</v>
          </cell>
          <cell r="AO38">
            <v>7256.67763113</v>
          </cell>
          <cell r="AP38">
            <v>5929.6230142899958</v>
          </cell>
          <cell r="AQ38">
            <v>2839.7897238299997</v>
          </cell>
          <cell r="AR38">
            <v>13528.033877089994</v>
          </cell>
        </row>
      </sheetData>
      <sheetData sheetId="4">
        <row r="9">
          <cell r="E9">
            <v>635.34</v>
          </cell>
          <cell r="F9">
            <v>806.96</v>
          </cell>
          <cell r="G9">
            <v>1020.33</v>
          </cell>
          <cell r="H9">
            <v>1455.05</v>
          </cell>
          <cell r="I9">
            <v>1043.48</v>
          </cell>
          <cell r="J9">
            <v>833.3</v>
          </cell>
          <cell r="K9">
            <v>759.7</v>
          </cell>
          <cell r="L9">
            <v>1726.71</v>
          </cell>
          <cell r="M9">
            <v>915.05</v>
          </cell>
          <cell r="N9">
            <v>635.69000000000005</v>
          </cell>
          <cell r="O9">
            <v>2777.32</v>
          </cell>
          <cell r="P9">
            <v>2555.23</v>
          </cell>
          <cell r="Q9">
            <v>568.15</v>
          </cell>
          <cell r="R9">
            <v>865.91</v>
          </cell>
          <cell r="S9">
            <v>1031.01</v>
          </cell>
          <cell r="T9">
            <v>8171.69</v>
          </cell>
          <cell r="U9">
            <v>2783.8</v>
          </cell>
          <cell r="V9">
            <v>1320.28</v>
          </cell>
          <cell r="W9">
            <v>2777.52</v>
          </cell>
          <cell r="X9">
            <v>4670.5200000000004</v>
          </cell>
          <cell r="Y9">
            <v>432.6</v>
          </cell>
          <cell r="Z9">
            <v>3219.85</v>
          </cell>
          <cell r="AA9">
            <v>4324.43</v>
          </cell>
          <cell r="AB9">
            <v>1113.4000000000001</v>
          </cell>
          <cell r="AC9">
            <v>440.82</v>
          </cell>
          <cell r="AD9">
            <v>433.53</v>
          </cell>
          <cell r="AE9">
            <v>514.41999999999996</v>
          </cell>
          <cell r="AF9">
            <v>952.17</v>
          </cell>
          <cell r="AG9">
            <v>309.77</v>
          </cell>
          <cell r="AH9">
            <v>205</v>
          </cell>
          <cell r="AI9">
            <v>468.64</v>
          </cell>
          <cell r="AJ9">
            <v>934.47</v>
          </cell>
          <cell r="AK9">
            <v>1310.0899999999999</v>
          </cell>
          <cell r="AL9">
            <v>2340.39</v>
          </cell>
          <cell r="AM9">
            <v>1773.16</v>
          </cell>
          <cell r="AN9">
            <v>5205.22</v>
          </cell>
          <cell r="AO9">
            <v>1685.14</v>
          </cell>
          <cell r="AP9">
            <v>2698.12</v>
          </cell>
          <cell r="AQ9">
            <v>2264.87</v>
          </cell>
          <cell r="AR9">
            <v>3102.4328447500002</v>
          </cell>
        </row>
        <row r="10">
          <cell r="E10">
            <v>635.34</v>
          </cell>
          <cell r="F10">
            <v>806.96</v>
          </cell>
          <cell r="G10">
            <v>1020.33</v>
          </cell>
          <cell r="H10">
            <v>1455.05</v>
          </cell>
          <cell r="I10">
            <v>1043.48</v>
          </cell>
          <cell r="J10">
            <v>833.3</v>
          </cell>
          <cell r="K10">
            <v>759.7</v>
          </cell>
          <cell r="L10">
            <v>1726.71</v>
          </cell>
          <cell r="M10">
            <v>915.05</v>
          </cell>
          <cell r="N10">
            <v>635.69000000000005</v>
          </cell>
          <cell r="O10">
            <v>2777.32</v>
          </cell>
          <cell r="P10">
            <v>2555.23</v>
          </cell>
          <cell r="Q10">
            <v>568.15</v>
          </cell>
          <cell r="R10">
            <v>865.91</v>
          </cell>
          <cell r="S10">
            <v>1031.01</v>
          </cell>
          <cell r="T10">
            <v>8171.69</v>
          </cell>
          <cell r="U10">
            <v>2783.8</v>
          </cell>
          <cell r="V10">
            <v>1320.28</v>
          </cell>
          <cell r="W10">
            <v>2777.52</v>
          </cell>
          <cell r="X10">
            <v>4670.5200000000004</v>
          </cell>
          <cell r="Y10">
            <v>432.6</v>
          </cell>
          <cell r="Z10">
            <v>3219.85</v>
          </cell>
          <cell r="AA10">
            <v>4324.43</v>
          </cell>
          <cell r="AB10">
            <v>1113.4000000000001</v>
          </cell>
          <cell r="AC10">
            <v>440.82</v>
          </cell>
          <cell r="AD10">
            <v>433.53</v>
          </cell>
          <cell r="AE10">
            <v>514.41999999999996</v>
          </cell>
          <cell r="AF10">
            <v>952.17</v>
          </cell>
          <cell r="AG10">
            <v>309.77</v>
          </cell>
          <cell r="AH10">
            <v>205</v>
          </cell>
          <cell r="AI10">
            <v>468.64</v>
          </cell>
          <cell r="AJ10">
            <v>934.47</v>
          </cell>
          <cell r="AK10">
            <v>1310.0899999999999</v>
          </cell>
          <cell r="AL10">
            <v>2340.39</v>
          </cell>
          <cell r="AM10">
            <v>1773.16</v>
          </cell>
          <cell r="AN10">
            <v>5205.22</v>
          </cell>
          <cell r="AO10">
            <v>1685.14</v>
          </cell>
          <cell r="AP10">
            <v>2698.12</v>
          </cell>
          <cell r="AQ10">
            <v>2264.87</v>
          </cell>
          <cell r="AR10">
            <v>3102.4328447500002</v>
          </cell>
        </row>
        <row r="17">
          <cell r="E17" t="str">
            <v xml:space="preserve"> -   </v>
          </cell>
          <cell r="F17" t="str">
            <v xml:space="preserve"> -   </v>
          </cell>
          <cell r="G17" t="str">
            <v xml:space="preserve"> -   </v>
          </cell>
          <cell r="H17" t="str">
            <v xml:space="preserve"> -   </v>
          </cell>
          <cell r="I17" t="str">
            <v xml:space="preserve"> -   </v>
          </cell>
          <cell r="J17" t="str">
            <v xml:space="preserve"> -   </v>
          </cell>
          <cell r="K17" t="str">
            <v xml:space="preserve"> -   </v>
          </cell>
          <cell r="L17" t="str">
            <v xml:space="preserve"> -   </v>
          </cell>
          <cell r="M17" t="str">
            <v xml:space="preserve"> -   </v>
          </cell>
          <cell r="N17" t="str">
            <v xml:space="preserve"> -   </v>
          </cell>
          <cell r="O17" t="str">
            <v xml:space="preserve"> -   </v>
          </cell>
          <cell r="P17" t="str">
            <v xml:space="preserve"> -   </v>
          </cell>
          <cell r="Q17" t="str">
            <v xml:space="preserve"> -   </v>
          </cell>
          <cell r="R17" t="str">
            <v xml:space="preserve"> -   </v>
          </cell>
          <cell r="S17" t="str">
            <v xml:space="preserve"> -   </v>
          </cell>
          <cell r="T17" t="str">
            <v xml:space="preserve"> -   </v>
          </cell>
          <cell r="U17" t="str">
            <v xml:space="preserve"> -   </v>
          </cell>
          <cell r="V17" t="str">
            <v xml:space="preserve"> -   </v>
          </cell>
          <cell r="W17" t="str">
            <v xml:space="preserve"> -   </v>
          </cell>
          <cell r="X17" t="str">
            <v xml:space="preserve"> -   </v>
          </cell>
          <cell r="Y17" t="str">
            <v xml:space="preserve"> -   </v>
          </cell>
          <cell r="Z17" t="str">
            <v xml:space="preserve"> -   </v>
          </cell>
          <cell r="AA17" t="str">
            <v xml:space="preserve"> -   </v>
          </cell>
          <cell r="AB17" t="str">
            <v xml:space="preserve"> -   </v>
          </cell>
          <cell r="AC17" t="str">
            <v xml:space="preserve"> -   </v>
          </cell>
          <cell r="AD17" t="str">
            <v xml:space="preserve"> -   </v>
          </cell>
          <cell r="AE17" t="str">
            <v xml:space="preserve"> -   </v>
          </cell>
          <cell r="AF17" t="str">
            <v xml:space="preserve"> -   </v>
          </cell>
          <cell r="AG17" t="str">
            <v xml:space="preserve"> -   </v>
          </cell>
          <cell r="AH17" t="str">
            <v xml:space="preserve"> -   </v>
          </cell>
          <cell r="AI17" t="str">
            <v xml:space="preserve"> -   </v>
          </cell>
          <cell r="AJ17" t="str">
            <v xml:space="preserve"> -   </v>
          </cell>
          <cell r="AK17" t="str">
            <v xml:space="preserve"> -   </v>
          </cell>
          <cell r="AL17" t="str">
            <v xml:space="preserve"> -   </v>
          </cell>
          <cell r="AM17" t="str">
            <v xml:space="preserve"> -   </v>
          </cell>
          <cell r="AN17" t="str">
            <v xml:space="preserve"> -   </v>
          </cell>
          <cell r="AO17" t="str">
            <v xml:space="preserve"> -   </v>
          </cell>
          <cell r="AP17" t="str">
            <v xml:space="preserve"> -   </v>
          </cell>
          <cell r="AQ17" t="str">
            <v xml:space="preserve"> -   </v>
          </cell>
          <cell r="AR17">
            <v>0</v>
          </cell>
        </row>
        <row r="22">
          <cell r="E22">
            <v>1582.12</v>
          </cell>
          <cell r="F22">
            <v>-762.22</v>
          </cell>
          <cell r="G22">
            <v>1784.89</v>
          </cell>
          <cell r="H22">
            <v>-1806.36</v>
          </cell>
          <cell r="I22">
            <v>2301.94</v>
          </cell>
          <cell r="J22">
            <v>927.59</v>
          </cell>
          <cell r="K22">
            <v>1085.95</v>
          </cell>
          <cell r="L22">
            <v>-1816.76</v>
          </cell>
          <cell r="M22">
            <v>-28.34</v>
          </cell>
          <cell r="N22">
            <v>1066.6600000000001</v>
          </cell>
          <cell r="O22">
            <v>923.49</v>
          </cell>
          <cell r="P22">
            <v>-623.48</v>
          </cell>
          <cell r="Q22">
            <v>550.51</v>
          </cell>
          <cell r="R22">
            <v>900.07</v>
          </cell>
          <cell r="S22">
            <v>566.55999999999995</v>
          </cell>
          <cell r="T22">
            <v>-185.69</v>
          </cell>
          <cell r="U22">
            <v>1063.48</v>
          </cell>
          <cell r="V22">
            <v>1015.27</v>
          </cell>
          <cell r="W22">
            <v>-2479.33</v>
          </cell>
          <cell r="X22">
            <v>2983.79</v>
          </cell>
          <cell r="Y22">
            <v>-1272.95</v>
          </cell>
          <cell r="Z22">
            <v>1513.25</v>
          </cell>
          <cell r="AA22">
            <v>-5087.08</v>
          </cell>
          <cell r="AB22">
            <v>689.4</v>
          </cell>
          <cell r="AC22">
            <v>666.36</v>
          </cell>
          <cell r="AD22">
            <v>923.44</v>
          </cell>
          <cell r="AE22">
            <v>2655.68</v>
          </cell>
          <cell r="AF22">
            <v>1373.78</v>
          </cell>
          <cell r="AG22">
            <v>1655.27</v>
          </cell>
          <cell r="AH22">
            <v>949.81</v>
          </cell>
          <cell r="AI22">
            <v>2435.87</v>
          </cell>
          <cell r="AJ22">
            <v>3767.34</v>
          </cell>
          <cell r="AK22">
            <v>-494.79</v>
          </cell>
          <cell r="AL22">
            <v>-1341.98</v>
          </cell>
          <cell r="AM22">
            <v>706.67</v>
          </cell>
          <cell r="AN22">
            <v>-526.99</v>
          </cell>
          <cell r="AO22">
            <v>604.86</v>
          </cell>
          <cell r="AP22">
            <v>2533.21</v>
          </cell>
          <cell r="AQ22">
            <v>997.99</v>
          </cell>
          <cell r="AR22">
            <v>-627.27</v>
          </cell>
        </row>
        <row r="31">
          <cell r="E31">
            <v>1582.12</v>
          </cell>
          <cell r="F31">
            <v>-762.22</v>
          </cell>
          <cell r="G31">
            <v>1784.89</v>
          </cell>
          <cell r="H31">
            <v>-1806.36</v>
          </cell>
          <cell r="I31">
            <v>2301.94</v>
          </cell>
          <cell r="J31">
            <v>927.59</v>
          </cell>
          <cell r="K31">
            <v>1085.95</v>
          </cell>
          <cell r="L31">
            <v>-1816.76</v>
          </cell>
          <cell r="M31">
            <v>-28.34</v>
          </cell>
          <cell r="N31">
            <v>1066.6600000000001</v>
          </cell>
          <cell r="O31">
            <v>923.49</v>
          </cell>
          <cell r="P31">
            <v>-623.48</v>
          </cell>
          <cell r="Q31">
            <v>550.51</v>
          </cell>
          <cell r="R31">
            <v>900.07</v>
          </cell>
          <cell r="S31">
            <v>566.55999999999995</v>
          </cell>
          <cell r="T31">
            <v>-185.69</v>
          </cell>
          <cell r="U31">
            <v>1063.48</v>
          </cell>
          <cell r="V31">
            <v>1015.27</v>
          </cell>
          <cell r="W31">
            <v>-2479.33</v>
          </cell>
          <cell r="X31">
            <v>2983.79</v>
          </cell>
          <cell r="Y31">
            <v>-1272.95</v>
          </cell>
          <cell r="Z31">
            <v>1513.25</v>
          </cell>
          <cell r="AA31">
            <v>-5087.08</v>
          </cell>
          <cell r="AB31">
            <v>689.4</v>
          </cell>
          <cell r="AC31">
            <v>666.36</v>
          </cell>
          <cell r="AD31">
            <v>923.44</v>
          </cell>
          <cell r="AE31">
            <v>2655.68</v>
          </cell>
          <cell r="AF31">
            <v>1373.78</v>
          </cell>
          <cell r="AG31">
            <v>1655.27</v>
          </cell>
          <cell r="AH31">
            <v>949.81</v>
          </cell>
          <cell r="AI31">
            <v>2435.87</v>
          </cell>
          <cell r="AJ31">
            <v>3767.34</v>
          </cell>
          <cell r="AK31">
            <v>-494.79</v>
          </cell>
          <cell r="AL31">
            <v>-1341.98</v>
          </cell>
          <cell r="AM31">
            <v>706.67</v>
          </cell>
          <cell r="AN31">
            <v>-526.99</v>
          </cell>
          <cell r="AO31">
            <v>604.86</v>
          </cell>
          <cell r="AP31">
            <v>2533.21</v>
          </cell>
          <cell r="AQ31">
            <v>997.99</v>
          </cell>
          <cell r="AR31">
            <v>-627.27</v>
          </cell>
        </row>
        <row r="40">
          <cell r="E40" t="str">
            <v xml:space="preserve"> -   </v>
          </cell>
          <cell r="F40" t="str">
            <v xml:space="preserve"> -   </v>
          </cell>
          <cell r="G40" t="str">
            <v xml:space="preserve"> -   </v>
          </cell>
          <cell r="H40" t="str">
            <v xml:space="preserve"> -   </v>
          </cell>
          <cell r="I40" t="str">
            <v xml:space="preserve"> -   </v>
          </cell>
          <cell r="J40" t="str">
            <v xml:space="preserve"> -   </v>
          </cell>
          <cell r="K40" t="str">
            <v xml:space="preserve"> -   </v>
          </cell>
          <cell r="L40" t="str">
            <v xml:space="preserve"> -   </v>
          </cell>
          <cell r="M40" t="str">
            <v xml:space="preserve"> -   </v>
          </cell>
          <cell r="N40" t="str">
            <v xml:space="preserve"> -   </v>
          </cell>
          <cell r="O40" t="str">
            <v xml:space="preserve"> -   </v>
          </cell>
          <cell r="P40" t="str">
            <v xml:space="preserve"> -   </v>
          </cell>
          <cell r="Q40" t="str">
            <v xml:space="preserve"> -   </v>
          </cell>
          <cell r="R40" t="str">
            <v xml:space="preserve"> -   </v>
          </cell>
          <cell r="S40" t="str">
            <v xml:space="preserve"> -   </v>
          </cell>
          <cell r="T40" t="str">
            <v xml:space="preserve"> -   </v>
          </cell>
          <cell r="U40" t="str">
            <v xml:space="preserve"> -   </v>
          </cell>
          <cell r="V40" t="str">
            <v xml:space="preserve"> -   </v>
          </cell>
          <cell r="W40" t="str">
            <v xml:space="preserve"> -   </v>
          </cell>
          <cell r="X40" t="str">
            <v xml:space="preserve"> -   </v>
          </cell>
          <cell r="Y40" t="str">
            <v xml:space="preserve"> -   </v>
          </cell>
          <cell r="Z40" t="str">
            <v xml:space="preserve"> -   </v>
          </cell>
          <cell r="AA40" t="str">
            <v xml:space="preserve"> -   </v>
          </cell>
          <cell r="AB40" t="str">
            <v xml:space="preserve"> -   </v>
          </cell>
          <cell r="AC40" t="str">
            <v xml:space="preserve"> -   </v>
          </cell>
          <cell r="AD40" t="str">
            <v xml:space="preserve"> -   </v>
          </cell>
          <cell r="AE40" t="str">
            <v xml:space="preserve"> -   </v>
          </cell>
          <cell r="AF40" t="str">
            <v xml:space="preserve"> -   </v>
          </cell>
          <cell r="AG40" t="str">
            <v xml:space="preserve"> -   </v>
          </cell>
          <cell r="AH40" t="str">
            <v xml:space="preserve"> -   </v>
          </cell>
          <cell r="AI40" t="str">
            <v xml:space="preserve"> -   </v>
          </cell>
          <cell r="AJ40" t="str">
            <v xml:space="preserve"> -   </v>
          </cell>
          <cell r="AK40" t="str">
            <v xml:space="preserve"> -   </v>
          </cell>
          <cell r="AL40" t="str">
            <v xml:space="preserve"> -   </v>
          </cell>
          <cell r="AM40" t="str">
            <v xml:space="preserve"> -   </v>
          </cell>
          <cell r="AN40" t="str">
            <v xml:space="preserve"> -   </v>
          </cell>
          <cell r="AO40" t="str">
            <v xml:space="preserve"> -   </v>
          </cell>
          <cell r="AP40" t="str">
            <v xml:space="preserve"> -   </v>
          </cell>
          <cell r="AQ40" t="str">
            <v xml:space="preserve"> -   </v>
          </cell>
          <cell r="AR40">
            <v>0</v>
          </cell>
        </row>
        <row r="49">
          <cell r="E49">
            <v>-7.41</v>
          </cell>
          <cell r="F49">
            <v>-55.08</v>
          </cell>
          <cell r="G49">
            <v>-40.270000000000003</v>
          </cell>
          <cell r="H49">
            <v>-93.86</v>
          </cell>
          <cell r="I49">
            <v>297.45</v>
          </cell>
          <cell r="J49">
            <v>-16.190000000000001</v>
          </cell>
          <cell r="K49">
            <v>-143.56</v>
          </cell>
          <cell r="L49">
            <v>295.14</v>
          </cell>
          <cell r="M49">
            <v>-78.06</v>
          </cell>
          <cell r="N49">
            <v>-80.680000000000007</v>
          </cell>
          <cell r="O49">
            <v>-132.25</v>
          </cell>
          <cell r="P49">
            <v>-272.5</v>
          </cell>
          <cell r="Q49">
            <v>-93.45</v>
          </cell>
          <cell r="R49">
            <v>-117.29</v>
          </cell>
          <cell r="S49">
            <v>-121.26</v>
          </cell>
          <cell r="T49">
            <v>537.65</v>
          </cell>
          <cell r="U49">
            <v>-63.62</v>
          </cell>
          <cell r="V49">
            <v>-169.11</v>
          </cell>
          <cell r="W49">
            <v>-124.75</v>
          </cell>
          <cell r="X49">
            <v>736.2</v>
          </cell>
          <cell r="Y49">
            <v>-136.94999999999999</v>
          </cell>
          <cell r="Z49">
            <v>-125.38</v>
          </cell>
          <cell r="AA49">
            <v>-583.26</v>
          </cell>
          <cell r="AB49">
            <v>-106.7</v>
          </cell>
          <cell r="AC49">
            <v>-35.01</v>
          </cell>
          <cell r="AD49">
            <v>1.52</v>
          </cell>
          <cell r="AE49">
            <v>13.11</v>
          </cell>
          <cell r="AF49">
            <v>7.84</v>
          </cell>
          <cell r="AG49">
            <v>-21.45</v>
          </cell>
          <cell r="AH49">
            <v>-0.96</v>
          </cell>
          <cell r="AI49">
            <v>-1.34</v>
          </cell>
          <cell r="AJ49">
            <v>2.59</v>
          </cell>
          <cell r="AK49">
            <v>-6.45</v>
          </cell>
          <cell r="AL49">
            <v>-8.1999999999999993</v>
          </cell>
          <cell r="AM49">
            <v>-2.85</v>
          </cell>
          <cell r="AN49">
            <v>-7.48</v>
          </cell>
          <cell r="AO49">
            <v>-4.63</v>
          </cell>
          <cell r="AP49">
            <v>-4.42</v>
          </cell>
          <cell r="AQ49">
            <v>-0.46</v>
          </cell>
          <cell r="AR49">
            <v>0.24</v>
          </cell>
        </row>
        <row r="63">
          <cell r="E63">
            <v>-7.41</v>
          </cell>
          <cell r="F63">
            <v>-55.08</v>
          </cell>
          <cell r="G63">
            <v>-40.270000000000003</v>
          </cell>
          <cell r="H63">
            <v>-93.86</v>
          </cell>
          <cell r="I63">
            <v>297.45</v>
          </cell>
          <cell r="J63">
            <v>-16.190000000000001</v>
          </cell>
          <cell r="K63">
            <v>-143.56</v>
          </cell>
          <cell r="L63">
            <v>295.14</v>
          </cell>
          <cell r="M63">
            <v>-78.06</v>
          </cell>
          <cell r="N63">
            <v>-80.680000000000007</v>
          </cell>
          <cell r="O63">
            <v>-132.25</v>
          </cell>
          <cell r="P63">
            <v>-272.5</v>
          </cell>
          <cell r="Q63">
            <v>-93.45</v>
          </cell>
          <cell r="R63">
            <v>-117.29</v>
          </cell>
          <cell r="S63">
            <v>-121.26</v>
          </cell>
          <cell r="T63">
            <v>537.65</v>
          </cell>
          <cell r="U63">
            <v>-63.62</v>
          </cell>
          <cell r="V63">
            <v>-169.11</v>
          </cell>
          <cell r="W63">
            <v>-124.75</v>
          </cell>
          <cell r="X63">
            <v>736.2</v>
          </cell>
          <cell r="Y63">
            <v>-136.94999999999999</v>
          </cell>
          <cell r="Z63">
            <v>-125.38</v>
          </cell>
          <cell r="AA63">
            <v>-583.26</v>
          </cell>
          <cell r="AB63">
            <v>-106.7</v>
          </cell>
          <cell r="AC63">
            <v>-35.01</v>
          </cell>
          <cell r="AD63">
            <v>1.52</v>
          </cell>
          <cell r="AE63">
            <v>13.11</v>
          </cell>
          <cell r="AF63">
            <v>7.84</v>
          </cell>
          <cell r="AG63">
            <v>-21.45</v>
          </cell>
          <cell r="AH63">
            <v>-0.96</v>
          </cell>
          <cell r="AI63">
            <v>-1.34</v>
          </cell>
          <cell r="AJ63">
            <v>2.59</v>
          </cell>
          <cell r="AK63">
            <v>-6.45</v>
          </cell>
          <cell r="AL63">
            <v>-8.1999999999999993</v>
          </cell>
          <cell r="AM63">
            <v>-2.85</v>
          </cell>
          <cell r="AN63">
            <v>-7.48</v>
          </cell>
          <cell r="AO63">
            <v>-4.63</v>
          </cell>
          <cell r="AP63">
            <v>-4.42</v>
          </cell>
          <cell r="AQ63">
            <v>-0.46</v>
          </cell>
          <cell r="AR63">
            <v>0.24</v>
          </cell>
        </row>
        <row r="71">
          <cell r="E71" t="str">
            <v xml:space="preserve"> -   </v>
          </cell>
          <cell r="F71" t="str">
            <v xml:space="preserve"> -   </v>
          </cell>
          <cell r="G71" t="str">
            <v xml:space="preserve"> -   </v>
          </cell>
          <cell r="H71" t="str">
            <v xml:space="preserve"> -   </v>
          </cell>
          <cell r="I71" t="str">
            <v xml:space="preserve"> -   </v>
          </cell>
          <cell r="J71" t="str">
            <v xml:space="preserve"> -   </v>
          </cell>
          <cell r="K71" t="str">
            <v xml:space="preserve"> -   </v>
          </cell>
          <cell r="L71" t="str">
            <v xml:space="preserve"> -   </v>
          </cell>
          <cell r="M71" t="str">
            <v xml:space="preserve"> -   </v>
          </cell>
          <cell r="N71" t="str">
            <v xml:space="preserve"> -   </v>
          </cell>
          <cell r="O71" t="str">
            <v xml:space="preserve"> -   </v>
          </cell>
          <cell r="P71" t="str">
            <v xml:space="preserve"> -   </v>
          </cell>
          <cell r="Q71" t="str">
            <v xml:space="preserve"> -   </v>
          </cell>
          <cell r="R71" t="str">
            <v xml:space="preserve"> -   </v>
          </cell>
          <cell r="S71" t="str">
            <v xml:space="preserve"> -   </v>
          </cell>
          <cell r="T71" t="str">
            <v xml:space="preserve"> -   </v>
          </cell>
          <cell r="U71" t="str">
            <v xml:space="preserve"> -   </v>
          </cell>
          <cell r="V71" t="str">
            <v xml:space="preserve"> -   </v>
          </cell>
          <cell r="W71" t="str">
            <v xml:space="preserve"> -   </v>
          </cell>
          <cell r="X71" t="str">
            <v xml:space="preserve"> -   </v>
          </cell>
          <cell r="Y71" t="str">
            <v xml:space="preserve"> -   </v>
          </cell>
          <cell r="Z71" t="str">
            <v xml:space="preserve"> -   </v>
          </cell>
          <cell r="AA71" t="str">
            <v xml:space="preserve"> -   </v>
          </cell>
          <cell r="AB71" t="str">
            <v xml:space="preserve"> -   </v>
          </cell>
          <cell r="AC71" t="str">
            <v xml:space="preserve"> -   </v>
          </cell>
          <cell r="AD71" t="str">
            <v xml:space="preserve"> -   </v>
          </cell>
          <cell r="AE71" t="str">
            <v xml:space="preserve"> -   </v>
          </cell>
          <cell r="AF71" t="str">
            <v xml:space="preserve"> -   </v>
          </cell>
          <cell r="AG71" t="str">
            <v xml:space="preserve"> -   </v>
          </cell>
          <cell r="AH71" t="str">
            <v xml:space="preserve"> -   </v>
          </cell>
          <cell r="AI71" t="str">
            <v xml:space="preserve"> -   </v>
          </cell>
          <cell r="AJ71" t="str">
            <v xml:space="preserve"> -   </v>
          </cell>
          <cell r="AK71" t="str">
            <v xml:space="preserve"> -   </v>
          </cell>
          <cell r="AL71" t="str">
            <v xml:space="preserve"> -   </v>
          </cell>
          <cell r="AM71" t="str">
            <v xml:space="preserve"> -   </v>
          </cell>
          <cell r="AN71" t="str">
            <v xml:space="preserve"> -   </v>
          </cell>
          <cell r="AO71" t="str">
            <v xml:space="preserve"> -   </v>
          </cell>
          <cell r="AP71" t="str">
            <v xml:space="preserve"> -   </v>
          </cell>
          <cell r="AQ71" t="str">
            <v xml:space="preserve"> -   </v>
          </cell>
          <cell r="AR7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abSelected="1" zoomScale="90" zoomScaleNormal="90" workbookViewId="0">
      <selection activeCell="H25" sqref="H25"/>
    </sheetView>
  </sheetViews>
  <sheetFormatPr baseColWidth="10" defaultColWidth="11.42578125" defaultRowHeight="15"/>
  <cols>
    <col min="1" max="1" width="10.710937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96" t="s">
        <v>0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5"/>
    </row>
    <row r="18" spans="2:17" ht="30.75">
      <c r="B18" s="5"/>
      <c r="C18" s="96" t="s">
        <v>1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5"/>
    </row>
    <row r="19" spans="2:17" ht="30.75">
      <c r="B19" s="5"/>
      <c r="C19" s="97" t="s">
        <v>2</v>
      </c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98" t="s">
        <v>12</v>
      </c>
      <c r="H29" s="9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99" t="s">
        <v>28</v>
      </c>
      <c r="G46" s="99"/>
      <c r="H46" s="99"/>
      <c r="I46" s="99"/>
      <c r="J46" s="99"/>
      <c r="K46" s="99"/>
      <c r="L46" s="99"/>
    </row>
    <row r="47" spans="6:13" ht="25.7" customHeight="1">
      <c r="F47" s="100"/>
      <c r="G47" s="100"/>
      <c r="H47" s="100"/>
      <c r="I47" s="100"/>
      <c r="J47" s="100"/>
      <c r="K47" s="100"/>
      <c r="L47" s="100"/>
    </row>
    <row r="48" spans="6:13" ht="33" customHeight="1">
      <c r="F48" s="100"/>
      <c r="G48" s="100"/>
      <c r="H48" s="100"/>
      <c r="I48" s="100"/>
      <c r="J48" s="100"/>
      <c r="K48" s="100"/>
      <c r="L48" s="10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49"/>
  <sheetViews>
    <sheetView showGridLines="0" zoomScaleNormal="100" workbookViewId="0">
      <pane xSplit="4" ySplit="8" topLeftCell="AM9" activePane="bottomRight" state="frozen"/>
      <selection pane="topRight" activeCell="E40" sqref="E40"/>
      <selection pane="bottomLeft" activeCell="E40" sqref="E40"/>
      <selection pane="bottomRight" activeCell="AT16" sqref="AT16"/>
    </sheetView>
  </sheetViews>
  <sheetFormatPr baseColWidth="10" defaultColWidth="11.42578125" defaultRowHeight="15"/>
  <cols>
    <col min="1" max="1" width="1.8554687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  <col min="28" max="41" width="11.42578125" customWidth="1"/>
  </cols>
  <sheetData>
    <row r="1" spans="2:44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4" ht="15.75" customHeight="1">
      <c r="B2" s="13" t="s">
        <v>30</v>
      </c>
      <c r="C2" s="14"/>
      <c r="D2" s="15"/>
      <c r="E2" s="104" t="s">
        <v>8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94"/>
      <c r="AR2" s="94"/>
    </row>
    <row r="3" spans="2:44" ht="15.75" customHeight="1">
      <c r="B3" s="16" t="s">
        <v>31</v>
      </c>
      <c r="C3" s="17"/>
      <c r="D3" s="18"/>
      <c r="E3" s="104" t="s">
        <v>32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94"/>
      <c r="AR3" s="94"/>
    </row>
    <row r="4" spans="2:44" ht="15" customHeight="1">
      <c r="B4" s="19"/>
      <c r="C4" s="20"/>
      <c r="D4" s="21"/>
      <c r="E4" s="105" t="s">
        <v>10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95"/>
      <c r="AR4" s="95"/>
    </row>
    <row r="5" spans="2:44" ht="15" customHeight="1">
      <c r="B5" s="110" t="s">
        <v>33</v>
      </c>
      <c r="C5" s="111"/>
      <c r="D5" s="22"/>
      <c r="E5" s="92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</row>
    <row r="6" spans="2:44" ht="14.45" customHeight="1">
      <c r="B6" s="110"/>
      <c r="C6" s="111"/>
      <c r="D6" s="22"/>
      <c r="E6" s="101">
        <v>2015</v>
      </c>
      <c r="F6" s="102"/>
      <c r="G6" s="102"/>
      <c r="H6" s="103"/>
      <c r="I6" s="101">
        <v>2016</v>
      </c>
      <c r="J6" s="102"/>
      <c r="K6" s="102"/>
      <c r="L6" s="103"/>
      <c r="M6" s="101">
        <v>2017</v>
      </c>
      <c r="N6" s="102"/>
      <c r="O6" s="102"/>
      <c r="P6" s="103"/>
      <c r="Q6" s="101">
        <v>2018</v>
      </c>
      <c r="R6" s="102"/>
      <c r="S6" s="102"/>
      <c r="T6" s="103"/>
      <c r="U6" s="101">
        <v>2019</v>
      </c>
      <c r="V6" s="102"/>
      <c r="W6" s="102"/>
      <c r="X6" s="103"/>
      <c r="Y6" s="101">
        <v>2020</v>
      </c>
      <c r="Z6" s="102"/>
      <c r="AA6" s="102"/>
      <c r="AB6" s="103"/>
      <c r="AC6" s="101">
        <v>2021</v>
      </c>
      <c r="AD6" s="102"/>
      <c r="AE6" s="102"/>
      <c r="AF6" s="103"/>
      <c r="AG6" s="101">
        <v>2022</v>
      </c>
      <c r="AH6" s="102"/>
      <c r="AI6" s="102"/>
      <c r="AJ6" s="103"/>
      <c r="AK6" s="101">
        <v>2023</v>
      </c>
      <c r="AL6" s="102"/>
      <c r="AM6" s="102"/>
      <c r="AN6" s="103"/>
      <c r="AO6" s="101">
        <v>2024</v>
      </c>
      <c r="AP6" s="102"/>
      <c r="AQ6" s="102"/>
      <c r="AR6" s="103"/>
    </row>
    <row r="7" spans="2:44">
      <c r="B7" s="23"/>
      <c r="C7" s="24"/>
      <c r="D7" s="24"/>
      <c r="E7" s="91" t="s">
        <v>34</v>
      </c>
      <c r="F7" s="91" t="s">
        <v>35</v>
      </c>
      <c r="G7" s="91" t="s">
        <v>36</v>
      </c>
      <c r="H7" s="91" t="s">
        <v>37</v>
      </c>
      <c r="I7" s="91" t="s">
        <v>34</v>
      </c>
      <c r="J7" s="91" t="s">
        <v>35</v>
      </c>
      <c r="K7" s="91" t="s">
        <v>36</v>
      </c>
      <c r="L7" s="91" t="s">
        <v>37</v>
      </c>
      <c r="M7" s="91" t="s">
        <v>34</v>
      </c>
      <c r="N7" s="91" t="s">
        <v>35</v>
      </c>
      <c r="O7" s="91" t="s">
        <v>36</v>
      </c>
      <c r="P7" s="91" t="s">
        <v>37</v>
      </c>
      <c r="Q7" s="91" t="s">
        <v>34</v>
      </c>
      <c r="R7" s="91" t="s">
        <v>35</v>
      </c>
      <c r="S7" s="91" t="s">
        <v>36</v>
      </c>
      <c r="T7" s="91" t="s">
        <v>37</v>
      </c>
      <c r="U7" s="91" t="s">
        <v>34</v>
      </c>
      <c r="V7" s="91" t="s">
        <v>35</v>
      </c>
      <c r="W7" s="91" t="s">
        <v>36</v>
      </c>
      <c r="X7" s="91" t="s">
        <v>37</v>
      </c>
      <c r="Y7" s="91" t="s">
        <v>34</v>
      </c>
      <c r="Z7" s="91" t="s">
        <v>35</v>
      </c>
      <c r="AA7" s="91" t="s">
        <v>36</v>
      </c>
      <c r="AB7" s="91" t="s">
        <v>37</v>
      </c>
      <c r="AC7" s="91" t="s">
        <v>34</v>
      </c>
      <c r="AD7" s="91" t="s">
        <v>35</v>
      </c>
      <c r="AE7" s="91" t="s">
        <v>36</v>
      </c>
      <c r="AF7" s="91" t="s">
        <v>37</v>
      </c>
      <c r="AG7" s="91" t="s">
        <v>34</v>
      </c>
      <c r="AH7" s="91" t="s">
        <v>35</v>
      </c>
      <c r="AI7" s="91" t="s">
        <v>36</v>
      </c>
      <c r="AJ7" s="91" t="s">
        <v>37</v>
      </c>
      <c r="AK7" s="91" t="s">
        <v>34</v>
      </c>
      <c r="AL7" s="91" t="s">
        <v>35</v>
      </c>
      <c r="AM7" s="91" t="s">
        <v>36</v>
      </c>
      <c r="AN7" s="91" t="s">
        <v>37</v>
      </c>
      <c r="AO7" s="91" t="s">
        <v>34</v>
      </c>
      <c r="AP7" s="91" t="s">
        <v>35</v>
      </c>
      <c r="AQ7" s="91" t="s">
        <v>36</v>
      </c>
      <c r="AR7" s="91" t="s">
        <v>37</v>
      </c>
    </row>
    <row r="8" spans="2:44" ht="32.25" customHeight="1">
      <c r="B8" s="107" t="s">
        <v>38</v>
      </c>
      <c r="C8" s="108"/>
      <c r="D8" s="10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</row>
    <row r="9" spans="2:44">
      <c r="B9" s="26">
        <v>1</v>
      </c>
      <c r="C9" s="27" t="s">
        <v>39</v>
      </c>
      <c r="D9" s="22" t="s">
        <v>40</v>
      </c>
      <c r="E9" s="28">
        <f>[2]Ingreso!E8</f>
        <v>14836.827249414755</v>
      </c>
      <c r="F9" s="28">
        <f>[2]Ingreso!F8</f>
        <v>15394.941408329996</v>
      </c>
      <c r="G9" s="28">
        <f>[2]Ingreso!G8</f>
        <v>15308.604677511001</v>
      </c>
      <c r="H9" s="28">
        <f>[2]Ingreso!H8</f>
        <v>15603.050860499312</v>
      </c>
      <c r="I9" s="28">
        <f>[2]Ingreso!I8</f>
        <v>20285.441230779288</v>
      </c>
      <c r="J9" s="28">
        <f>[2]Ingreso!J8</f>
        <v>23466.849103400502</v>
      </c>
      <c r="K9" s="28">
        <f>[2]Ingreso!K8</f>
        <v>21630.291973724168</v>
      </c>
      <c r="L9" s="28">
        <f>[2]Ingreso!L8</f>
        <v>28838.249887045153</v>
      </c>
      <c r="M9" s="28">
        <f>[2]Ingreso!M8</f>
        <v>20348.163726793497</v>
      </c>
      <c r="N9" s="28">
        <f>[2]Ingreso!N8</f>
        <v>22547.521714714505</v>
      </c>
      <c r="O9" s="28">
        <f>[2]Ingreso!O8</f>
        <v>21802.920982862499</v>
      </c>
      <c r="P9" s="28">
        <f>[2]Ingreso!P8</f>
        <v>26570.646972782502</v>
      </c>
      <c r="Q9" s="28">
        <f>[2]Ingreso!Q8</f>
        <v>22960.879085032502</v>
      </c>
      <c r="R9" s="28">
        <f>[2]Ingreso!R8</f>
        <v>25234.430965338499</v>
      </c>
      <c r="S9" s="28">
        <f>[2]Ingreso!S8</f>
        <v>22269.944314877506</v>
      </c>
      <c r="T9" s="28">
        <f>[2]Ingreso!T8</f>
        <v>31780.425770800506</v>
      </c>
      <c r="U9" s="28">
        <f>[2]Ingreso!U8</f>
        <v>25457.621357037002</v>
      </c>
      <c r="V9" s="28">
        <f>[2]Ingreso!V8</f>
        <v>27253.689017839995</v>
      </c>
      <c r="W9" s="28">
        <f>[2]Ingreso!W8</f>
        <v>27569.903462826001</v>
      </c>
      <c r="X9" s="28">
        <f>[2]Ingreso!X8</f>
        <v>34996.594861650003</v>
      </c>
      <c r="Y9" s="28">
        <f>[2]Ingreso!Y8</f>
        <v>27502.949541349997</v>
      </c>
      <c r="Z9" s="28">
        <f>[2]Ingreso!Z8</f>
        <v>28796.753041424006</v>
      </c>
      <c r="AA9" s="28">
        <f>[2]Ingreso!AA8</f>
        <v>30945.593559222001</v>
      </c>
      <c r="AB9" s="28">
        <f>[2]Ingreso!AB8</f>
        <v>40757.636602069993</v>
      </c>
      <c r="AC9" s="28">
        <f>[2]Ingreso!AC8</f>
        <v>25046.73207667</v>
      </c>
      <c r="AD9" s="28">
        <f>[2]Ingreso!AD8</f>
        <v>33332.910625745993</v>
      </c>
      <c r="AE9" s="28">
        <f>[2]Ingreso!AE8</f>
        <v>36491.409873274999</v>
      </c>
      <c r="AF9" s="28">
        <f>[2]Ingreso!AF8</f>
        <v>57482.155387843035</v>
      </c>
      <c r="AG9" s="28">
        <f>[2]Ingreso!AG8</f>
        <v>37673.751830103341</v>
      </c>
      <c r="AH9" s="28">
        <f>[2]Ingreso!AH8</f>
        <v>36976.026440633315</v>
      </c>
      <c r="AI9" s="28">
        <f>[2]Ingreso!AI8</f>
        <v>36954.358513878324</v>
      </c>
      <c r="AJ9" s="28">
        <f>[2]Ingreso!AJ8</f>
        <v>56603.568121741999</v>
      </c>
      <c r="AK9" s="28">
        <f>[2]Ingreso!AK8</f>
        <v>45690.246662427016</v>
      </c>
      <c r="AL9" s="28">
        <f>[2]Ingreso!AL8</f>
        <v>37039.407560232008</v>
      </c>
      <c r="AM9" s="28">
        <f>[2]Ingreso!AM8</f>
        <v>42051.360260517999</v>
      </c>
      <c r="AN9" s="28">
        <f>[2]Ingreso!AN8</f>
        <v>64608.634314197101</v>
      </c>
      <c r="AO9" s="28">
        <f>[2]Ingreso!AO8</f>
        <v>63155.216007034003</v>
      </c>
      <c r="AP9" s="28">
        <f>[2]Ingreso!AP8</f>
        <v>45511.43695553601</v>
      </c>
      <c r="AQ9" s="28">
        <f>[2]Ingreso!AQ8</f>
        <v>69461.431268071989</v>
      </c>
      <c r="AR9" s="28">
        <f>[2]Ingreso!AR8</f>
        <v>63689.795381921023</v>
      </c>
    </row>
    <row r="10" spans="2:44">
      <c r="B10" s="26" t="s">
        <v>41</v>
      </c>
      <c r="C10" s="29" t="s">
        <v>42</v>
      </c>
      <c r="D10" s="22" t="s">
        <v>40</v>
      </c>
      <c r="E10" s="30">
        <f>[2]Ingreso!E9</f>
        <v>971.12702033999994</v>
      </c>
      <c r="F10" s="30">
        <f>[2]Ingreso!F9</f>
        <v>981.79822601000001</v>
      </c>
      <c r="G10" s="30">
        <f>[2]Ingreso!G9</f>
        <v>1006.5033888899999</v>
      </c>
      <c r="H10" s="30">
        <f>[2]Ingreso!H9</f>
        <v>987.27579404000005</v>
      </c>
      <c r="I10" s="30">
        <f>[2]Ingreso!I9</f>
        <v>1060.8680054900001</v>
      </c>
      <c r="J10" s="30">
        <f>[2]Ingreso!J9</f>
        <v>1054.5956186200001</v>
      </c>
      <c r="K10" s="30">
        <f>[2]Ingreso!K9</f>
        <v>1070.1255058600002</v>
      </c>
      <c r="L10" s="30">
        <f>[2]Ingreso!L9</f>
        <v>1055.33863013</v>
      </c>
      <c r="M10" s="30">
        <f>[2]Ingreso!M9</f>
        <v>1062.44037351</v>
      </c>
      <c r="N10" s="30">
        <f>[2]Ingreso!N9</f>
        <v>1075.7136408800002</v>
      </c>
      <c r="O10" s="30">
        <f>[2]Ingreso!O9</f>
        <v>1091.7090758899999</v>
      </c>
      <c r="P10" s="30">
        <f>[2]Ingreso!P9</f>
        <v>1088.5979225000001</v>
      </c>
      <c r="Q10" s="30">
        <f>[2]Ingreso!Q9</f>
        <v>1159.8829053499999</v>
      </c>
      <c r="R10" s="30">
        <f>[2]Ingreso!R9</f>
        <v>1194.4385809800001</v>
      </c>
      <c r="S10" s="30">
        <f>[2]Ingreso!S9</f>
        <v>1186.8905262599999</v>
      </c>
      <c r="T10" s="30">
        <f>[2]Ingreso!T9</f>
        <v>1397.7081534599999</v>
      </c>
      <c r="U10" s="30">
        <f>[2]Ingreso!U9</f>
        <v>1272.06418672</v>
      </c>
      <c r="V10" s="30">
        <f>[2]Ingreso!V9</f>
        <v>1282.74580324</v>
      </c>
      <c r="W10" s="30">
        <f>[2]Ingreso!W9</f>
        <v>1278.63222124</v>
      </c>
      <c r="X10" s="30">
        <f>[2]Ingreso!X9</f>
        <v>1283.97501517</v>
      </c>
      <c r="Y10" s="30">
        <f>[2]Ingreso!Y9</f>
        <v>1362.55193343</v>
      </c>
      <c r="Z10" s="30">
        <f>[2]Ingreso!Z9</f>
        <v>1046.8522244400001</v>
      </c>
      <c r="AA10" s="30">
        <f>[2]Ingreso!AA9</f>
        <v>1136.83560259</v>
      </c>
      <c r="AB10" s="30">
        <f>[2]Ingreso!AB9</f>
        <v>1226.48918413</v>
      </c>
      <c r="AC10" s="30">
        <f>[2]Ingreso!AC9</f>
        <v>1336.3636160199999</v>
      </c>
      <c r="AD10" s="30">
        <f>[2]Ingreso!AD9</f>
        <v>1364.1477232899999</v>
      </c>
      <c r="AE10" s="30">
        <f>[2]Ingreso!AE9</f>
        <v>1410.2245208299998</v>
      </c>
      <c r="AF10" s="30">
        <f>[2]Ingreso!AF9</f>
        <v>1497.0345654800001</v>
      </c>
      <c r="AG10" s="30">
        <f>[2]Ingreso!AG9</f>
        <v>1576.4776241599998</v>
      </c>
      <c r="AH10" s="30">
        <f>[2]Ingreso!AH9</f>
        <v>1632.6711983999999</v>
      </c>
      <c r="AI10" s="30">
        <f>[2]Ingreso!AI9</f>
        <v>1636.20543346</v>
      </c>
      <c r="AJ10" s="30">
        <f>[2]Ingreso!AJ9</f>
        <v>1684.58999414</v>
      </c>
      <c r="AK10" s="30">
        <f>[2]Ingreso!AK9</f>
        <v>2167.3018173299997</v>
      </c>
      <c r="AL10" s="30">
        <f>[2]Ingreso!AL9</f>
        <v>2148.4700959699999</v>
      </c>
      <c r="AM10" s="30">
        <f>[2]Ingreso!AM9</f>
        <v>2240.7672859499999</v>
      </c>
      <c r="AN10" s="30">
        <f>[2]Ingreso!AN9</f>
        <v>2132.5094778499997</v>
      </c>
      <c r="AO10" s="30">
        <f>[2]Ingreso!AO9</f>
        <v>3063.6599538400001</v>
      </c>
      <c r="AP10" s="30">
        <f>[2]Ingreso!AP9</f>
        <v>3576.9739453800003</v>
      </c>
      <c r="AQ10" s="30">
        <f>[2]Ingreso!AQ9</f>
        <v>3612.5324775899994</v>
      </c>
      <c r="AR10" s="30">
        <f>[2]Ingreso!AR9</f>
        <v>3395.6256451999998</v>
      </c>
    </row>
    <row r="11" spans="2:44">
      <c r="B11" s="26" t="s">
        <v>43</v>
      </c>
      <c r="C11" s="29" t="s">
        <v>44</v>
      </c>
      <c r="D11" s="22" t="s">
        <v>40</v>
      </c>
      <c r="E11" s="30">
        <f>[2]Ingreso!E42</f>
        <v>0</v>
      </c>
      <c r="F11" s="30">
        <f>[2]Ingreso!F42</f>
        <v>0</v>
      </c>
      <c r="G11" s="30">
        <f>[2]Ingreso!G42</f>
        <v>0</v>
      </c>
      <c r="H11" s="30">
        <f>[2]Ingreso!H42</f>
        <v>0</v>
      </c>
      <c r="I11" s="30">
        <f>[2]Ingreso!I42</f>
        <v>0</v>
      </c>
      <c r="J11" s="30">
        <f>[2]Ingreso!J42</f>
        <v>0</v>
      </c>
      <c r="K11" s="30">
        <f>[2]Ingreso!K42</f>
        <v>0</v>
      </c>
      <c r="L11" s="30">
        <f>[2]Ingreso!L42</f>
        <v>0</v>
      </c>
      <c r="M11" s="30">
        <f>[2]Ingreso!M42</f>
        <v>0</v>
      </c>
      <c r="N11" s="30">
        <f>[2]Ingreso!N42</f>
        <v>0</v>
      </c>
      <c r="O11" s="30">
        <f>[2]Ingreso!O42</f>
        <v>0</v>
      </c>
      <c r="P11" s="30">
        <f>[2]Ingreso!P42</f>
        <v>0</v>
      </c>
      <c r="Q11" s="30">
        <f>[2]Ingreso!Q42</f>
        <v>0</v>
      </c>
      <c r="R11" s="30">
        <f>[2]Ingreso!R42</f>
        <v>0</v>
      </c>
      <c r="S11" s="30">
        <f>[2]Ingreso!S42</f>
        <v>0</v>
      </c>
      <c r="T11" s="30">
        <f>[2]Ingreso!T42</f>
        <v>0</v>
      </c>
      <c r="U11" s="30">
        <f>[2]Ingreso!U42</f>
        <v>0</v>
      </c>
      <c r="V11" s="30">
        <f>[2]Ingreso!V42</f>
        <v>0</v>
      </c>
      <c r="W11" s="30">
        <f>[2]Ingreso!W42</f>
        <v>0</v>
      </c>
      <c r="X11" s="30">
        <f>[2]Ingreso!X42</f>
        <v>0</v>
      </c>
      <c r="Y11" s="30">
        <f>[2]Ingreso!Y42</f>
        <v>0</v>
      </c>
      <c r="Z11" s="30">
        <f>[2]Ingreso!Z42</f>
        <v>0</v>
      </c>
      <c r="AA11" s="30">
        <f>[2]Ingreso!AA42</f>
        <v>0</v>
      </c>
      <c r="AB11" s="30">
        <f>[2]Ingreso!AB42</f>
        <v>0</v>
      </c>
      <c r="AC11" s="30">
        <f>[2]Ingreso!AC42</f>
        <v>0</v>
      </c>
      <c r="AD11" s="30">
        <f>[2]Ingreso!AD42</f>
        <v>0</v>
      </c>
      <c r="AE11" s="30">
        <f>[2]Ingreso!AE42</f>
        <v>0</v>
      </c>
      <c r="AF11" s="30">
        <f>[2]Ingreso!AF42</f>
        <v>0</v>
      </c>
      <c r="AG11" s="30">
        <f>[2]Ingreso!AG42</f>
        <v>0</v>
      </c>
      <c r="AH11" s="30">
        <f>[2]Ingreso!AH42</f>
        <v>0</v>
      </c>
      <c r="AI11" s="30">
        <f>[2]Ingreso!AI42</f>
        <v>0</v>
      </c>
      <c r="AJ11" s="30">
        <f>[2]Ingreso!AJ42</f>
        <v>0</v>
      </c>
      <c r="AK11" s="30">
        <f>[2]Ingreso!AK42</f>
        <v>0</v>
      </c>
      <c r="AL11" s="30">
        <f>[2]Ingreso!AL42</f>
        <v>0</v>
      </c>
      <c r="AM11" s="30">
        <f>[2]Ingreso!AM42</f>
        <v>0</v>
      </c>
      <c r="AN11" s="30">
        <f>[2]Ingreso!AN42</f>
        <v>0</v>
      </c>
      <c r="AO11" s="30">
        <f>[2]Ingreso!AO42</f>
        <v>0</v>
      </c>
      <c r="AP11" s="30">
        <f>[2]Ingreso!AP42</f>
        <v>0</v>
      </c>
      <c r="AQ11" s="30">
        <f>[2]Ingreso!AQ42</f>
        <v>0</v>
      </c>
      <c r="AR11" s="30">
        <f>[2]Ingreso!AR42</f>
        <v>0</v>
      </c>
    </row>
    <row r="12" spans="2:44">
      <c r="B12" s="26" t="s">
        <v>46</v>
      </c>
      <c r="C12" s="29" t="s">
        <v>47</v>
      </c>
      <c r="D12" s="22" t="s">
        <v>40</v>
      </c>
      <c r="E12" s="30">
        <f>[2]Ingreso!E52</f>
        <v>11347.11353347309</v>
      </c>
      <c r="F12" s="30">
        <f>[2]Ingreso!F52</f>
        <v>11681.594315714998</v>
      </c>
      <c r="G12" s="30">
        <f>[2]Ingreso!G52</f>
        <v>11758.986207141003</v>
      </c>
      <c r="H12" s="30">
        <f>[2]Ingreso!H52</f>
        <v>11696.802584383004</v>
      </c>
      <c r="I12" s="30">
        <f>[2]Ingreso!I52</f>
        <v>17746.910698174008</v>
      </c>
      <c r="J12" s="30">
        <f>[2]Ingreso!J52</f>
        <v>18982.466674853003</v>
      </c>
      <c r="K12" s="30">
        <f>[2]Ingreso!K52</f>
        <v>17955.730748259997</v>
      </c>
      <c r="L12" s="30">
        <f>[2]Ingreso!L52</f>
        <v>21303.968946970988</v>
      </c>
      <c r="M12" s="30">
        <f>[2]Ingreso!M52</f>
        <v>16468.882304180999</v>
      </c>
      <c r="N12" s="30">
        <f>[2]Ingreso!N52</f>
        <v>16931.443397512005</v>
      </c>
      <c r="O12" s="30">
        <f>[2]Ingreso!O52</f>
        <v>18004.345179499996</v>
      </c>
      <c r="P12" s="30">
        <f>[2]Ingreso!P52</f>
        <v>22334.66796531</v>
      </c>
      <c r="Q12" s="30">
        <f>[2]Ingreso!Q52</f>
        <v>17161.62801271</v>
      </c>
      <c r="R12" s="30">
        <f>[2]Ingreso!R52</f>
        <v>18310.068644661002</v>
      </c>
      <c r="S12" s="30">
        <f>[2]Ingreso!S52</f>
        <v>18042.994322420003</v>
      </c>
      <c r="T12" s="30">
        <f>[2]Ingreso!T52</f>
        <v>27449.175210378002</v>
      </c>
      <c r="U12" s="30">
        <f>[2]Ingreso!U52</f>
        <v>19901.530956544004</v>
      </c>
      <c r="V12" s="30">
        <f>[2]Ingreso!V52</f>
        <v>20703.114215659996</v>
      </c>
      <c r="W12" s="30">
        <f>[2]Ingreso!W52</f>
        <v>22492.397461166001</v>
      </c>
      <c r="X12" s="30">
        <f>[2]Ingreso!X52</f>
        <v>29086.992867870005</v>
      </c>
      <c r="Y12" s="30">
        <f>[2]Ingreso!Y52</f>
        <v>23097.910133109999</v>
      </c>
      <c r="Z12" s="30">
        <f>[2]Ingreso!Z52</f>
        <v>24972.134041364006</v>
      </c>
      <c r="AA12" s="30">
        <f>[2]Ingreso!AA52</f>
        <v>27998.600817156002</v>
      </c>
      <c r="AB12" s="30">
        <f>[2]Ingreso!AB52</f>
        <v>38298.503771219992</v>
      </c>
      <c r="AC12" s="30">
        <f>[2]Ingreso!AC52</f>
        <v>22088.39786628</v>
      </c>
      <c r="AD12" s="30">
        <f>[2]Ingreso!AD52</f>
        <v>28042.747162299995</v>
      </c>
      <c r="AE12" s="30">
        <f>[2]Ingreso!AE52</f>
        <v>32224.119295794997</v>
      </c>
      <c r="AF12" s="30">
        <f>[2]Ingreso!AF52</f>
        <v>50102.587338573037</v>
      </c>
      <c r="AG12" s="30">
        <f>[2]Ingreso!AG52</f>
        <v>26469.582817810006</v>
      </c>
      <c r="AH12" s="30">
        <f>[2]Ingreso!AH52</f>
        <v>30305.530816019982</v>
      </c>
      <c r="AI12" s="30">
        <f>[2]Ingreso!AI52</f>
        <v>29800.140121644989</v>
      </c>
      <c r="AJ12" s="30">
        <f>[2]Ingreso!AJ52</f>
        <v>49324.586759842001</v>
      </c>
      <c r="AK12" s="30">
        <f>[2]Ingreso!AK52</f>
        <v>35275.771696357013</v>
      </c>
      <c r="AL12" s="30">
        <f>[2]Ingreso!AL52</f>
        <v>31880.412367132009</v>
      </c>
      <c r="AM12" s="30">
        <f>[2]Ingreso!AM52</f>
        <v>34875.965284637998</v>
      </c>
      <c r="AN12" s="30">
        <f>[2]Ingreso!AN52</f>
        <v>55105.746929150031</v>
      </c>
      <c r="AO12" s="30">
        <f>[2]Ingreso!AO52</f>
        <v>33744.283430690011</v>
      </c>
      <c r="AP12" s="30">
        <f>[2]Ingreso!AP52</f>
        <v>37417.525524876008</v>
      </c>
      <c r="AQ12" s="30">
        <f>[2]Ingreso!AQ52</f>
        <v>34230.234771399984</v>
      </c>
      <c r="AR12" s="30">
        <f>[2]Ingreso!AR52</f>
        <v>56680.413861561021</v>
      </c>
    </row>
    <row r="13" spans="2:44">
      <c r="B13" s="26" t="s">
        <v>48</v>
      </c>
      <c r="C13" s="29" t="s">
        <v>49</v>
      </c>
      <c r="D13" s="22" t="s">
        <v>40</v>
      </c>
      <c r="E13" s="30">
        <f>[2]Ingreso!E62</f>
        <v>2518.5866956016653</v>
      </c>
      <c r="F13" s="30">
        <f>[2]Ingreso!F62</f>
        <v>2731.5488666049996</v>
      </c>
      <c r="G13" s="30">
        <f>[2]Ingreso!G62</f>
        <v>2543.1150814799994</v>
      </c>
      <c r="H13" s="30">
        <f>[2]Ingreso!H62</f>
        <v>2918.9724820763076</v>
      </c>
      <c r="I13" s="30">
        <f>[2]Ingreso!I62</f>
        <v>1477.6625271152795</v>
      </c>
      <c r="J13" s="30">
        <f>[2]Ingreso!J62</f>
        <v>3429.7868099274965</v>
      </c>
      <c r="K13" s="30">
        <f>[2]Ingreso!K62</f>
        <v>2604.4357196041692</v>
      </c>
      <c r="L13" s="30">
        <f>[2]Ingreso!L62</f>
        <v>6478.9423099441647</v>
      </c>
      <c r="M13" s="30">
        <f>[2]Ingreso!M62</f>
        <v>2816.8410491024997</v>
      </c>
      <c r="N13" s="30">
        <f>[2]Ingreso!N62</f>
        <v>4540.3646763225006</v>
      </c>
      <c r="O13" s="30">
        <f>[2]Ingreso!O62</f>
        <v>2706.8667274724999</v>
      </c>
      <c r="P13" s="30">
        <f>[2]Ingreso!P62</f>
        <v>3147.381084972501</v>
      </c>
      <c r="Q13" s="30">
        <f>[2]Ingreso!Q62</f>
        <v>4639.368166972502</v>
      </c>
      <c r="R13" s="30">
        <f>[2]Ingreso!R62</f>
        <v>5729.9237396974986</v>
      </c>
      <c r="S13" s="30">
        <f>[2]Ingreso!S62</f>
        <v>3040.059466197506</v>
      </c>
      <c r="T13" s="30">
        <f>[2]Ingreso!T62</f>
        <v>2933.5424069625037</v>
      </c>
      <c r="U13" s="30">
        <f>[2]Ingreso!U62</f>
        <v>4284.0262137729997</v>
      </c>
      <c r="V13" s="30">
        <f>[2]Ingreso!V62</f>
        <v>5267.8289989400009</v>
      </c>
      <c r="W13" s="30">
        <f>[2]Ingreso!W62</f>
        <v>3798.87378042</v>
      </c>
      <c r="X13" s="30">
        <f>[2]Ingreso!X62</f>
        <v>4625.6269786100011</v>
      </c>
      <c r="Y13" s="30">
        <f>[2]Ingreso!Y62</f>
        <v>3042.4874748099987</v>
      </c>
      <c r="Z13" s="30">
        <f>[2]Ingreso!Z62</f>
        <v>2777.7667756199994</v>
      </c>
      <c r="AA13" s="30">
        <f>[2]Ingreso!AA62</f>
        <v>1810.1571394759981</v>
      </c>
      <c r="AB13" s="30">
        <f>[2]Ingreso!AB62</f>
        <v>1232.6436467200001</v>
      </c>
      <c r="AC13" s="30">
        <f>[2]Ingreso!AC62</f>
        <v>1621.9705943700001</v>
      </c>
      <c r="AD13" s="30">
        <f>[2]Ingreso!AD62</f>
        <v>3926.0157401560004</v>
      </c>
      <c r="AE13" s="30">
        <f>[2]Ingreso!AE62</f>
        <v>2857.0660566499992</v>
      </c>
      <c r="AF13" s="30">
        <f>[2]Ingreso!AF62</f>
        <v>5882.5334837899991</v>
      </c>
      <c r="AG13" s="30">
        <f>[2]Ingreso!AG62</f>
        <v>9627.6913881333312</v>
      </c>
      <c r="AH13" s="30">
        <f>[2]Ingreso!AH62</f>
        <v>5037.8244262133348</v>
      </c>
      <c r="AI13" s="30">
        <f>[2]Ingreso!AI62</f>
        <v>5518.0129587733345</v>
      </c>
      <c r="AJ13" s="30">
        <f>[2]Ingreso!AJ62</f>
        <v>5594.3913677600003</v>
      </c>
      <c r="AK13" s="30">
        <f>[2]Ingreso!AK62</f>
        <v>8247.1731487399993</v>
      </c>
      <c r="AL13" s="30">
        <f>[2]Ingreso!AL62</f>
        <v>3010.5250971300011</v>
      </c>
      <c r="AM13" s="30">
        <f>[2]Ingreso!AM62</f>
        <v>4934.6276899300019</v>
      </c>
      <c r="AN13" s="30">
        <f>[2]Ingreso!AN62</f>
        <v>7370.3779071970694</v>
      </c>
      <c r="AO13" s="30">
        <f>[2]Ingreso!AO62</f>
        <v>26347.272622503995</v>
      </c>
      <c r="AP13" s="30">
        <f>[2]Ingreso!AP62</f>
        <v>4516.9374852800011</v>
      </c>
      <c r="AQ13" s="30">
        <f>[2]Ingreso!AQ62</f>
        <v>31618.664019082</v>
      </c>
      <c r="AR13" s="30">
        <f>[2]Ingreso!AR62</f>
        <v>3613.7558751599995</v>
      </c>
    </row>
    <row r="14" spans="2:44">
      <c r="B14" s="26" t="s">
        <v>50</v>
      </c>
      <c r="C14" s="27" t="s">
        <v>51</v>
      </c>
      <c r="D14" s="22" t="s">
        <v>40</v>
      </c>
      <c r="E14" s="28">
        <f>[2]Gasto!E8</f>
        <v>13946.378492558104</v>
      </c>
      <c r="F14" s="28">
        <f>[2]Gasto!F8</f>
        <v>14646.298481251259</v>
      </c>
      <c r="G14" s="28">
        <f>[2]Gasto!G8</f>
        <v>14159.41074707836</v>
      </c>
      <c r="H14" s="28">
        <f>[2]Gasto!H8</f>
        <v>17556.578321662873</v>
      </c>
      <c r="I14" s="28">
        <f>[2]Gasto!I8</f>
        <v>19345.139323384508</v>
      </c>
      <c r="J14" s="28">
        <f>[2]Gasto!J8</f>
        <v>21386.851666793504</v>
      </c>
      <c r="K14" s="28">
        <f>[2]Gasto!K8</f>
        <v>20920.658418541429</v>
      </c>
      <c r="L14" s="28">
        <f>[2]Gasto!L8</f>
        <v>25073.092769655021</v>
      </c>
      <c r="M14" s="28">
        <f>[2]Gasto!M8</f>
        <v>17691.282820982804</v>
      </c>
      <c r="N14" s="28">
        <f>[2]Gasto!N8</f>
        <v>19158.593110333706</v>
      </c>
      <c r="O14" s="28">
        <f>[2]Gasto!O8</f>
        <v>19444.495914877014</v>
      </c>
      <c r="P14" s="28">
        <f>[2]Gasto!P8</f>
        <v>26606.974154434556</v>
      </c>
      <c r="Q14" s="28">
        <f>[2]Gasto!Q8</f>
        <v>20052.487016047889</v>
      </c>
      <c r="R14" s="28">
        <f>[2]Gasto!R8</f>
        <v>20465.835128771152</v>
      </c>
      <c r="S14" s="28">
        <f>[2]Gasto!S8</f>
        <v>21904.423757409484</v>
      </c>
      <c r="T14" s="28">
        <f>[2]Gasto!T8</f>
        <v>33150.490620715478</v>
      </c>
      <c r="U14" s="28">
        <f>[2]Gasto!U8</f>
        <v>20550.632531507003</v>
      </c>
      <c r="V14" s="28">
        <f>[2]Gasto!V8</f>
        <v>23240.690006640998</v>
      </c>
      <c r="W14" s="28">
        <f>[2]Gasto!W8</f>
        <v>23087.445522631006</v>
      </c>
      <c r="X14" s="28">
        <f>[2]Gasto!X8</f>
        <v>33399.046908880009</v>
      </c>
      <c r="Y14" s="28">
        <f>[2]Gasto!Y8</f>
        <v>22312.036984391005</v>
      </c>
      <c r="Z14" s="28">
        <f>[2]Gasto!Z8</f>
        <v>24166.279974814006</v>
      </c>
      <c r="AA14" s="28">
        <f>[2]Gasto!AA8</f>
        <v>27889.228951736</v>
      </c>
      <c r="AB14" s="28">
        <f>[2]Gasto!AB8</f>
        <v>34565.527506022001</v>
      </c>
      <c r="AC14" s="28">
        <f>[2]Gasto!AC8</f>
        <v>19686.39285019517</v>
      </c>
      <c r="AD14" s="28">
        <f>[2]Gasto!AD8</f>
        <v>31388.997294000299</v>
      </c>
      <c r="AE14" s="28">
        <f>[2]Gasto!AE8</f>
        <v>34038.03421576901</v>
      </c>
      <c r="AF14" s="28">
        <f>[2]Gasto!AF8</f>
        <v>49152.202053777663</v>
      </c>
      <c r="AG14" s="28">
        <f>[2]Gasto!AG8</f>
        <v>28609.467409121604</v>
      </c>
      <c r="AH14" s="28">
        <f>[2]Gasto!AH8</f>
        <v>34615.704183012305</v>
      </c>
      <c r="AI14" s="28">
        <f>[2]Gasto!AI8</f>
        <v>35371.601575528359</v>
      </c>
      <c r="AJ14" s="28">
        <f>[2]Gasto!AJ8</f>
        <v>57630.079674603818</v>
      </c>
      <c r="AK14" s="28">
        <f>[2]Gasto!AK8</f>
        <v>39387.500154211222</v>
      </c>
      <c r="AL14" s="28">
        <f>[2]Gasto!AL8</f>
        <v>37560.363118890615</v>
      </c>
      <c r="AM14" s="28">
        <f>[2]Gasto!AM8</f>
        <v>36429.05319968937</v>
      </c>
      <c r="AN14" s="28">
        <f>[2]Gasto!AN8</f>
        <v>59080.549710439518</v>
      </c>
      <c r="AO14" s="28">
        <f>[2]Gasto!AO8</f>
        <v>58624.944225305306</v>
      </c>
      <c r="AP14" s="28">
        <f>[2]Gasto!AP8</f>
        <v>45205.103984154957</v>
      </c>
      <c r="AQ14" s="28">
        <f>[2]Gasto!AQ8</f>
        <v>63842.680447090112</v>
      </c>
      <c r="AR14" s="28">
        <f>[2]Gasto!AR8</f>
        <v>66902.95775110001</v>
      </c>
    </row>
    <row r="15" spans="2:44">
      <c r="B15" s="26" t="s">
        <v>52</v>
      </c>
      <c r="C15" s="29" t="s">
        <v>53</v>
      </c>
      <c r="D15" s="22" t="s">
        <v>40</v>
      </c>
      <c r="E15" s="30">
        <f>[2]Gasto!E9</f>
        <v>6946.4637510621396</v>
      </c>
      <c r="F15" s="30">
        <f>[2]Gasto!F9</f>
        <v>7556.1343881097282</v>
      </c>
      <c r="G15" s="30">
        <f>[2]Gasto!G9</f>
        <v>7930.3280881967112</v>
      </c>
      <c r="H15" s="30">
        <f>[2]Gasto!H9</f>
        <v>8093.3514990767026</v>
      </c>
      <c r="I15" s="30">
        <f>[2]Gasto!I9</f>
        <v>11931.665504204006</v>
      </c>
      <c r="J15" s="30">
        <f>[2]Gasto!J9</f>
        <v>13081.322597917602</v>
      </c>
      <c r="K15" s="30">
        <f>[2]Gasto!K9</f>
        <v>12419.217395826799</v>
      </c>
      <c r="L15" s="30">
        <f>[2]Gasto!L9</f>
        <v>15647.499761521691</v>
      </c>
      <c r="M15" s="30">
        <f>[2]Gasto!M9</f>
        <v>12238.377021386299</v>
      </c>
      <c r="N15" s="30">
        <f>[2]Gasto!N9</f>
        <v>13343.752697886905</v>
      </c>
      <c r="O15" s="30">
        <f>[2]Gasto!O9</f>
        <v>13749.011220993196</v>
      </c>
      <c r="P15" s="30">
        <f>[2]Gasto!P9</f>
        <v>17662.758453209302</v>
      </c>
      <c r="Q15" s="30">
        <f>[2]Gasto!Q9</f>
        <v>14361.603997795803</v>
      </c>
      <c r="R15" s="30">
        <f>[2]Gasto!R9</f>
        <v>14939.250541581401</v>
      </c>
      <c r="S15" s="30">
        <f>[2]Gasto!S9</f>
        <v>15219.405075100403</v>
      </c>
      <c r="T15" s="30">
        <f>[2]Gasto!T9</f>
        <v>24490.481577103401</v>
      </c>
      <c r="U15" s="30">
        <f>[2]Gasto!U9</f>
        <v>15346.488254599</v>
      </c>
      <c r="V15" s="30">
        <f>[2]Gasto!V9</f>
        <v>16580.200293195994</v>
      </c>
      <c r="W15" s="30">
        <f>[2]Gasto!W9</f>
        <v>16848.031780311001</v>
      </c>
      <c r="X15" s="30">
        <f>[2]Gasto!X9</f>
        <v>20906.92313892001</v>
      </c>
      <c r="Y15" s="30">
        <f>[2]Gasto!Y9</f>
        <v>15377.905144156</v>
      </c>
      <c r="Z15" s="30">
        <f>[2]Gasto!Z9</f>
        <v>15618.619628194005</v>
      </c>
      <c r="AA15" s="30">
        <f>[2]Gasto!AA9</f>
        <v>18125.692768721001</v>
      </c>
      <c r="AB15" s="30">
        <f>[2]Gasto!AB9</f>
        <v>21696.281195348001</v>
      </c>
      <c r="AC15" s="30">
        <f>[2]Gasto!AC9</f>
        <v>13226.987807775002</v>
      </c>
      <c r="AD15" s="30">
        <f>[2]Gasto!AD9</f>
        <v>14700.554011278669</v>
      </c>
      <c r="AE15" s="30">
        <f>[2]Gasto!AE9</f>
        <v>16687.381276963988</v>
      </c>
      <c r="AF15" s="30">
        <f>[2]Gasto!AF9</f>
        <v>24141.562353220026</v>
      </c>
      <c r="AG15" s="30">
        <f>[2]Gasto!AG9</f>
        <v>20886.624465560006</v>
      </c>
      <c r="AH15" s="30">
        <f>[2]Gasto!AH9</f>
        <v>24082.087081179976</v>
      </c>
      <c r="AI15" s="30">
        <f>[2]Gasto!AI9</f>
        <v>24975.33396664499</v>
      </c>
      <c r="AJ15" s="30">
        <f>[2]Gasto!AJ9</f>
        <v>32329.309785687019</v>
      </c>
      <c r="AK15" s="30">
        <f>[2]Gasto!AK9</f>
        <v>26175.87710919201</v>
      </c>
      <c r="AL15" s="30">
        <f>[2]Gasto!AL9</f>
        <v>26373.613077497008</v>
      </c>
      <c r="AM15" s="30">
        <f>[2]Gasto!AM9</f>
        <v>22795.887054454997</v>
      </c>
      <c r="AN15" s="30">
        <f>[2]Gasto!AN9</f>
        <v>35518.365596955016</v>
      </c>
      <c r="AO15" s="30">
        <f>[2]Gasto!AO9</f>
        <v>27302.414145155002</v>
      </c>
      <c r="AP15" s="30">
        <f>[2]Gasto!AP9</f>
        <v>29710.617035186009</v>
      </c>
      <c r="AQ15" s="30">
        <f>[2]Gasto!AQ9</f>
        <v>23695.935960870003</v>
      </c>
      <c r="AR15" s="30">
        <f>[2]Gasto!AR9</f>
        <v>33164.427757608508</v>
      </c>
    </row>
    <row r="16" spans="2:44">
      <c r="B16" s="26" t="s">
        <v>54</v>
      </c>
      <c r="C16" s="29" t="s">
        <v>55</v>
      </c>
      <c r="D16" s="22" t="s">
        <v>40</v>
      </c>
      <c r="E16" s="30">
        <f>[2]Gasto!E14</f>
        <v>5492.6089075597001</v>
      </c>
      <c r="F16" s="30">
        <f>[2]Gasto!F14</f>
        <v>5440.5703872926597</v>
      </c>
      <c r="G16" s="30">
        <f>[2]Gasto!G14</f>
        <v>4562.1455948070607</v>
      </c>
      <c r="H16" s="30">
        <f>[2]Gasto!H14</f>
        <v>7451.8073838539704</v>
      </c>
      <c r="I16" s="30">
        <f>[2]Gasto!I14</f>
        <v>6170.4268212166899</v>
      </c>
      <c r="J16" s="30">
        <f>[2]Gasto!J14</f>
        <v>7146.6555299438596</v>
      </c>
      <c r="K16" s="30">
        <f>[2]Gasto!K14</f>
        <v>7208.2002099475003</v>
      </c>
      <c r="L16" s="30">
        <f>[2]Gasto!L14</f>
        <v>7989.3926217725002</v>
      </c>
      <c r="M16" s="30">
        <f>[2]Gasto!M14</f>
        <v>3647.9202656434204</v>
      </c>
      <c r="N16" s="30">
        <f>[2]Gasto!N14</f>
        <v>4225.8462092834197</v>
      </c>
      <c r="O16" s="30">
        <f>[2]Gasto!O14</f>
        <v>4159.7000146376895</v>
      </c>
      <c r="P16" s="30">
        <f>[2]Gasto!P14</f>
        <v>6304.23650745342</v>
      </c>
      <c r="Q16" s="30">
        <f>[2]Gasto!Q14</f>
        <v>4069.6272941920902</v>
      </c>
      <c r="R16" s="30">
        <f>[2]Gasto!R14</f>
        <v>4638.41515299809</v>
      </c>
      <c r="S16" s="30">
        <f>[2]Gasto!S14</f>
        <v>4363.1172629020803</v>
      </c>
      <c r="T16" s="30">
        <f>[2]Gasto!T14</f>
        <v>6828.5037755370804</v>
      </c>
      <c r="U16" s="30">
        <f>[2]Gasto!U14</f>
        <v>4105.2884479949998</v>
      </c>
      <c r="V16" s="30">
        <f>[2]Gasto!V14</f>
        <v>5574.187021015</v>
      </c>
      <c r="W16" s="30">
        <f>[2]Gasto!W14</f>
        <v>4993.5607158399998</v>
      </c>
      <c r="X16" s="30">
        <f>[2]Gasto!X14</f>
        <v>6992.5733696000007</v>
      </c>
      <c r="Y16" s="30">
        <f>[2]Gasto!Y14</f>
        <v>4706.6453761850007</v>
      </c>
      <c r="Z16" s="30">
        <f>[2]Gasto!Z14</f>
        <v>4302.604268</v>
      </c>
      <c r="AA16" s="30">
        <f>[2]Gasto!AA14</f>
        <v>4604.0572101949992</v>
      </c>
      <c r="AB16" s="30">
        <f>[2]Gasto!AB14</f>
        <v>5768.7917738249998</v>
      </c>
      <c r="AC16" s="30">
        <f>[2]Gasto!AC14</f>
        <v>5275.130222625</v>
      </c>
      <c r="AD16" s="30">
        <f>[2]Gasto!AD14</f>
        <v>15680.47593639333</v>
      </c>
      <c r="AE16" s="30">
        <f>[2]Gasto!AE14</f>
        <v>15869.445261175011</v>
      </c>
      <c r="AF16" s="30">
        <f>[2]Gasto!AF14</f>
        <v>22343.033857565009</v>
      </c>
      <c r="AG16" s="30">
        <f>[2]Gasto!AG14</f>
        <v>4926.94497928907</v>
      </c>
      <c r="AH16" s="30">
        <f>[2]Gasto!AH14</f>
        <v>8462.3355128920302</v>
      </c>
      <c r="AI16" s="30">
        <f>[2]Gasto!AI14</f>
        <v>7864.7593922508695</v>
      </c>
      <c r="AJ16" s="30">
        <f>[2]Gasto!AJ14</f>
        <v>12957.583247785678</v>
      </c>
      <c r="AK16" s="30">
        <f>[2]Gasto!AK14</f>
        <v>6832.2727748467996</v>
      </c>
      <c r="AL16" s="30">
        <f>[2]Gasto!AL14</f>
        <v>8747.8410172560289</v>
      </c>
      <c r="AM16" s="30">
        <f>[2]Gasto!AM14</f>
        <v>8243.9510336799995</v>
      </c>
      <c r="AN16" s="30">
        <f>[2]Gasto!AN14</f>
        <v>13300.819900875</v>
      </c>
      <c r="AO16" s="30">
        <f>[2]Gasto!AO14</f>
        <v>5196.7032771150052</v>
      </c>
      <c r="AP16" s="30">
        <f>[2]Gasto!AP14</f>
        <v>8151.7418739099976</v>
      </c>
      <c r="AQ16" s="30">
        <f>[2]Gasto!AQ14</f>
        <v>7950.484460519996</v>
      </c>
      <c r="AR16" s="30">
        <f>[2]Gasto!AR14</f>
        <v>15445.727754091509</v>
      </c>
    </row>
    <row r="17" spans="2:44">
      <c r="B17" s="26" t="s">
        <v>56</v>
      </c>
      <c r="C17" s="29" t="s">
        <v>57</v>
      </c>
      <c r="D17" s="22" t="s">
        <v>40</v>
      </c>
      <c r="E17" s="30">
        <f>[2]Gasto!E15</f>
        <v>156.38632234559594</v>
      </c>
      <c r="F17" s="30">
        <f>[2]Gasto!F15</f>
        <v>161.30078778887099</v>
      </c>
      <c r="G17" s="30">
        <f>[2]Gasto!G15</f>
        <v>171.14674046458595</v>
      </c>
      <c r="H17" s="30">
        <f>[2]Gasto!H15</f>
        <v>175.84571646583962</v>
      </c>
      <c r="I17" s="30">
        <f>[2]Gasto!I15</f>
        <v>164.19834822657157</v>
      </c>
      <c r="J17" s="30">
        <f>[2]Gasto!J15</f>
        <v>99.733671152040003</v>
      </c>
      <c r="K17" s="30">
        <f>[2]Gasto!K15</f>
        <v>137.03575950046496</v>
      </c>
      <c r="L17" s="30">
        <f>[2]Gasto!L15</f>
        <v>136.786202574165</v>
      </c>
      <c r="M17" s="30">
        <f>[2]Gasto!M15</f>
        <v>142.44031629475569</v>
      </c>
      <c r="N17" s="30">
        <f>[2]Gasto!N15</f>
        <v>163.71315730338449</v>
      </c>
      <c r="O17" s="30">
        <f>[2]Gasto!O15</f>
        <v>191.91347213612926</v>
      </c>
      <c r="P17" s="30">
        <f>[2]Gasto!P15</f>
        <v>233.92787066350002</v>
      </c>
      <c r="Q17" s="30">
        <f>[2]Gasto!Q15</f>
        <v>158.46664070499997</v>
      </c>
      <c r="R17" s="30">
        <f>[2]Gasto!R15</f>
        <v>182.73574217000001</v>
      </c>
      <c r="S17" s="30">
        <f>[2]Gasto!S15</f>
        <v>223.304098727</v>
      </c>
      <c r="T17" s="30">
        <f>[2]Gasto!T15</f>
        <v>366.29220055999997</v>
      </c>
      <c r="U17" s="30">
        <f>[2]Gasto!U15</f>
        <v>196.78561845999997</v>
      </c>
      <c r="V17" s="30">
        <f>[2]Gasto!V15</f>
        <v>226.98867409000005</v>
      </c>
      <c r="W17" s="30">
        <f>[2]Gasto!W15</f>
        <v>255.65139884999999</v>
      </c>
      <c r="X17" s="30">
        <f>[2]Gasto!X15</f>
        <v>310.60026452</v>
      </c>
      <c r="Y17" s="30">
        <f>[2]Gasto!Y15</f>
        <v>220.61727830999999</v>
      </c>
      <c r="Z17" s="30">
        <f>[2]Gasto!Z15</f>
        <v>240.50676038999998</v>
      </c>
      <c r="AA17" s="30">
        <f>[2]Gasto!AA15</f>
        <v>227.98449844000001</v>
      </c>
      <c r="AB17" s="30">
        <f>[2]Gasto!AB15</f>
        <v>306.50808448999999</v>
      </c>
      <c r="AC17" s="30">
        <f>[2]Gasto!AC15</f>
        <v>832.14878883516872</v>
      </c>
      <c r="AD17" s="30">
        <f>[2]Gasto!AD15</f>
        <v>449.97257387830319</v>
      </c>
      <c r="AE17" s="30">
        <f>[2]Gasto!AE15</f>
        <v>716.56621039000015</v>
      </c>
      <c r="AF17" s="30">
        <f>[2]Gasto!AF15</f>
        <v>699.19110713263319</v>
      </c>
      <c r="AG17" s="30">
        <f>[2]Gasto!AG15</f>
        <v>761.62479304919054</v>
      </c>
      <c r="AH17" s="30">
        <f>[2]Gasto!AH15</f>
        <v>582.63072999696044</v>
      </c>
      <c r="AI17" s="30">
        <f>[2]Gasto!AI15</f>
        <v>656.30659589916672</v>
      </c>
      <c r="AJ17" s="30">
        <f>[2]Gasto!AJ15</f>
        <v>996.01029531683332</v>
      </c>
      <c r="AK17" s="30">
        <f>[2]Gasto!AK15</f>
        <v>260.36191982241667</v>
      </c>
      <c r="AL17" s="30">
        <f>[2]Gasto!AL15</f>
        <v>314.57387024758333</v>
      </c>
      <c r="AM17" s="30">
        <f>[2]Gasto!AM15</f>
        <v>293.53044310437502</v>
      </c>
      <c r="AN17" s="30">
        <f>[2]Gasto!AN15</f>
        <v>352.85835039947915</v>
      </c>
      <c r="AO17" s="30">
        <f>[2]Gasto!AO15</f>
        <v>287.64607426530006</v>
      </c>
      <c r="AP17" s="30">
        <f>[2]Gasto!AP15</f>
        <v>317.44981427894999</v>
      </c>
      <c r="AQ17" s="30">
        <f>[2]Gasto!AQ15</f>
        <v>319.35480666011665</v>
      </c>
      <c r="AR17" s="30">
        <f>[2]Gasto!AR15</f>
        <v>389.5905927</v>
      </c>
    </row>
    <row r="18" spans="2:44">
      <c r="B18" s="26" t="s">
        <v>58</v>
      </c>
      <c r="C18" s="29" t="s">
        <v>59</v>
      </c>
      <c r="D18" s="22" t="s">
        <v>40</v>
      </c>
      <c r="E18" s="30">
        <f>[2]Gasto!E16</f>
        <v>31.835593850000002</v>
      </c>
      <c r="F18" s="30">
        <f>[2]Gasto!F16</f>
        <v>2.5358287699999997</v>
      </c>
      <c r="G18" s="30">
        <f>[2]Gasto!G16</f>
        <v>8.1454356099999998</v>
      </c>
      <c r="H18" s="30">
        <f>[2]Gasto!H16</f>
        <v>27.434684970000006</v>
      </c>
      <c r="I18" s="30">
        <f>[2]Gasto!I16</f>
        <v>10.199983679999999</v>
      </c>
      <c r="J18" s="30">
        <f>[2]Gasto!J16</f>
        <v>2.3020697299999999</v>
      </c>
      <c r="K18" s="30">
        <f>[2]Gasto!K16</f>
        <v>7.5872870800000003</v>
      </c>
      <c r="L18" s="30">
        <f>[2]Gasto!L16</f>
        <v>7.585666709999999</v>
      </c>
      <c r="M18" s="30">
        <f>[2]Gasto!M16</f>
        <v>9.4280133900000003</v>
      </c>
      <c r="N18" s="30">
        <f>[2]Gasto!N16</f>
        <v>9.7181602199999997</v>
      </c>
      <c r="O18" s="30">
        <f>[2]Gasto!O16</f>
        <v>9.9355828299999995</v>
      </c>
      <c r="P18" s="30">
        <f>[2]Gasto!P16</f>
        <v>2.8895244600000001</v>
      </c>
      <c r="Q18" s="30">
        <f>[2]Gasto!Q16</f>
        <v>12.513682940000001</v>
      </c>
      <c r="R18" s="30">
        <f>[2]Gasto!R16</f>
        <v>4.3142914499999989</v>
      </c>
      <c r="S18" s="30">
        <f>[2]Gasto!S16</f>
        <v>21.629394720000001</v>
      </c>
      <c r="T18" s="30">
        <f>[2]Gasto!T16</f>
        <v>2.0914879300000004</v>
      </c>
      <c r="U18" s="30">
        <f>[2]Gasto!U16</f>
        <v>12.080758713000002</v>
      </c>
      <c r="V18" s="30">
        <f>[2]Gasto!V16</f>
        <v>8.6674016700000003</v>
      </c>
      <c r="W18" s="30">
        <f>[2]Gasto!W16</f>
        <v>10.754791429999999</v>
      </c>
      <c r="X18" s="30">
        <f>[2]Gasto!X16</f>
        <v>28.400274660000001</v>
      </c>
      <c r="Y18" s="30">
        <f>[2]Gasto!Y16</f>
        <v>6.3772604199999998</v>
      </c>
      <c r="Z18" s="30">
        <f>[2]Gasto!Z16</f>
        <v>0.57382157000000011</v>
      </c>
      <c r="AA18" s="30">
        <f>[2]Gasto!AA16</f>
        <v>10.072909619999999</v>
      </c>
      <c r="AB18" s="30">
        <f>[2]Gasto!AB16</f>
        <v>3.5961339899999998</v>
      </c>
      <c r="AC18" s="30">
        <f>[2]Gasto!AC16</f>
        <v>131.95499827</v>
      </c>
      <c r="AD18" s="30">
        <f>[2]Gasto!AD16</f>
        <v>123.23710978</v>
      </c>
      <c r="AE18" s="30">
        <f>[2]Gasto!AE16</f>
        <v>159.26164082999998</v>
      </c>
      <c r="AF18" s="30">
        <f>[2]Gasto!AF16</f>
        <v>134.04569491000001</v>
      </c>
      <c r="AG18" s="30">
        <f>[2]Gasto!AG16</f>
        <v>95.368092570000002</v>
      </c>
      <c r="AH18" s="30">
        <f>[2]Gasto!AH16</f>
        <v>84.243607900000001</v>
      </c>
      <c r="AI18" s="30">
        <f>[2]Gasto!AI16</f>
        <v>123.48575976000001</v>
      </c>
      <c r="AJ18" s="30">
        <f>[2]Gasto!AJ16</f>
        <v>71.204370870000005</v>
      </c>
      <c r="AK18" s="30">
        <f>[2]Gasto!AK16</f>
        <v>59.309720110000001</v>
      </c>
      <c r="AL18" s="30">
        <f>[2]Gasto!AL16</f>
        <v>64.628678390000005</v>
      </c>
      <c r="AM18" s="30">
        <f>[2]Gasto!AM16</f>
        <v>8.4201320500000012</v>
      </c>
      <c r="AN18" s="30">
        <f>[2]Gasto!AN16</f>
        <v>83.562634610000003</v>
      </c>
      <c r="AO18" s="30">
        <f>[2]Gasto!AO16</f>
        <v>2.8673024999999983</v>
      </c>
      <c r="AP18" s="30">
        <f>[2]Gasto!AP16</f>
        <v>126.15914309</v>
      </c>
      <c r="AQ18" s="30">
        <f>[2]Gasto!AQ16</f>
        <v>11.874947150000001</v>
      </c>
      <c r="AR18" s="30">
        <f>[2]Gasto!AR16</f>
        <v>151.85986584</v>
      </c>
    </row>
    <row r="19" spans="2:44">
      <c r="B19" s="26" t="s">
        <v>60</v>
      </c>
      <c r="C19" s="29" t="s">
        <v>61</v>
      </c>
      <c r="D19" s="22" t="s">
        <v>40</v>
      </c>
      <c r="E19" s="30">
        <f>[2]Gasto!E20</f>
        <v>0</v>
      </c>
      <c r="F19" s="30">
        <f>[2]Gasto!F20</f>
        <v>0</v>
      </c>
      <c r="G19" s="30">
        <f>[2]Gasto!G20</f>
        <v>0</v>
      </c>
      <c r="H19" s="30">
        <f>[2]Gasto!H20</f>
        <v>0</v>
      </c>
      <c r="I19" s="30">
        <f>[2]Gasto!I20</f>
        <v>0</v>
      </c>
      <c r="J19" s="30">
        <f>[2]Gasto!J20</f>
        <v>0</v>
      </c>
      <c r="K19" s="30">
        <f>[2]Gasto!K20</f>
        <v>0</v>
      </c>
      <c r="L19" s="30">
        <f>[2]Gasto!L20</f>
        <v>0</v>
      </c>
      <c r="M19" s="30">
        <f>[2]Gasto!M20</f>
        <v>0</v>
      </c>
      <c r="N19" s="30">
        <f>[2]Gasto!N20</f>
        <v>0</v>
      </c>
      <c r="O19" s="30">
        <f>[2]Gasto!O20</f>
        <v>0</v>
      </c>
      <c r="P19" s="30">
        <f>[2]Gasto!P20</f>
        <v>0</v>
      </c>
      <c r="Q19" s="30">
        <f>[2]Gasto!Q20</f>
        <v>0</v>
      </c>
      <c r="R19" s="30">
        <f>[2]Gasto!R20</f>
        <v>0</v>
      </c>
      <c r="S19" s="30">
        <f>[2]Gasto!S20</f>
        <v>0</v>
      </c>
      <c r="T19" s="30">
        <f>[2]Gasto!T20</f>
        <v>0</v>
      </c>
      <c r="U19" s="30">
        <f>[2]Gasto!U20</f>
        <v>0</v>
      </c>
      <c r="V19" s="30">
        <f>[2]Gasto!V20</f>
        <v>0</v>
      </c>
      <c r="W19" s="30">
        <f>[2]Gasto!W20</f>
        <v>0</v>
      </c>
      <c r="X19" s="30">
        <f>[2]Gasto!X20</f>
        <v>0</v>
      </c>
      <c r="Y19" s="30">
        <f>[2]Gasto!Y20</f>
        <v>0</v>
      </c>
      <c r="Z19" s="30">
        <f>[2]Gasto!Z20</f>
        <v>0</v>
      </c>
      <c r="AA19" s="30">
        <f>[2]Gasto!AA20</f>
        <v>0</v>
      </c>
      <c r="AB19" s="30">
        <f>[2]Gasto!AB20</f>
        <v>0</v>
      </c>
      <c r="AC19" s="30">
        <f>[2]Gasto!AC20</f>
        <v>0</v>
      </c>
      <c r="AD19" s="30">
        <f>[2]Gasto!AD20</f>
        <v>0</v>
      </c>
      <c r="AE19" s="30">
        <f>[2]Gasto!AE20</f>
        <v>0</v>
      </c>
      <c r="AF19" s="30">
        <f>[2]Gasto!AF20</f>
        <v>0</v>
      </c>
      <c r="AG19" s="30">
        <f>[2]Gasto!AG20</f>
        <v>0</v>
      </c>
      <c r="AH19" s="30">
        <f>[2]Gasto!AH20</f>
        <v>0</v>
      </c>
      <c r="AI19" s="30">
        <f>[2]Gasto!AI20</f>
        <v>0</v>
      </c>
      <c r="AJ19" s="30">
        <f>[2]Gasto!AJ20</f>
        <v>0</v>
      </c>
      <c r="AK19" s="30">
        <f>[2]Gasto!AK20</f>
        <v>0</v>
      </c>
      <c r="AL19" s="30">
        <f>[2]Gasto!AL20</f>
        <v>0</v>
      </c>
      <c r="AM19" s="30">
        <f>[2]Gasto!AM20</f>
        <v>0</v>
      </c>
      <c r="AN19" s="30">
        <f>[2]Gasto!AN20</f>
        <v>0</v>
      </c>
      <c r="AO19" s="30">
        <f>[2]Gasto!AO20</f>
        <v>0</v>
      </c>
      <c r="AP19" s="30">
        <f>[2]Gasto!AP20</f>
        <v>0</v>
      </c>
      <c r="AQ19" s="30">
        <f>[2]Gasto!AQ20</f>
        <v>0</v>
      </c>
      <c r="AR19" s="30">
        <f>[2]Gasto!AR20</f>
        <v>0</v>
      </c>
    </row>
    <row r="20" spans="2:44">
      <c r="B20" s="26" t="s">
        <v>62</v>
      </c>
      <c r="C20" s="29" t="s">
        <v>47</v>
      </c>
      <c r="D20" s="22" t="s">
        <v>40</v>
      </c>
      <c r="E20" s="30">
        <f>[2]Gasto!E24</f>
        <v>92.771744720000001</v>
      </c>
      <c r="F20" s="30">
        <f>[2]Gasto!F24</f>
        <v>649.74162029000001</v>
      </c>
      <c r="G20" s="30">
        <f>[2]Gasto!G24</f>
        <v>619.22671294000008</v>
      </c>
      <c r="H20" s="30">
        <f>[2]Gasto!H24</f>
        <v>342.74722064000002</v>
      </c>
      <c r="I20" s="30">
        <f>[2]Gasto!I24</f>
        <v>401.01620940999999</v>
      </c>
      <c r="J20" s="30">
        <f>[2]Gasto!J24</f>
        <v>349.41481456000002</v>
      </c>
      <c r="K20" s="30">
        <f>[2]Gasto!K24</f>
        <v>304.39538869000006</v>
      </c>
      <c r="L20" s="30">
        <f>[2]Gasto!L24</f>
        <v>0</v>
      </c>
      <c r="M20" s="30">
        <f>[2]Gasto!M24</f>
        <v>151.95889624</v>
      </c>
      <c r="N20" s="30">
        <f>[2]Gasto!N24</f>
        <v>20.289000000000001</v>
      </c>
      <c r="O20" s="30">
        <f>[2]Gasto!O24</f>
        <v>38.030057499999998</v>
      </c>
      <c r="P20" s="30">
        <f>[2]Gasto!P24</f>
        <v>188.92978632000001</v>
      </c>
      <c r="Q20" s="30">
        <f>[2]Gasto!Q24</f>
        <v>18.422561850000001</v>
      </c>
      <c r="R20" s="30">
        <f>[2]Gasto!R24</f>
        <v>53.6</v>
      </c>
      <c r="S20" s="30">
        <f>[2]Gasto!S24</f>
        <v>1134.36064184</v>
      </c>
      <c r="T20" s="30">
        <f>[2]Gasto!T24</f>
        <v>83.086015149999994</v>
      </c>
      <c r="U20" s="30">
        <f>[2]Gasto!U24</f>
        <v>54.868841000000003</v>
      </c>
      <c r="V20" s="30">
        <f>[2]Gasto!V24</f>
        <v>59.195765000000002</v>
      </c>
      <c r="W20" s="30">
        <f>[2]Gasto!W24</f>
        <v>95.377013000000005</v>
      </c>
      <c r="X20" s="30">
        <f>[2]Gasto!X24</f>
        <v>69.451344000000006</v>
      </c>
      <c r="Y20" s="30">
        <f>[2]Gasto!Y24</f>
        <v>48.85</v>
      </c>
      <c r="Z20" s="30">
        <f>[2]Gasto!Z24</f>
        <v>80.710814999999997</v>
      </c>
      <c r="AA20" s="30">
        <f>[2]Gasto!AA24</f>
        <v>7.54</v>
      </c>
      <c r="AB20" s="30">
        <f>[2]Gasto!AB24</f>
        <v>90.460165000000003</v>
      </c>
      <c r="AC20" s="30">
        <f>[2]Gasto!AC24</f>
        <v>0</v>
      </c>
      <c r="AD20" s="30">
        <f>[2]Gasto!AD24</f>
        <v>0</v>
      </c>
      <c r="AE20" s="30">
        <f>[2]Gasto!AE24</f>
        <v>0</v>
      </c>
      <c r="AF20" s="30">
        <f>[2]Gasto!AF24</f>
        <v>39.225884100000002</v>
      </c>
      <c r="AG20" s="30">
        <f>[2]Gasto!AG24</f>
        <v>23.537343059999998</v>
      </c>
      <c r="AH20" s="30">
        <f>[2]Gasto!AH24</f>
        <v>27.79661772</v>
      </c>
      <c r="AI20" s="30">
        <f>[2]Gasto!AI24</f>
        <v>16.132728839999999</v>
      </c>
      <c r="AJ20" s="30">
        <f>[2]Gasto!AJ24</f>
        <v>31.161118299999998</v>
      </c>
      <c r="AK20" s="30">
        <f>[2]Gasto!AK24</f>
        <v>1555.72837405</v>
      </c>
      <c r="AL20" s="30">
        <f>[2]Gasto!AL24</f>
        <v>29.809165620000002</v>
      </c>
      <c r="AM20" s="30">
        <f>[2]Gasto!AM24</f>
        <v>1208.59772004</v>
      </c>
      <c r="AN20" s="30">
        <f>[2]Gasto!AN24</f>
        <v>551.03021226999999</v>
      </c>
      <c r="AO20" s="30">
        <f>[2]Gasto!AO24</f>
        <v>17431.618281290001</v>
      </c>
      <c r="AP20" s="30">
        <f>[2]Gasto!AP24</f>
        <v>80.001201930000008</v>
      </c>
      <c r="AQ20" s="30">
        <f>[2]Gasto!AQ24</f>
        <v>28251.350000089999</v>
      </c>
      <c r="AR20" s="30">
        <f>[2]Gasto!AR24</f>
        <v>2969.2007575300004</v>
      </c>
    </row>
    <row r="21" spans="2:44">
      <c r="B21" s="26" t="s">
        <v>63</v>
      </c>
      <c r="C21" s="29" t="s">
        <v>64</v>
      </c>
      <c r="D21" s="22" t="s">
        <v>40</v>
      </c>
      <c r="E21" s="30">
        <f>[2]Gasto!E34</f>
        <v>225.06533976999998</v>
      </c>
      <c r="F21" s="30">
        <f>[2]Gasto!F34</f>
        <v>225.68600208000001</v>
      </c>
      <c r="G21" s="30">
        <f>[2]Gasto!G34</f>
        <v>224.35566196000005</v>
      </c>
      <c r="H21" s="30">
        <f>[2]Gasto!H34</f>
        <v>343.17273750999999</v>
      </c>
      <c r="I21" s="30">
        <f>[2]Gasto!I34</f>
        <v>232.73586972000004</v>
      </c>
      <c r="J21" s="30">
        <f>[2]Gasto!J34</f>
        <v>223.98095861000002</v>
      </c>
      <c r="K21" s="30">
        <f>[2]Gasto!K34</f>
        <v>223.11792503999999</v>
      </c>
      <c r="L21" s="30">
        <f>[2]Gasto!L34</f>
        <v>267.36169201000001</v>
      </c>
      <c r="M21" s="30">
        <f>[2]Gasto!M34</f>
        <v>217.54056130000001</v>
      </c>
      <c r="N21" s="30">
        <f>[2]Gasto!N34</f>
        <v>231.75238039000004</v>
      </c>
      <c r="O21" s="30">
        <f>[2]Gasto!O34</f>
        <v>223.88940478000001</v>
      </c>
      <c r="P21" s="30">
        <f>[2]Gasto!P34</f>
        <v>340.39111164999997</v>
      </c>
      <c r="Q21" s="30">
        <f>[2]Gasto!Q34</f>
        <v>359.74831044999996</v>
      </c>
      <c r="R21" s="30">
        <f>[2]Gasto!R34</f>
        <v>395.13793156166668</v>
      </c>
      <c r="S21" s="30">
        <f>[2]Gasto!S34</f>
        <v>328.98979923000002</v>
      </c>
      <c r="T21" s="30">
        <f>[2]Gasto!T34</f>
        <v>739.73597643999994</v>
      </c>
      <c r="U21" s="30">
        <f>[2]Gasto!U34</f>
        <v>218.87191329000001</v>
      </c>
      <c r="V21" s="30">
        <f>[2]Gasto!V34</f>
        <v>216.33270226999997</v>
      </c>
      <c r="W21" s="30">
        <f>[2]Gasto!W34</f>
        <v>256.64686817</v>
      </c>
      <c r="X21" s="30">
        <f>[2]Gasto!X34</f>
        <v>417.67196724000001</v>
      </c>
      <c r="Y21" s="30">
        <f>[2]Gasto!Y34</f>
        <v>10.22417591</v>
      </c>
      <c r="Z21" s="30">
        <f>[2]Gasto!Z34</f>
        <v>9.6333788799999986</v>
      </c>
      <c r="AA21" s="30">
        <f>[2]Gasto!AA34</f>
        <v>10.28591988</v>
      </c>
      <c r="AB21" s="30">
        <f>[2]Gasto!AB34</f>
        <v>9.3606308400000007</v>
      </c>
      <c r="AC21" s="30">
        <f>[2]Gasto!AC34</f>
        <v>9.3473524999999995</v>
      </c>
      <c r="AD21" s="30">
        <f>[2]Gasto!AD34</f>
        <v>10.323266310000001</v>
      </c>
      <c r="AE21" s="30">
        <f>[2]Gasto!AE34</f>
        <v>13.033169490000002</v>
      </c>
      <c r="AF21" s="30">
        <f>[2]Gasto!AF34</f>
        <v>14.28204496</v>
      </c>
      <c r="AG21" s="30">
        <f>[2]Gasto!AG34</f>
        <v>683.69305230000009</v>
      </c>
      <c r="AH21" s="30">
        <f>[2]Gasto!AH34</f>
        <v>689.0527874500001</v>
      </c>
      <c r="AI21" s="30">
        <f>[2]Gasto!AI34</f>
        <v>712.19192287999999</v>
      </c>
      <c r="AJ21" s="30">
        <f>[2]Gasto!AJ34</f>
        <v>1092.78291947</v>
      </c>
      <c r="AK21" s="30">
        <f>[2]Gasto!AK34</f>
        <v>783.75782041000002</v>
      </c>
      <c r="AL21" s="30">
        <f>[2]Gasto!AL34</f>
        <v>813.29543079999996</v>
      </c>
      <c r="AM21" s="30">
        <f>[2]Gasto!AM34</f>
        <v>823.17958341000008</v>
      </c>
      <c r="AN21" s="30">
        <f>[2]Gasto!AN34</f>
        <v>1240.47430973</v>
      </c>
      <c r="AO21" s="30">
        <f>[2]Gasto!AO34</f>
        <v>1147.0175138500001</v>
      </c>
      <c r="AP21" s="30">
        <f>[2]Gasto!AP34</f>
        <v>889.51190146999988</v>
      </c>
      <c r="AQ21" s="30">
        <f>[2]Gasto!AQ34</f>
        <v>773.89054796999994</v>
      </c>
      <c r="AR21" s="30">
        <f>[2]Gasto!AR34</f>
        <v>1254.1171462399998</v>
      </c>
    </row>
    <row r="22" spans="2:44">
      <c r="B22" s="26" t="s">
        <v>65</v>
      </c>
      <c r="C22" s="31" t="s">
        <v>66</v>
      </c>
      <c r="D22" s="32" t="s">
        <v>40</v>
      </c>
      <c r="E22" s="30">
        <f>[2]Gasto!E38</f>
        <v>1001.2468332506671</v>
      </c>
      <c r="F22" s="30">
        <f>[2]Gasto!F38</f>
        <v>610.32946691999996</v>
      </c>
      <c r="G22" s="30">
        <f>[2]Gasto!G38</f>
        <v>644.06251310000005</v>
      </c>
      <c r="H22" s="30">
        <f>[2]Gasto!H38</f>
        <v>1122.2190791463609</v>
      </c>
      <c r="I22" s="30">
        <f>[2]Gasto!I38</f>
        <v>434.89658692724493</v>
      </c>
      <c r="J22" s="30">
        <f>[2]Gasto!J38</f>
        <v>483.44202488000002</v>
      </c>
      <c r="K22" s="30">
        <f>[2]Gasto!K38</f>
        <v>621.10445245666494</v>
      </c>
      <c r="L22" s="30">
        <f>[2]Gasto!L38</f>
        <v>1024.4668250666653</v>
      </c>
      <c r="M22" s="30">
        <f>[2]Gasto!M38</f>
        <v>1283.6177467283308</v>
      </c>
      <c r="N22" s="30">
        <f>[2]Gasto!N38</f>
        <v>1163.52150525</v>
      </c>
      <c r="O22" s="30">
        <f>[2]Gasto!O38</f>
        <v>1072.0161619999999</v>
      </c>
      <c r="P22" s="30">
        <f>[2]Gasto!P38</f>
        <v>1873.840900678334</v>
      </c>
      <c r="Q22" s="30">
        <f>[2]Gasto!Q38</f>
        <v>1072.1045281149991</v>
      </c>
      <c r="R22" s="30">
        <f>[2]Gasto!R38</f>
        <v>252.38146900999999</v>
      </c>
      <c r="S22" s="30">
        <f>[2]Gasto!S38</f>
        <v>613.61748489000001</v>
      </c>
      <c r="T22" s="30">
        <f>[2]Gasto!T38</f>
        <v>640.29958799499821</v>
      </c>
      <c r="U22" s="30">
        <f>[2]Gasto!U38</f>
        <v>616.2486974500008</v>
      </c>
      <c r="V22" s="30">
        <f>[2]Gasto!V38</f>
        <v>575.11814939999988</v>
      </c>
      <c r="W22" s="30">
        <f>[2]Gasto!W38</f>
        <v>627.42295503000003</v>
      </c>
      <c r="X22" s="30">
        <f>[2]Gasto!X38</f>
        <v>4673.4265499399999</v>
      </c>
      <c r="Y22" s="30">
        <f>[2]Gasto!Y38</f>
        <v>1941.4177494100072</v>
      </c>
      <c r="Z22" s="30">
        <f>[2]Gasto!Z38</f>
        <v>3913.6313027800029</v>
      </c>
      <c r="AA22" s="30">
        <f>[2]Gasto!AA38</f>
        <v>4903.595644879998</v>
      </c>
      <c r="AB22" s="30">
        <f>[2]Gasto!AB38</f>
        <v>6690.529522529001</v>
      </c>
      <c r="AC22" s="30">
        <f>[2]Gasto!AC38</f>
        <v>210.82368019</v>
      </c>
      <c r="AD22" s="30">
        <f>[2]Gasto!AD38</f>
        <v>424.43439635999999</v>
      </c>
      <c r="AE22" s="30">
        <f>[2]Gasto!AE38</f>
        <v>592.3466569200001</v>
      </c>
      <c r="AF22" s="30">
        <f>[2]Gasto!AF38</f>
        <v>1780.8611118899998</v>
      </c>
      <c r="AG22" s="30">
        <f>[2]Gasto!AG38</f>
        <v>1231.6746832933343</v>
      </c>
      <c r="AH22" s="30">
        <f>[2]Gasto!AH38</f>
        <v>687.55784587333608</v>
      </c>
      <c r="AI22" s="30">
        <f>[2]Gasto!AI38</f>
        <v>1023.3912092533319</v>
      </c>
      <c r="AJ22" s="30">
        <f>[2]Gasto!AJ38</f>
        <v>10152.027937174289</v>
      </c>
      <c r="AK22" s="30">
        <f>[2]Gasto!AK38</f>
        <v>3720.1924357799935</v>
      </c>
      <c r="AL22" s="30">
        <f>[2]Gasto!AL38</f>
        <v>1216.6018790799988</v>
      </c>
      <c r="AM22" s="30">
        <f>[2]Gasto!AM38</f>
        <v>3055.4872329499967</v>
      </c>
      <c r="AN22" s="30">
        <f>[2]Gasto!AN38</f>
        <v>8033.4387056000105</v>
      </c>
      <c r="AO22" s="30">
        <f>[2]Gasto!AO38</f>
        <v>7256.67763113</v>
      </c>
      <c r="AP22" s="30">
        <f>[2]Gasto!AP38</f>
        <v>5929.6230142899958</v>
      </c>
      <c r="AQ22" s="30">
        <f>[2]Gasto!AQ38</f>
        <v>2839.7897238299997</v>
      </c>
      <c r="AR22" s="30">
        <f>[2]Gasto!AR38</f>
        <v>13528.033877089994</v>
      </c>
    </row>
    <row r="23" spans="2:44">
      <c r="B23" s="33" t="s">
        <v>67</v>
      </c>
      <c r="C23" s="34" t="s">
        <v>68</v>
      </c>
      <c r="D23" s="35" t="s">
        <v>40</v>
      </c>
      <c r="E23" s="25">
        <f t="shared" ref="E23:AR23" si="0">+E9-E14+E17</f>
        <v>1046.835079202247</v>
      </c>
      <c r="F23" s="25">
        <f t="shared" si="0"/>
        <v>909.94371486760861</v>
      </c>
      <c r="G23" s="25">
        <f t="shared" si="0"/>
        <v>1320.3406708972266</v>
      </c>
      <c r="H23" s="25">
        <f t="shared" si="0"/>
        <v>-1777.6817446977218</v>
      </c>
      <c r="I23" s="25">
        <f t="shared" si="0"/>
        <v>1104.5002556213515</v>
      </c>
      <c r="J23" s="25">
        <f t="shared" si="0"/>
        <v>2179.7311077590384</v>
      </c>
      <c r="K23" s="25">
        <f t="shared" si="0"/>
        <v>846.66931468320468</v>
      </c>
      <c r="L23" s="25">
        <f t="shared" si="0"/>
        <v>3901.9433199642972</v>
      </c>
      <c r="M23" s="25">
        <f t="shared" si="0"/>
        <v>2799.3212221054482</v>
      </c>
      <c r="N23" s="25">
        <f t="shared" si="0"/>
        <v>3552.6417616841832</v>
      </c>
      <c r="O23" s="25">
        <f t="shared" si="0"/>
        <v>2550.3385401216142</v>
      </c>
      <c r="P23" s="25">
        <f t="shared" si="0"/>
        <v>197.60068901144632</v>
      </c>
      <c r="Q23" s="25">
        <f t="shared" si="0"/>
        <v>3066.8587096896126</v>
      </c>
      <c r="R23" s="25">
        <f t="shared" si="0"/>
        <v>4951.3315787373467</v>
      </c>
      <c r="S23" s="25">
        <f t="shared" si="0"/>
        <v>588.82465619502216</v>
      </c>
      <c r="T23" s="25">
        <f t="shared" si="0"/>
        <v>-1003.772649354972</v>
      </c>
      <c r="U23" s="25">
        <f t="shared" si="0"/>
        <v>5103.7744439899989</v>
      </c>
      <c r="V23" s="25">
        <f t="shared" si="0"/>
        <v>4239.9876852889975</v>
      </c>
      <c r="W23" s="25">
        <f t="shared" si="0"/>
        <v>4738.109339044996</v>
      </c>
      <c r="X23" s="25">
        <f t="shared" si="0"/>
        <v>1908.1482172899937</v>
      </c>
      <c r="Y23" s="25">
        <f t="shared" si="0"/>
        <v>5411.5298352689924</v>
      </c>
      <c r="Z23" s="25">
        <f t="shared" si="0"/>
        <v>4870.9798270000001</v>
      </c>
      <c r="AA23" s="25">
        <f t="shared" si="0"/>
        <v>3284.3491059260009</v>
      </c>
      <c r="AB23" s="25">
        <f t="shared" si="0"/>
        <v>6498.6171805379927</v>
      </c>
      <c r="AC23" s="25">
        <f t="shared" si="0"/>
        <v>6192.4880153099975</v>
      </c>
      <c r="AD23" s="25">
        <f t="shared" si="0"/>
        <v>2393.8859056239976</v>
      </c>
      <c r="AE23" s="25">
        <f t="shared" si="0"/>
        <v>3169.9418678959892</v>
      </c>
      <c r="AF23" s="25">
        <f t="shared" si="0"/>
        <v>9029.1444411980065</v>
      </c>
      <c r="AG23" s="25">
        <f t="shared" si="0"/>
        <v>9825.9092140309276</v>
      </c>
      <c r="AH23" s="25">
        <f t="shared" si="0"/>
        <v>2942.9529876179704</v>
      </c>
      <c r="AI23" s="25">
        <f t="shared" si="0"/>
        <v>2239.0635342491314</v>
      </c>
      <c r="AJ23" s="25">
        <f t="shared" si="0"/>
        <v>-30.501257544985606</v>
      </c>
      <c r="AK23" s="25">
        <f t="shared" si="0"/>
        <v>6563.1084280382111</v>
      </c>
      <c r="AL23" s="25">
        <f t="shared" si="0"/>
        <v>-206.38168841102328</v>
      </c>
      <c r="AM23" s="25">
        <f t="shared" si="0"/>
        <v>5915.837503933004</v>
      </c>
      <c r="AN23" s="25">
        <f t="shared" si="0"/>
        <v>5880.9429541570626</v>
      </c>
      <c r="AO23" s="25">
        <f t="shared" si="0"/>
        <v>4817.9178559939974</v>
      </c>
      <c r="AP23" s="25">
        <f t="shared" si="0"/>
        <v>623.78278566000267</v>
      </c>
      <c r="AQ23" s="25">
        <f t="shared" si="0"/>
        <v>5938.105627641994</v>
      </c>
      <c r="AR23" s="25">
        <f t="shared" si="0"/>
        <v>-2823.5717764789865</v>
      </c>
    </row>
    <row r="24" spans="2:44">
      <c r="B24" s="36" t="s">
        <v>69</v>
      </c>
      <c r="C24" s="37" t="s">
        <v>70</v>
      </c>
      <c r="D24" s="38" t="s">
        <v>40</v>
      </c>
      <c r="E24" s="25">
        <f t="shared" ref="E24:AR24" si="1">+E9-E14</f>
        <v>890.44875685665102</v>
      </c>
      <c r="F24" s="25">
        <f t="shared" si="1"/>
        <v>748.64292707873756</v>
      </c>
      <c r="G24" s="25">
        <f t="shared" si="1"/>
        <v>1149.1939304326406</v>
      </c>
      <c r="H24" s="25">
        <f t="shared" si="1"/>
        <v>-1953.5274611635614</v>
      </c>
      <c r="I24" s="25">
        <f t="shared" si="1"/>
        <v>940.30190739477985</v>
      </c>
      <c r="J24" s="25">
        <f t="shared" si="1"/>
        <v>2079.9974366069982</v>
      </c>
      <c r="K24" s="25">
        <f t="shared" si="1"/>
        <v>709.63355518273966</v>
      </c>
      <c r="L24" s="25">
        <f t="shared" si="1"/>
        <v>3765.157117390132</v>
      </c>
      <c r="M24" s="25">
        <f t="shared" si="1"/>
        <v>2656.8809058106926</v>
      </c>
      <c r="N24" s="25">
        <f t="shared" si="1"/>
        <v>3388.9286043807988</v>
      </c>
      <c r="O24" s="25">
        <f t="shared" si="1"/>
        <v>2358.4250679854849</v>
      </c>
      <c r="P24" s="25">
        <f t="shared" si="1"/>
        <v>-36.327181652053696</v>
      </c>
      <c r="Q24" s="25">
        <f t="shared" si="1"/>
        <v>2908.3920689846127</v>
      </c>
      <c r="R24" s="25">
        <f t="shared" si="1"/>
        <v>4768.5958365673469</v>
      </c>
      <c r="S24" s="25">
        <f t="shared" si="1"/>
        <v>365.52055746802216</v>
      </c>
      <c r="T24" s="25">
        <f t="shared" si="1"/>
        <v>-1370.064849914972</v>
      </c>
      <c r="U24" s="25">
        <f t="shared" si="1"/>
        <v>4906.9888255299993</v>
      </c>
      <c r="V24" s="25">
        <f t="shared" si="1"/>
        <v>4012.9990111989973</v>
      </c>
      <c r="W24" s="25">
        <f t="shared" si="1"/>
        <v>4482.4579401949959</v>
      </c>
      <c r="X24" s="25">
        <f t="shared" si="1"/>
        <v>1597.5479527699936</v>
      </c>
      <c r="Y24" s="25">
        <f t="shared" si="1"/>
        <v>5190.9125569589924</v>
      </c>
      <c r="Z24" s="25">
        <f t="shared" si="1"/>
        <v>4630.4730666100004</v>
      </c>
      <c r="AA24" s="25">
        <f t="shared" si="1"/>
        <v>3056.3646074860008</v>
      </c>
      <c r="AB24" s="25">
        <f t="shared" si="1"/>
        <v>6192.1090960479924</v>
      </c>
      <c r="AC24" s="25">
        <f t="shared" si="1"/>
        <v>5360.339226474829</v>
      </c>
      <c r="AD24" s="25">
        <f t="shared" si="1"/>
        <v>1943.9133317456944</v>
      </c>
      <c r="AE24" s="25">
        <f t="shared" si="1"/>
        <v>2453.3756575059888</v>
      </c>
      <c r="AF24" s="25">
        <f t="shared" si="1"/>
        <v>8329.9533340653725</v>
      </c>
      <c r="AG24" s="25">
        <f t="shared" si="1"/>
        <v>9064.2844209817376</v>
      </c>
      <c r="AH24" s="25">
        <f t="shared" si="1"/>
        <v>2360.3222576210101</v>
      </c>
      <c r="AI24" s="25">
        <f t="shared" si="1"/>
        <v>1582.7569383499649</v>
      </c>
      <c r="AJ24" s="25">
        <f t="shared" si="1"/>
        <v>-1026.5115528618189</v>
      </c>
      <c r="AK24" s="25">
        <f t="shared" si="1"/>
        <v>6302.7465082157942</v>
      </c>
      <c r="AL24" s="25">
        <f t="shared" si="1"/>
        <v>-520.95555865860661</v>
      </c>
      <c r="AM24" s="25">
        <f t="shared" si="1"/>
        <v>5622.3070608286289</v>
      </c>
      <c r="AN24" s="25">
        <f t="shared" si="1"/>
        <v>5528.084603757583</v>
      </c>
      <c r="AO24" s="25">
        <f t="shared" si="1"/>
        <v>4530.2717817286975</v>
      </c>
      <c r="AP24" s="25">
        <f t="shared" si="1"/>
        <v>306.33297138105263</v>
      </c>
      <c r="AQ24" s="25">
        <f t="shared" si="1"/>
        <v>5618.750820981877</v>
      </c>
      <c r="AR24" s="25">
        <f t="shared" si="1"/>
        <v>-3213.1623691789864</v>
      </c>
    </row>
    <row r="25" spans="2:44">
      <c r="B25" s="39" t="s">
        <v>71</v>
      </c>
      <c r="C25" s="40" t="s">
        <v>72</v>
      </c>
      <c r="D25" s="22" t="s">
        <v>40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2:44">
      <c r="B26" s="39" t="s">
        <v>73</v>
      </c>
      <c r="C26" s="27" t="s">
        <v>74</v>
      </c>
      <c r="D26" s="22" t="s">
        <v>40</v>
      </c>
      <c r="E26" s="28">
        <f>'[2]Transacciones Activos y Pasivo '!E9</f>
        <v>635.34</v>
      </c>
      <c r="F26" s="28">
        <f>'[2]Transacciones Activos y Pasivo '!F9</f>
        <v>806.96</v>
      </c>
      <c r="G26" s="28">
        <f>'[2]Transacciones Activos y Pasivo '!G9</f>
        <v>1020.33</v>
      </c>
      <c r="H26" s="28">
        <f>'[2]Transacciones Activos y Pasivo '!H9</f>
        <v>1455.05</v>
      </c>
      <c r="I26" s="28">
        <f>'[2]Transacciones Activos y Pasivo '!I9</f>
        <v>1043.48</v>
      </c>
      <c r="J26" s="28">
        <f>'[2]Transacciones Activos y Pasivo '!J9</f>
        <v>833.3</v>
      </c>
      <c r="K26" s="28">
        <f>'[2]Transacciones Activos y Pasivo '!K9</f>
        <v>759.7</v>
      </c>
      <c r="L26" s="28">
        <f>'[2]Transacciones Activos y Pasivo '!L9</f>
        <v>1726.71</v>
      </c>
      <c r="M26" s="28">
        <f>'[2]Transacciones Activos y Pasivo '!M9</f>
        <v>915.05</v>
      </c>
      <c r="N26" s="28">
        <f>'[2]Transacciones Activos y Pasivo '!N9</f>
        <v>635.69000000000005</v>
      </c>
      <c r="O26" s="28">
        <f>'[2]Transacciones Activos y Pasivo '!O9</f>
        <v>2777.32</v>
      </c>
      <c r="P26" s="28">
        <f>'[2]Transacciones Activos y Pasivo '!P9</f>
        <v>2555.23</v>
      </c>
      <c r="Q26" s="28">
        <f>'[2]Transacciones Activos y Pasivo '!Q9</f>
        <v>568.15</v>
      </c>
      <c r="R26" s="28">
        <f>'[2]Transacciones Activos y Pasivo '!R9</f>
        <v>865.91</v>
      </c>
      <c r="S26" s="28">
        <f>'[2]Transacciones Activos y Pasivo '!S9</f>
        <v>1031.01</v>
      </c>
      <c r="T26" s="28">
        <f>'[2]Transacciones Activos y Pasivo '!T9</f>
        <v>8171.69</v>
      </c>
      <c r="U26" s="28">
        <f>'[2]Transacciones Activos y Pasivo '!U9</f>
        <v>2783.8</v>
      </c>
      <c r="V26" s="28">
        <f>'[2]Transacciones Activos y Pasivo '!V9</f>
        <v>1320.28</v>
      </c>
      <c r="W26" s="28">
        <f>'[2]Transacciones Activos y Pasivo '!W9</f>
        <v>2777.52</v>
      </c>
      <c r="X26" s="28">
        <f>'[2]Transacciones Activos y Pasivo '!X9</f>
        <v>4670.5200000000004</v>
      </c>
      <c r="Y26" s="28">
        <f>'[2]Transacciones Activos y Pasivo '!Y9</f>
        <v>432.6</v>
      </c>
      <c r="Z26" s="28">
        <f>'[2]Transacciones Activos y Pasivo '!Z9</f>
        <v>3219.85</v>
      </c>
      <c r="AA26" s="28">
        <f>'[2]Transacciones Activos y Pasivo '!AA9</f>
        <v>4324.43</v>
      </c>
      <c r="AB26" s="28">
        <f>'[2]Transacciones Activos y Pasivo '!AB9</f>
        <v>1113.4000000000001</v>
      </c>
      <c r="AC26" s="28">
        <f>'[2]Transacciones Activos y Pasivo '!AC9</f>
        <v>440.82</v>
      </c>
      <c r="AD26" s="28">
        <f>'[2]Transacciones Activos y Pasivo '!AD9</f>
        <v>433.53</v>
      </c>
      <c r="AE26" s="28">
        <f>'[2]Transacciones Activos y Pasivo '!AE9</f>
        <v>514.41999999999996</v>
      </c>
      <c r="AF26" s="28">
        <f>'[2]Transacciones Activos y Pasivo '!AF9</f>
        <v>952.17</v>
      </c>
      <c r="AG26" s="28">
        <f>'[2]Transacciones Activos y Pasivo '!AG9</f>
        <v>309.77</v>
      </c>
      <c r="AH26" s="28">
        <f>'[2]Transacciones Activos y Pasivo '!AH9</f>
        <v>205</v>
      </c>
      <c r="AI26" s="28">
        <f>'[2]Transacciones Activos y Pasivo '!AI9</f>
        <v>468.64</v>
      </c>
      <c r="AJ26" s="28">
        <f>'[2]Transacciones Activos y Pasivo '!AJ9</f>
        <v>934.47</v>
      </c>
      <c r="AK26" s="28">
        <f>'[2]Transacciones Activos y Pasivo '!AK9</f>
        <v>1310.0899999999999</v>
      </c>
      <c r="AL26" s="28">
        <f>'[2]Transacciones Activos y Pasivo '!AL9</f>
        <v>2340.39</v>
      </c>
      <c r="AM26" s="28">
        <f>'[2]Transacciones Activos y Pasivo '!AM9</f>
        <v>1773.16</v>
      </c>
      <c r="AN26" s="28">
        <f>'[2]Transacciones Activos y Pasivo '!AN9</f>
        <v>5205.22</v>
      </c>
      <c r="AO26" s="28">
        <f>'[2]Transacciones Activos y Pasivo '!AO9</f>
        <v>1685.14</v>
      </c>
      <c r="AP26" s="28">
        <f>'[2]Transacciones Activos y Pasivo '!AP9</f>
        <v>2698.12</v>
      </c>
      <c r="AQ26" s="28">
        <f>'[2]Transacciones Activos y Pasivo '!AQ9</f>
        <v>2264.87</v>
      </c>
      <c r="AR26" s="28">
        <f>'[2]Transacciones Activos y Pasivo '!AR9</f>
        <v>3102.4328447500002</v>
      </c>
    </row>
    <row r="27" spans="2:44">
      <c r="B27" s="41" t="s">
        <v>75</v>
      </c>
      <c r="C27" s="29" t="s">
        <v>76</v>
      </c>
      <c r="D27" s="22" t="s">
        <v>40</v>
      </c>
      <c r="E27" s="30">
        <f>'[2]Transacciones Activos y Pasivo '!E10</f>
        <v>635.34</v>
      </c>
      <c r="F27" s="30">
        <f>'[2]Transacciones Activos y Pasivo '!F10</f>
        <v>806.96</v>
      </c>
      <c r="G27" s="30">
        <f>'[2]Transacciones Activos y Pasivo '!G10</f>
        <v>1020.33</v>
      </c>
      <c r="H27" s="30">
        <f>'[2]Transacciones Activos y Pasivo '!H10</f>
        <v>1455.05</v>
      </c>
      <c r="I27" s="30">
        <f>'[2]Transacciones Activos y Pasivo '!I10</f>
        <v>1043.48</v>
      </c>
      <c r="J27" s="30">
        <f>'[2]Transacciones Activos y Pasivo '!J10</f>
        <v>833.3</v>
      </c>
      <c r="K27" s="30">
        <f>'[2]Transacciones Activos y Pasivo '!K10</f>
        <v>759.7</v>
      </c>
      <c r="L27" s="30">
        <f>'[2]Transacciones Activos y Pasivo '!L10</f>
        <v>1726.71</v>
      </c>
      <c r="M27" s="30">
        <f>'[2]Transacciones Activos y Pasivo '!M10</f>
        <v>915.05</v>
      </c>
      <c r="N27" s="30">
        <f>'[2]Transacciones Activos y Pasivo '!N10</f>
        <v>635.69000000000005</v>
      </c>
      <c r="O27" s="30">
        <f>'[2]Transacciones Activos y Pasivo '!O10</f>
        <v>2777.32</v>
      </c>
      <c r="P27" s="30">
        <f>'[2]Transacciones Activos y Pasivo '!P10</f>
        <v>2555.23</v>
      </c>
      <c r="Q27" s="30">
        <f>'[2]Transacciones Activos y Pasivo '!Q10</f>
        <v>568.15</v>
      </c>
      <c r="R27" s="30">
        <f>'[2]Transacciones Activos y Pasivo '!R10</f>
        <v>865.91</v>
      </c>
      <c r="S27" s="30">
        <f>'[2]Transacciones Activos y Pasivo '!S10</f>
        <v>1031.01</v>
      </c>
      <c r="T27" s="30">
        <f>'[2]Transacciones Activos y Pasivo '!T10</f>
        <v>8171.69</v>
      </c>
      <c r="U27" s="30">
        <f>'[2]Transacciones Activos y Pasivo '!U10</f>
        <v>2783.8</v>
      </c>
      <c r="V27" s="30">
        <f>'[2]Transacciones Activos y Pasivo '!V10</f>
        <v>1320.28</v>
      </c>
      <c r="W27" s="30">
        <f>'[2]Transacciones Activos y Pasivo '!W10</f>
        <v>2777.52</v>
      </c>
      <c r="X27" s="30">
        <f>'[2]Transacciones Activos y Pasivo '!X10</f>
        <v>4670.5200000000004</v>
      </c>
      <c r="Y27" s="30">
        <f>'[2]Transacciones Activos y Pasivo '!Y10</f>
        <v>432.6</v>
      </c>
      <c r="Z27" s="30">
        <f>'[2]Transacciones Activos y Pasivo '!Z10</f>
        <v>3219.85</v>
      </c>
      <c r="AA27" s="30">
        <f>'[2]Transacciones Activos y Pasivo '!AA10</f>
        <v>4324.43</v>
      </c>
      <c r="AB27" s="30">
        <f>'[2]Transacciones Activos y Pasivo '!AB10</f>
        <v>1113.4000000000001</v>
      </c>
      <c r="AC27" s="30">
        <f>'[2]Transacciones Activos y Pasivo '!AC10</f>
        <v>440.82</v>
      </c>
      <c r="AD27" s="30">
        <f>'[2]Transacciones Activos y Pasivo '!AD10</f>
        <v>433.53</v>
      </c>
      <c r="AE27" s="30">
        <f>'[2]Transacciones Activos y Pasivo '!AE10</f>
        <v>514.41999999999996</v>
      </c>
      <c r="AF27" s="30">
        <f>'[2]Transacciones Activos y Pasivo '!AF10</f>
        <v>952.17</v>
      </c>
      <c r="AG27" s="30">
        <f>'[2]Transacciones Activos y Pasivo '!AG10</f>
        <v>309.77</v>
      </c>
      <c r="AH27" s="30">
        <f>'[2]Transacciones Activos y Pasivo '!AH10</f>
        <v>205</v>
      </c>
      <c r="AI27" s="30">
        <f>'[2]Transacciones Activos y Pasivo '!AI10</f>
        <v>468.64</v>
      </c>
      <c r="AJ27" s="30">
        <f>'[2]Transacciones Activos y Pasivo '!AJ10</f>
        <v>934.47</v>
      </c>
      <c r="AK27" s="30">
        <f>'[2]Transacciones Activos y Pasivo '!AK10</f>
        <v>1310.0899999999999</v>
      </c>
      <c r="AL27" s="30">
        <f>'[2]Transacciones Activos y Pasivo '!AL10</f>
        <v>2340.39</v>
      </c>
      <c r="AM27" s="30">
        <f>'[2]Transacciones Activos y Pasivo '!AM10</f>
        <v>1773.16</v>
      </c>
      <c r="AN27" s="30">
        <f>'[2]Transacciones Activos y Pasivo '!AN10</f>
        <v>5205.22</v>
      </c>
      <c r="AO27" s="30">
        <f>'[2]Transacciones Activos y Pasivo '!AO10</f>
        <v>1685.14</v>
      </c>
      <c r="AP27" s="30">
        <f>'[2]Transacciones Activos y Pasivo '!AP10</f>
        <v>2698.12</v>
      </c>
      <c r="AQ27" s="30">
        <f>'[2]Transacciones Activos y Pasivo '!AQ10</f>
        <v>2264.87</v>
      </c>
      <c r="AR27" s="30">
        <f>'[2]Transacciones Activos y Pasivo '!AR10</f>
        <v>3102.4328447500002</v>
      </c>
    </row>
    <row r="28" spans="2:44">
      <c r="B28" s="41" t="s">
        <v>77</v>
      </c>
      <c r="C28" s="29" t="s">
        <v>78</v>
      </c>
      <c r="D28" s="22" t="s">
        <v>40</v>
      </c>
      <c r="E28" s="30">
        <f>'[2]Transacciones Activos y Pasivo '!E15</f>
        <v>0</v>
      </c>
      <c r="F28" s="30">
        <f>'[2]Transacciones Activos y Pasivo '!F15</f>
        <v>0</v>
      </c>
      <c r="G28" s="30">
        <f>'[2]Transacciones Activos y Pasivo '!G15</f>
        <v>0</v>
      </c>
      <c r="H28" s="30">
        <f>'[2]Transacciones Activos y Pasivo '!H15</f>
        <v>0</v>
      </c>
      <c r="I28" s="30">
        <f>'[2]Transacciones Activos y Pasivo '!I15</f>
        <v>0</v>
      </c>
      <c r="J28" s="30">
        <f>'[2]Transacciones Activos y Pasivo '!J15</f>
        <v>0</v>
      </c>
      <c r="K28" s="30">
        <f>'[2]Transacciones Activos y Pasivo '!K15</f>
        <v>0</v>
      </c>
      <c r="L28" s="30">
        <f>'[2]Transacciones Activos y Pasivo '!L15</f>
        <v>0</v>
      </c>
      <c r="M28" s="30">
        <f>'[2]Transacciones Activos y Pasivo '!M15</f>
        <v>0</v>
      </c>
      <c r="N28" s="30">
        <f>'[2]Transacciones Activos y Pasivo '!N15</f>
        <v>0</v>
      </c>
      <c r="O28" s="30">
        <f>'[2]Transacciones Activos y Pasivo '!O15</f>
        <v>0</v>
      </c>
      <c r="P28" s="30">
        <f>'[2]Transacciones Activos y Pasivo '!P15</f>
        <v>0</v>
      </c>
      <c r="Q28" s="30">
        <f>'[2]Transacciones Activos y Pasivo '!Q15</f>
        <v>0</v>
      </c>
      <c r="R28" s="30">
        <f>'[2]Transacciones Activos y Pasivo '!R15</f>
        <v>0</v>
      </c>
      <c r="S28" s="30">
        <f>'[2]Transacciones Activos y Pasivo '!S15</f>
        <v>0</v>
      </c>
      <c r="T28" s="30">
        <f>'[2]Transacciones Activos y Pasivo '!T15</f>
        <v>0</v>
      </c>
      <c r="U28" s="30">
        <f>'[2]Transacciones Activos y Pasivo '!U15</f>
        <v>0</v>
      </c>
      <c r="V28" s="30">
        <f>'[2]Transacciones Activos y Pasivo '!V15</f>
        <v>0</v>
      </c>
      <c r="W28" s="30">
        <f>'[2]Transacciones Activos y Pasivo '!W15</f>
        <v>0</v>
      </c>
      <c r="X28" s="30">
        <f>'[2]Transacciones Activos y Pasivo '!X15</f>
        <v>0</v>
      </c>
      <c r="Y28" s="30">
        <f>'[2]Transacciones Activos y Pasivo '!Y15</f>
        <v>0</v>
      </c>
      <c r="Z28" s="30">
        <f>'[2]Transacciones Activos y Pasivo '!Z15</f>
        <v>0</v>
      </c>
      <c r="AA28" s="30">
        <f>'[2]Transacciones Activos y Pasivo '!AA15</f>
        <v>0</v>
      </c>
      <c r="AB28" s="30">
        <f>'[2]Transacciones Activos y Pasivo '!AB15</f>
        <v>0</v>
      </c>
      <c r="AC28" s="30">
        <f>'[2]Transacciones Activos y Pasivo '!AC15</f>
        <v>0</v>
      </c>
      <c r="AD28" s="30">
        <f>'[2]Transacciones Activos y Pasivo '!AD15</f>
        <v>0</v>
      </c>
      <c r="AE28" s="30">
        <f>'[2]Transacciones Activos y Pasivo '!AE15</f>
        <v>0</v>
      </c>
      <c r="AF28" s="30">
        <f>'[2]Transacciones Activos y Pasivo '!AF15</f>
        <v>0</v>
      </c>
      <c r="AG28" s="30">
        <f>'[2]Transacciones Activos y Pasivo '!AG15</f>
        <v>0</v>
      </c>
      <c r="AH28" s="30">
        <f>'[2]Transacciones Activos y Pasivo '!AH15</f>
        <v>0</v>
      </c>
      <c r="AI28" s="30">
        <f>'[2]Transacciones Activos y Pasivo '!AI15</f>
        <v>0</v>
      </c>
      <c r="AJ28" s="30">
        <f>'[2]Transacciones Activos y Pasivo '!AJ15</f>
        <v>0</v>
      </c>
      <c r="AK28" s="30">
        <f>'[2]Transacciones Activos y Pasivo '!AK15</f>
        <v>0</v>
      </c>
      <c r="AL28" s="30">
        <f>'[2]Transacciones Activos y Pasivo '!AL15</f>
        <v>0</v>
      </c>
      <c r="AM28" s="30">
        <f>'[2]Transacciones Activos y Pasivo '!AM15</f>
        <v>0</v>
      </c>
      <c r="AN28" s="30">
        <f>'[2]Transacciones Activos y Pasivo '!AN15</f>
        <v>0</v>
      </c>
      <c r="AO28" s="30">
        <f>'[2]Transacciones Activos y Pasivo '!AO15</f>
        <v>0</v>
      </c>
      <c r="AP28" s="30">
        <f>'[2]Transacciones Activos y Pasivo '!AP15</f>
        <v>0</v>
      </c>
      <c r="AQ28" s="30">
        <f>'[2]Transacciones Activos y Pasivo '!AQ15</f>
        <v>0</v>
      </c>
      <c r="AR28" s="30">
        <f>'[2]Transacciones Activos y Pasivo '!AR15</f>
        <v>0</v>
      </c>
    </row>
    <row r="29" spans="2:44">
      <c r="B29" s="41" t="s">
        <v>79</v>
      </c>
      <c r="C29" s="29" t="s">
        <v>80</v>
      </c>
      <c r="D29" s="22" t="s">
        <v>40</v>
      </c>
      <c r="E29" s="30">
        <f>'[2]Transacciones Activos y Pasivo '!E16</f>
        <v>0</v>
      </c>
      <c r="F29" s="30">
        <f>'[2]Transacciones Activos y Pasivo '!F16</f>
        <v>0</v>
      </c>
      <c r="G29" s="30">
        <f>'[2]Transacciones Activos y Pasivo '!G16</f>
        <v>0</v>
      </c>
      <c r="H29" s="30">
        <f>'[2]Transacciones Activos y Pasivo '!H16</f>
        <v>0</v>
      </c>
      <c r="I29" s="30">
        <f>'[2]Transacciones Activos y Pasivo '!I16</f>
        <v>0</v>
      </c>
      <c r="J29" s="30">
        <f>'[2]Transacciones Activos y Pasivo '!J16</f>
        <v>0</v>
      </c>
      <c r="K29" s="30">
        <f>'[2]Transacciones Activos y Pasivo '!K16</f>
        <v>0</v>
      </c>
      <c r="L29" s="30">
        <f>'[2]Transacciones Activos y Pasivo '!L16</f>
        <v>0</v>
      </c>
      <c r="M29" s="30">
        <f>'[2]Transacciones Activos y Pasivo '!M16</f>
        <v>0</v>
      </c>
      <c r="N29" s="30">
        <f>'[2]Transacciones Activos y Pasivo '!N16</f>
        <v>0</v>
      </c>
      <c r="O29" s="30">
        <f>'[2]Transacciones Activos y Pasivo '!O16</f>
        <v>0</v>
      </c>
      <c r="P29" s="30">
        <f>'[2]Transacciones Activos y Pasivo '!P16</f>
        <v>0</v>
      </c>
      <c r="Q29" s="30">
        <f>'[2]Transacciones Activos y Pasivo '!Q16</f>
        <v>0</v>
      </c>
      <c r="R29" s="30">
        <f>'[2]Transacciones Activos y Pasivo '!R16</f>
        <v>0</v>
      </c>
      <c r="S29" s="30">
        <f>'[2]Transacciones Activos y Pasivo '!S16</f>
        <v>0</v>
      </c>
      <c r="T29" s="30">
        <f>'[2]Transacciones Activos y Pasivo '!T16</f>
        <v>0</v>
      </c>
      <c r="U29" s="30">
        <f>'[2]Transacciones Activos y Pasivo '!U16</f>
        <v>0</v>
      </c>
      <c r="V29" s="30">
        <f>'[2]Transacciones Activos y Pasivo '!V16</f>
        <v>0</v>
      </c>
      <c r="W29" s="30">
        <f>'[2]Transacciones Activos y Pasivo '!W16</f>
        <v>0</v>
      </c>
      <c r="X29" s="30">
        <f>'[2]Transacciones Activos y Pasivo '!X16</f>
        <v>0</v>
      </c>
      <c r="Y29" s="30">
        <f>'[2]Transacciones Activos y Pasivo '!Y16</f>
        <v>0</v>
      </c>
      <c r="Z29" s="30">
        <f>'[2]Transacciones Activos y Pasivo '!Z16</f>
        <v>0</v>
      </c>
      <c r="AA29" s="30">
        <f>'[2]Transacciones Activos y Pasivo '!AA16</f>
        <v>0</v>
      </c>
      <c r="AB29" s="30">
        <f>'[2]Transacciones Activos y Pasivo '!AB16</f>
        <v>0</v>
      </c>
      <c r="AC29" s="30">
        <f>'[2]Transacciones Activos y Pasivo '!AC16</f>
        <v>0</v>
      </c>
      <c r="AD29" s="30">
        <f>'[2]Transacciones Activos y Pasivo '!AD16</f>
        <v>0</v>
      </c>
      <c r="AE29" s="30">
        <f>'[2]Transacciones Activos y Pasivo '!AE16</f>
        <v>0</v>
      </c>
      <c r="AF29" s="30">
        <f>'[2]Transacciones Activos y Pasivo '!AF16</f>
        <v>0</v>
      </c>
      <c r="AG29" s="30">
        <f>'[2]Transacciones Activos y Pasivo '!AG16</f>
        <v>0</v>
      </c>
      <c r="AH29" s="30">
        <f>'[2]Transacciones Activos y Pasivo '!AH16</f>
        <v>0</v>
      </c>
      <c r="AI29" s="30">
        <f>'[2]Transacciones Activos y Pasivo '!AI16</f>
        <v>0</v>
      </c>
      <c r="AJ29" s="30">
        <f>'[2]Transacciones Activos y Pasivo '!AJ16</f>
        <v>0</v>
      </c>
      <c r="AK29" s="30">
        <f>'[2]Transacciones Activos y Pasivo '!AK16</f>
        <v>0</v>
      </c>
      <c r="AL29" s="30">
        <f>'[2]Transacciones Activos y Pasivo '!AL16</f>
        <v>0</v>
      </c>
      <c r="AM29" s="30">
        <f>'[2]Transacciones Activos y Pasivo '!AM16</f>
        <v>0</v>
      </c>
      <c r="AN29" s="30">
        <f>'[2]Transacciones Activos y Pasivo '!AN16</f>
        <v>0</v>
      </c>
      <c r="AO29" s="30">
        <f>'[2]Transacciones Activos y Pasivo '!AO16</f>
        <v>0</v>
      </c>
      <c r="AP29" s="30">
        <f>'[2]Transacciones Activos y Pasivo '!AP16</f>
        <v>0</v>
      </c>
      <c r="AQ29" s="30">
        <f>'[2]Transacciones Activos y Pasivo '!AQ16</f>
        <v>0</v>
      </c>
      <c r="AR29" s="30">
        <f>'[2]Transacciones Activos y Pasivo '!AR16</f>
        <v>0</v>
      </c>
    </row>
    <row r="30" spans="2:44">
      <c r="B30" s="42" t="s">
        <v>81</v>
      </c>
      <c r="C30" s="31" t="s">
        <v>82</v>
      </c>
      <c r="D30" s="32" t="s">
        <v>40</v>
      </c>
      <c r="E30" s="30" t="str">
        <f>'[2]Transacciones Activos y Pasivo '!E17</f>
        <v xml:space="preserve"> -   </v>
      </c>
      <c r="F30" s="30" t="str">
        <f>'[2]Transacciones Activos y Pasivo '!F17</f>
        <v xml:space="preserve"> -   </v>
      </c>
      <c r="G30" s="30" t="str">
        <f>'[2]Transacciones Activos y Pasivo '!G17</f>
        <v xml:space="preserve"> -   </v>
      </c>
      <c r="H30" s="30" t="str">
        <f>'[2]Transacciones Activos y Pasivo '!H17</f>
        <v xml:space="preserve"> -   </v>
      </c>
      <c r="I30" s="30" t="str">
        <f>'[2]Transacciones Activos y Pasivo '!I17</f>
        <v xml:space="preserve"> -   </v>
      </c>
      <c r="J30" s="30" t="str">
        <f>'[2]Transacciones Activos y Pasivo '!J17</f>
        <v xml:space="preserve"> -   </v>
      </c>
      <c r="K30" s="30" t="str">
        <f>'[2]Transacciones Activos y Pasivo '!K17</f>
        <v xml:space="preserve"> -   </v>
      </c>
      <c r="L30" s="30" t="str">
        <f>'[2]Transacciones Activos y Pasivo '!L17</f>
        <v xml:space="preserve"> -   </v>
      </c>
      <c r="M30" s="30" t="str">
        <f>'[2]Transacciones Activos y Pasivo '!M17</f>
        <v xml:space="preserve"> -   </v>
      </c>
      <c r="N30" s="30" t="str">
        <f>'[2]Transacciones Activos y Pasivo '!N17</f>
        <v xml:space="preserve"> -   </v>
      </c>
      <c r="O30" s="30" t="str">
        <f>'[2]Transacciones Activos y Pasivo '!O17</f>
        <v xml:space="preserve"> -   </v>
      </c>
      <c r="P30" s="30" t="str">
        <f>'[2]Transacciones Activos y Pasivo '!P17</f>
        <v xml:space="preserve"> -   </v>
      </c>
      <c r="Q30" s="30" t="str">
        <f>'[2]Transacciones Activos y Pasivo '!Q17</f>
        <v xml:space="preserve"> -   </v>
      </c>
      <c r="R30" s="30" t="str">
        <f>'[2]Transacciones Activos y Pasivo '!R17</f>
        <v xml:space="preserve"> -   </v>
      </c>
      <c r="S30" s="30" t="str">
        <f>'[2]Transacciones Activos y Pasivo '!S17</f>
        <v xml:space="preserve"> -   </v>
      </c>
      <c r="T30" s="30" t="str">
        <f>'[2]Transacciones Activos y Pasivo '!T17</f>
        <v xml:space="preserve"> -   </v>
      </c>
      <c r="U30" s="30" t="str">
        <f>'[2]Transacciones Activos y Pasivo '!U17</f>
        <v xml:space="preserve"> -   </v>
      </c>
      <c r="V30" s="30" t="str">
        <f>'[2]Transacciones Activos y Pasivo '!V17</f>
        <v xml:space="preserve"> -   </v>
      </c>
      <c r="W30" s="30" t="str">
        <f>'[2]Transacciones Activos y Pasivo '!W17</f>
        <v xml:space="preserve"> -   </v>
      </c>
      <c r="X30" s="30" t="str">
        <f>'[2]Transacciones Activos y Pasivo '!X17</f>
        <v xml:space="preserve"> -   </v>
      </c>
      <c r="Y30" s="30" t="str">
        <f>'[2]Transacciones Activos y Pasivo '!Y17</f>
        <v xml:space="preserve"> -   </v>
      </c>
      <c r="Z30" s="30" t="str">
        <f>'[2]Transacciones Activos y Pasivo '!Z17</f>
        <v xml:space="preserve"> -   </v>
      </c>
      <c r="AA30" s="30" t="str">
        <f>'[2]Transacciones Activos y Pasivo '!AA17</f>
        <v xml:space="preserve"> -   </v>
      </c>
      <c r="AB30" s="30" t="str">
        <f>'[2]Transacciones Activos y Pasivo '!AB17</f>
        <v xml:space="preserve"> -   </v>
      </c>
      <c r="AC30" s="30" t="str">
        <f>'[2]Transacciones Activos y Pasivo '!AC17</f>
        <v xml:space="preserve"> -   </v>
      </c>
      <c r="AD30" s="30" t="str">
        <f>'[2]Transacciones Activos y Pasivo '!AD17</f>
        <v xml:space="preserve"> -   </v>
      </c>
      <c r="AE30" s="30" t="str">
        <f>'[2]Transacciones Activos y Pasivo '!AE17</f>
        <v xml:space="preserve"> -   </v>
      </c>
      <c r="AF30" s="30" t="str">
        <f>'[2]Transacciones Activos y Pasivo '!AF17</f>
        <v xml:space="preserve"> -   </v>
      </c>
      <c r="AG30" s="30" t="str">
        <f>'[2]Transacciones Activos y Pasivo '!AG17</f>
        <v xml:space="preserve"> -   </v>
      </c>
      <c r="AH30" s="30" t="str">
        <f>'[2]Transacciones Activos y Pasivo '!AH17</f>
        <v xml:space="preserve"> -   </v>
      </c>
      <c r="AI30" s="30" t="str">
        <f>'[2]Transacciones Activos y Pasivo '!AI17</f>
        <v xml:space="preserve"> -   </v>
      </c>
      <c r="AJ30" s="30" t="str">
        <f>'[2]Transacciones Activos y Pasivo '!AJ17</f>
        <v xml:space="preserve"> -   </v>
      </c>
      <c r="AK30" s="30" t="str">
        <f>'[2]Transacciones Activos y Pasivo '!AK17</f>
        <v xml:space="preserve"> -   </v>
      </c>
      <c r="AL30" s="30" t="str">
        <f>'[2]Transacciones Activos y Pasivo '!AL17</f>
        <v xml:space="preserve"> -   </v>
      </c>
      <c r="AM30" s="30" t="str">
        <f>'[2]Transacciones Activos y Pasivo '!AM17</f>
        <v xml:space="preserve"> -   </v>
      </c>
      <c r="AN30" s="30" t="str">
        <f>'[2]Transacciones Activos y Pasivo '!AN17</f>
        <v xml:space="preserve"> -   </v>
      </c>
      <c r="AO30" s="30" t="str">
        <f>'[2]Transacciones Activos y Pasivo '!AO17</f>
        <v xml:space="preserve"> -   </v>
      </c>
      <c r="AP30" s="30" t="str">
        <f>'[2]Transacciones Activos y Pasivo '!AP17</f>
        <v xml:space="preserve"> -   </v>
      </c>
      <c r="AQ30" s="30" t="str">
        <f>'[2]Transacciones Activos y Pasivo '!AQ17</f>
        <v xml:space="preserve"> -   </v>
      </c>
      <c r="AR30" s="30">
        <f>'[2]Transacciones Activos y Pasivo '!AR17</f>
        <v>0</v>
      </c>
    </row>
    <row r="31" spans="2:44">
      <c r="B31" s="43" t="s">
        <v>83</v>
      </c>
      <c r="C31" s="44" t="s">
        <v>84</v>
      </c>
      <c r="D31" s="45" t="s">
        <v>40</v>
      </c>
      <c r="E31" s="25">
        <f>+E14+E26</f>
        <v>14581.718492558104</v>
      </c>
      <c r="F31" s="25">
        <f t="shared" ref="F31:AR31" si="2">+F14+F26</f>
        <v>15453.258481251258</v>
      </c>
      <c r="G31" s="25">
        <f t="shared" si="2"/>
        <v>15179.74074707836</v>
      </c>
      <c r="H31" s="25">
        <f t="shared" si="2"/>
        <v>19011.628321662873</v>
      </c>
      <c r="I31" s="25">
        <f t="shared" si="2"/>
        <v>20388.619323384508</v>
      </c>
      <c r="J31" s="25">
        <f t="shared" si="2"/>
        <v>22220.151666793503</v>
      </c>
      <c r="K31" s="25">
        <f t="shared" si="2"/>
        <v>21680.358418541429</v>
      </c>
      <c r="L31" s="25">
        <f t="shared" si="2"/>
        <v>26799.80276965502</v>
      </c>
      <c r="M31" s="25">
        <f t="shared" si="2"/>
        <v>18606.332820982803</v>
      </c>
      <c r="N31" s="25">
        <f t="shared" si="2"/>
        <v>19794.283110333705</v>
      </c>
      <c r="O31" s="25">
        <f t="shared" si="2"/>
        <v>22221.815914877014</v>
      </c>
      <c r="P31" s="25">
        <f t="shared" si="2"/>
        <v>29162.204154434556</v>
      </c>
      <c r="Q31" s="25">
        <f t="shared" si="2"/>
        <v>20620.637016047891</v>
      </c>
      <c r="R31" s="25">
        <f t="shared" si="2"/>
        <v>21331.745128771152</v>
      </c>
      <c r="S31" s="25">
        <f t="shared" si="2"/>
        <v>22935.433757409482</v>
      </c>
      <c r="T31" s="25">
        <f t="shared" si="2"/>
        <v>41322.18062071548</v>
      </c>
      <c r="U31" s="25">
        <f t="shared" si="2"/>
        <v>23334.432531507002</v>
      </c>
      <c r="V31" s="25">
        <f t="shared" si="2"/>
        <v>24560.970006640997</v>
      </c>
      <c r="W31" s="25">
        <f t="shared" si="2"/>
        <v>25864.965522631006</v>
      </c>
      <c r="X31" s="25">
        <f t="shared" si="2"/>
        <v>38069.566908880006</v>
      </c>
      <c r="Y31" s="25">
        <f t="shared" si="2"/>
        <v>22744.636984391003</v>
      </c>
      <c r="Z31" s="25">
        <f t="shared" si="2"/>
        <v>27386.129974814005</v>
      </c>
      <c r="AA31" s="25">
        <f t="shared" si="2"/>
        <v>32213.658951736001</v>
      </c>
      <c r="AB31" s="25">
        <f t="shared" si="2"/>
        <v>35678.927506022002</v>
      </c>
      <c r="AC31" s="25">
        <f t="shared" si="2"/>
        <v>20127.21285019517</v>
      </c>
      <c r="AD31" s="25">
        <f t="shared" si="2"/>
        <v>31822.527294000298</v>
      </c>
      <c r="AE31" s="25">
        <f t="shared" si="2"/>
        <v>34552.454215769008</v>
      </c>
      <c r="AF31" s="25">
        <f t="shared" si="2"/>
        <v>50104.372053777661</v>
      </c>
      <c r="AG31" s="25">
        <f t="shared" si="2"/>
        <v>28919.237409121604</v>
      </c>
      <c r="AH31" s="25">
        <f t="shared" si="2"/>
        <v>34820.704183012305</v>
      </c>
      <c r="AI31" s="25">
        <f t="shared" si="2"/>
        <v>35840.241575528358</v>
      </c>
      <c r="AJ31" s="25">
        <f t="shared" si="2"/>
        <v>58564.549674603819</v>
      </c>
      <c r="AK31" s="25">
        <f t="shared" si="2"/>
        <v>40697.590154211219</v>
      </c>
      <c r="AL31" s="25">
        <f t="shared" si="2"/>
        <v>39900.753118890614</v>
      </c>
      <c r="AM31" s="25">
        <f t="shared" si="2"/>
        <v>38202.213199689373</v>
      </c>
      <c r="AN31" s="25">
        <f t="shared" si="2"/>
        <v>64285.769710439519</v>
      </c>
      <c r="AO31" s="25">
        <f t="shared" si="2"/>
        <v>60310.084225305305</v>
      </c>
      <c r="AP31" s="25">
        <f t="shared" si="2"/>
        <v>47903.22398415496</v>
      </c>
      <c r="AQ31" s="25">
        <f t="shared" si="2"/>
        <v>66107.550447090107</v>
      </c>
      <c r="AR31" s="25">
        <f t="shared" si="2"/>
        <v>70005.390595850011</v>
      </c>
    </row>
    <row r="32" spans="2:44">
      <c r="B32" s="43" t="s">
        <v>85</v>
      </c>
      <c r="C32" s="44" t="s">
        <v>86</v>
      </c>
      <c r="D32" s="45" t="s">
        <v>40</v>
      </c>
      <c r="E32" s="25">
        <f>+E9-E14-E26</f>
        <v>255.10875685665098</v>
      </c>
      <c r="F32" s="25">
        <f t="shared" ref="F32:AR32" si="3">+F9-F14-F26</f>
        <v>-58.317072921262479</v>
      </c>
      <c r="G32" s="25">
        <f t="shared" si="3"/>
        <v>128.86393043264059</v>
      </c>
      <c r="H32" s="25">
        <f t="shared" si="3"/>
        <v>-3408.5774611635616</v>
      </c>
      <c r="I32" s="25">
        <f t="shared" si="3"/>
        <v>-103.17809260522017</v>
      </c>
      <c r="J32" s="25">
        <f t="shared" si="3"/>
        <v>1246.6974366069983</v>
      </c>
      <c r="K32" s="25">
        <f t="shared" si="3"/>
        <v>-50.06644481726039</v>
      </c>
      <c r="L32" s="25">
        <f t="shared" si="3"/>
        <v>2038.447117390132</v>
      </c>
      <c r="M32" s="25">
        <f t="shared" si="3"/>
        <v>1741.8309058106927</v>
      </c>
      <c r="N32" s="25">
        <f t="shared" si="3"/>
        <v>2753.2386043807987</v>
      </c>
      <c r="O32" s="25">
        <f t="shared" si="3"/>
        <v>-418.89493201451523</v>
      </c>
      <c r="P32" s="25">
        <f t="shared" si="3"/>
        <v>-2591.5571816520537</v>
      </c>
      <c r="Q32" s="25">
        <f t="shared" si="3"/>
        <v>2340.2420689846126</v>
      </c>
      <c r="R32" s="25">
        <f t="shared" si="3"/>
        <v>3902.685836567347</v>
      </c>
      <c r="S32" s="25">
        <f t="shared" si="3"/>
        <v>-665.48944253197783</v>
      </c>
      <c r="T32" s="25">
        <f t="shared" si="3"/>
        <v>-9541.7548499149707</v>
      </c>
      <c r="U32" s="25">
        <f t="shared" si="3"/>
        <v>2123.1888255299991</v>
      </c>
      <c r="V32" s="25">
        <f t="shared" si="3"/>
        <v>2692.7190111989976</v>
      </c>
      <c r="W32" s="25">
        <f t="shared" si="3"/>
        <v>1704.9379401949959</v>
      </c>
      <c r="X32" s="25">
        <f t="shared" si="3"/>
        <v>-3072.9720472300069</v>
      </c>
      <c r="Y32" s="25">
        <f t="shared" si="3"/>
        <v>4758.312556958992</v>
      </c>
      <c r="Z32" s="25">
        <f t="shared" si="3"/>
        <v>1410.6230666100005</v>
      </c>
      <c r="AA32" s="25">
        <f t="shared" si="3"/>
        <v>-1268.0653925139995</v>
      </c>
      <c r="AB32" s="25">
        <f t="shared" si="3"/>
        <v>5078.7090960479927</v>
      </c>
      <c r="AC32" s="25">
        <f t="shared" si="3"/>
        <v>4919.5192264748293</v>
      </c>
      <c r="AD32" s="25">
        <f t="shared" si="3"/>
        <v>1510.3833317456945</v>
      </c>
      <c r="AE32" s="25">
        <f t="shared" si="3"/>
        <v>1938.9556575059887</v>
      </c>
      <c r="AF32" s="25">
        <f t="shared" si="3"/>
        <v>7377.7833340653724</v>
      </c>
      <c r="AG32" s="25">
        <f t="shared" si="3"/>
        <v>8754.5144209817372</v>
      </c>
      <c r="AH32" s="25">
        <f t="shared" si="3"/>
        <v>2155.3222576210101</v>
      </c>
      <c r="AI32" s="25">
        <f t="shared" si="3"/>
        <v>1114.116938349965</v>
      </c>
      <c r="AJ32" s="25">
        <f t="shared" si="3"/>
        <v>-1960.981552861819</v>
      </c>
      <c r="AK32" s="25">
        <f t="shared" si="3"/>
        <v>4992.656508215794</v>
      </c>
      <c r="AL32" s="25">
        <f t="shared" si="3"/>
        <v>-2861.3455586586065</v>
      </c>
      <c r="AM32" s="25">
        <f t="shared" si="3"/>
        <v>3849.147060828629</v>
      </c>
      <c r="AN32" s="25">
        <f t="shared" si="3"/>
        <v>322.8646037575827</v>
      </c>
      <c r="AO32" s="25">
        <f t="shared" si="3"/>
        <v>2845.1317817286972</v>
      </c>
      <c r="AP32" s="25">
        <f t="shared" si="3"/>
        <v>-2391.7870286189473</v>
      </c>
      <c r="AQ32" s="25">
        <f t="shared" si="3"/>
        <v>3353.8808209818772</v>
      </c>
      <c r="AR32" s="25">
        <f t="shared" si="3"/>
        <v>-6315.5952139289866</v>
      </c>
    </row>
    <row r="33" spans="2:44">
      <c r="B33" s="46" t="s">
        <v>71</v>
      </c>
      <c r="C33" s="47" t="s">
        <v>87</v>
      </c>
      <c r="D33" s="35" t="s">
        <v>40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</row>
    <row r="34" spans="2:44">
      <c r="B34" s="39" t="s">
        <v>88</v>
      </c>
      <c r="C34" s="27" t="s">
        <v>89</v>
      </c>
      <c r="D34" s="22" t="s">
        <v>40</v>
      </c>
      <c r="E34" s="28">
        <f>'[2]Transacciones Activos y Pasivo '!E22</f>
        <v>1582.12</v>
      </c>
      <c r="F34" s="28">
        <f>'[2]Transacciones Activos y Pasivo '!F22</f>
        <v>-762.22</v>
      </c>
      <c r="G34" s="28">
        <f>'[2]Transacciones Activos y Pasivo '!G22</f>
        <v>1784.89</v>
      </c>
      <c r="H34" s="28">
        <f>'[2]Transacciones Activos y Pasivo '!H22</f>
        <v>-1806.36</v>
      </c>
      <c r="I34" s="28">
        <f>'[2]Transacciones Activos y Pasivo '!I22</f>
        <v>2301.94</v>
      </c>
      <c r="J34" s="28">
        <f>'[2]Transacciones Activos y Pasivo '!J22</f>
        <v>927.59</v>
      </c>
      <c r="K34" s="28">
        <f>'[2]Transacciones Activos y Pasivo '!K22</f>
        <v>1085.95</v>
      </c>
      <c r="L34" s="28">
        <f>'[2]Transacciones Activos y Pasivo '!L22</f>
        <v>-1816.76</v>
      </c>
      <c r="M34" s="28">
        <f>'[2]Transacciones Activos y Pasivo '!M22</f>
        <v>-28.34</v>
      </c>
      <c r="N34" s="28">
        <f>'[2]Transacciones Activos y Pasivo '!N22</f>
        <v>1066.6600000000001</v>
      </c>
      <c r="O34" s="28">
        <f>'[2]Transacciones Activos y Pasivo '!O22</f>
        <v>923.49</v>
      </c>
      <c r="P34" s="28">
        <f>'[2]Transacciones Activos y Pasivo '!P22</f>
        <v>-623.48</v>
      </c>
      <c r="Q34" s="28">
        <f>'[2]Transacciones Activos y Pasivo '!Q22</f>
        <v>550.51</v>
      </c>
      <c r="R34" s="28">
        <f>'[2]Transacciones Activos y Pasivo '!R22</f>
        <v>900.07</v>
      </c>
      <c r="S34" s="28">
        <f>'[2]Transacciones Activos y Pasivo '!S22</f>
        <v>566.55999999999995</v>
      </c>
      <c r="T34" s="28">
        <f>'[2]Transacciones Activos y Pasivo '!T22</f>
        <v>-185.69</v>
      </c>
      <c r="U34" s="28">
        <f>'[2]Transacciones Activos y Pasivo '!U22</f>
        <v>1063.48</v>
      </c>
      <c r="V34" s="28">
        <f>'[2]Transacciones Activos y Pasivo '!V22</f>
        <v>1015.27</v>
      </c>
      <c r="W34" s="28">
        <f>'[2]Transacciones Activos y Pasivo '!W22</f>
        <v>-2479.33</v>
      </c>
      <c r="X34" s="28">
        <f>'[2]Transacciones Activos y Pasivo '!X22</f>
        <v>2983.79</v>
      </c>
      <c r="Y34" s="28">
        <f>'[2]Transacciones Activos y Pasivo '!Y22</f>
        <v>-1272.95</v>
      </c>
      <c r="Z34" s="28">
        <f>'[2]Transacciones Activos y Pasivo '!Z22</f>
        <v>1513.25</v>
      </c>
      <c r="AA34" s="28">
        <f>'[2]Transacciones Activos y Pasivo '!AA22</f>
        <v>-5087.08</v>
      </c>
      <c r="AB34" s="28">
        <f>'[2]Transacciones Activos y Pasivo '!AB22</f>
        <v>689.4</v>
      </c>
      <c r="AC34" s="28">
        <f>'[2]Transacciones Activos y Pasivo '!AC22</f>
        <v>666.36</v>
      </c>
      <c r="AD34" s="28">
        <f>'[2]Transacciones Activos y Pasivo '!AD22</f>
        <v>923.44</v>
      </c>
      <c r="AE34" s="28">
        <f>'[2]Transacciones Activos y Pasivo '!AE22</f>
        <v>2655.68</v>
      </c>
      <c r="AF34" s="28">
        <f>'[2]Transacciones Activos y Pasivo '!AF22</f>
        <v>1373.78</v>
      </c>
      <c r="AG34" s="28">
        <f>'[2]Transacciones Activos y Pasivo '!AG22</f>
        <v>1655.27</v>
      </c>
      <c r="AH34" s="28">
        <f>'[2]Transacciones Activos y Pasivo '!AH22</f>
        <v>949.81</v>
      </c>
      <c r="AI34" s="28">
        <f>'[2]Transacciones Activos y Pasivo '!AI22</f>
        <v>2435.87</v>
      </c>
      <c r="AJ34" s="28">
        <f>'[2]Transacciones Activos y Pasivo '!AJ22</f>
        <v>3767.34</v>
      </c>
      <c r="AK34" s="28">
        <f>'[2]Transacciones Activos y Pasivo '!AK22</f>
        <v>-494.79</v>
      </c>
      <c r="AL34" s="28">
        <f>'[2]Transacciones Activos y Pasivo '!AL22</f>
        <v>-1341.98</v>
      </c>
      <c r="AM34" s="28">
        <f>'[2]Transacciones Activos y Pasivo '!AM22</f>
        <v>706.67</v>
      </c>
      <c r="AN34" s="28">
        <f>'[2]Transacciones Activos y Pasivo '!AN22</f>
        <v>-526.99</v>
      </c>
      <c r="AO34" s="28">
        <f>'[2]Transacciones Activos y Pasivo '!AO22</f>
        <v>604.86</v>
      </c>
      <c r="AP34" s="28">
        <f>'[2]Transacciones Activos y Pasivo '!AP22</f>
        <v>2533.21</v>
      </c>
      <c r="AQ34" s="28">
        <f>'[2]Transacciones Activos y Pasivo '!AQ22</f>
        <v>997.99</v>
      </c>
      <c r="AR34" s="28">
        <f>'[2]Transacciones Activos y Pasivo '!AR22</f>
        <v>-627.27</v>
      </c>
    </row>
    <row r="35" spans="2:44">
      <c r="B35" s="41" t="s">
        <v>90</v>
      </c>
      <c r="C35" s="29" t="s">
        <v>91</v>
      </c>
      <c r="D35" s="22" t="s">
        <v>40</v>
      </c>
      <c r="E35" s="30">
        <f>'[2]Transacciones Activos y Pasivo '!E31</f>
        <v>1582.12</v>
      </c>
      <c r="F35" s="30">
        <f>'[2]Transacciones Activos y Pasivo '!F31</f>
        <v>-762.22</v>
      </c>
      <c r="G35" s="30">
        <f>'[2]Transacciones Activos y Pasivo '!G31</f>
        <v>1784.89</v>
      </c>
      <c r="H35" s="30">
        <f>'[2]Transacciones Activos y Pasivo '!H31</f>
        <v>-1806.36</v>
      </c>
      <c r="I35" s="30">
        <f>'[2]Transacciones Activos y Pasivo '!I31</f>
        <v>2301.94</v>
      </c>
      <c r="J35" s="30">
        <f>'[2]Transacciones Activos y Pasivo '!J31</f>
        <v>927.59</v>
      </c>
      <c r="K35" s="30">
        <f>'[2]Transacciones Activos y Pasivo '!K31</f>
        <v>1085.95</v>
      </c>
      <c r="L35" s="30">
        <f>'[2]Transacciones Activos y Pasivo '!L31</f>
        <v>-1816.76</v>
      </c>
      <c r="M35" s="30">
        <f>'[2]Transacciones Activos y Pasivo '!M31</f>
        <v>-28.34</v>
      </c>
      <c r="N35" s="30">
        <f>'[2]Transacciones Activos y Pasivo '!N31</f>
        <v>1066.6600000000001</v>
      </c>
      <c r="O35" s="30">
        <f>'[2]Transacciones Activos y Pasivo '!O31</f>
        <v>923.49</v>
      </c>
      <c r="P35" s="30">
        <f>'[2]Transacciones Activos y Pasivo '!P31</f>
        <v>-623.48</v>
      </c>
      <c r="Q35" s="30">
        <f>'[2]Transacciones Activos y Pasivo '!Q31</f>
        <v>550.51</v>
      </c>
      <c r="R35" s="30">
        <f>'[2]Transacciones Activos y Pasivo '!R31</f>
        <v>900.07</v>
      </c>
      <c r="S35" s="30">
        <f>'[2]Transacciones Activos y Pasivo '!S31</f>
        <v>566.55999999999995</v>
      </c>
      <c r="T35" s="30">
        <f>'[2]Transacciones Activos y Pasivo '!T31</f>
        <v>-185.69</v>
      </c>
      <c r="U35" s="30">
        <f>'[2]Transacciones Activos y Pasivo '!U31</f>
        <v>1063.48</v>
      </c>
      <c r="V35" s="30">
        <f>'[2]Transacciones Activos y Pasivo '!V31</f>
        <v>1015.27</v>
      </c>
      <c r="W35" s="30">
        <f>'[2]Transacciones Activos y Pasivo '!W31</f>
        <v>-2479.33</v>
      </c>
      <c r="X35" s="30">
        <f>'[2]Transacciones Activos y Pasivo '!X31</f>
        <v>2983.79</v>
      </c>
      <c r="Y35" s="30">
        <f>'[2]Transacciones Activos y Pasivo '!Y31</f>
        <v>-1272.95</v>
      </c>
      <c r="Z35" s="30">
        <f>'[2]Transacciones Activos y Pasivo '!Z31</f>
        <v>1513.25</v>
      </c>
      <c r="AA35" s="30">
        <f>'[2]Transacciones Activos y Pasivo '!AA31</f>
        <v>-5087.08</v>
      </c>
      <c r="AB35" s="30">
        <f>'[2]Transacciones Activos y Pasivo '!AB31</f>
        <v>689.4</v>
      </c>
      <c r="AC35" s="30">
        <f>'[2]Transacciones Activos y Pasivo '!AC31</f>
        <v>666.36</v>
      </c>
      <c r="AD35" s="30">
        <f>'[2]Transacciones Activos y Pasivo '!AD31</f>
        <v>923.44</v>
      </c>
      <c r="AE35" s="30">
        <f>'[2]Transacciones Activos y Pasivo '!AE31</f>
        <v>2655.68</v>
      </c>
      <c r="AF35" s="30">
        <f>'[2]Transacciones Activos y Pasivo '!AF31</f>
        <v>1373.78</v>
      </c>
      <c r="AG35" s="30">
        <f>'[2]Transacciones Activos y Pasivo '!AG31</f>
        <v>1655.27</v>
      </c>
      <c r="AH35" s="30">
        <f>'[2]Transacciones Activos y Pasivo '!AH31</f>
        <v>949.81</v>
      </c>
      <c r="AI35" s="30">
        <f>'[2]Transacciones Activos y Pasivo '!AI31</f>
        <v>2435.87</v>
      </c>
      <c r="AJ35" s="30">
        <f>'[2]Transacciones Activos y Pasivo '!AJ31</f>
        <v>3767.34</v>
      </c>
      <c r="AK35" s="30">
        <f>'[2]Transacciones Activos y Pasivo '!AK31</f>
        <v>-494.79</v>
      </c>
      <c r="AL35" s="30">
        <f>'[2]Transacciones Activos y Pasivo '!AL31</f>
        <v>-1341.98</v>
      </c>
      <c r="AM35" s="30">
        <f>'[2]Transacciones Activos y Pasivo '!AM31</f>
        <v>706.67</v>
      </c>
      <c r="AN35" s="30">
        <f>'[2]Transacciones Activos y Pasivo '!AN31</f>
        <v>-526.99</v>
      </c>
      <c r="AO35" s="30">
        <f>'[2]Transacciones Activos y Pasivo '!AO31</f>
        <v>604.86</v>
      </c>
      <c r="AP35" s="30">
        <f>'[2]Transacciones Activos y Pasivo '!AP31</f>
        <v>2533.21</v>
      </c>
      <c r="AQ35" s="30">
        <f>'[2]Transacciones Activos y Pasivo '!AQ31</f>
        <v>997.99</v>
      </c>
      <c r="AR35" s="30">
        <f>'[2]Transacciones Activos y Pasivo '!AR31</f>
        <v>-627.27</v>
      </c>
    </row>
    <row r="36" spans="2:44">
      <c r="B36" s="41" t="s">
        <v>92</v>
      </c>
      <c r="C36" s="29" t="s">
        <v>93</v>
      </c>
      <c r="D36" s="22" t="s">
        <v>40</v>
      </c>
      <c r="E36" s="30" t="str">
        <f>'[2]Transacciones Activos y Pasivo '!E40</f>
        <v xml:space="preserve"> -   </v>
      </c>
      <c r="F36" s="30" t="str">
        <f>'[2]Transacciones Activos y Pasivo '!F40</f>
        <v xml:space="preserve"> -   </v>
      </c>
      <c r="G36" s="30" t="str">
        <f>'[2]Transacciones Activos y Pasivo '!G40</f>
        <v xml:space="preserve"> -   </v>
      </c>
      <c r="H36" s="30" t="str">
        <f>'[2]Transacciones Activos y Pasivo '!H40</f>
        <v xml:space="preserve"> -   </v>
      </c>
      <c r="I36" s="30" t="str">
        <f>'[2]Transacciones Activos y Pasivo '!I40</f>
        <v xml:space="preserve"> -   </v>
      </c>
      <c r="J36" s="30" t="str">
        <f>'[2]Transacciones Activos y Pasivo '!J40</f>
        <v xml:space="preserve"> -   </v>
      </c>
      <c r="K36" s="30" t="str">
        <f>'[2]Transacciones Activos y Pasivo '!K40</f>
        <v xml:space="preserve"> -   </v>
      </c>
      <c r="L36" s="30" t="str">
        <f>'[2]Transacciones Activos y Pasivo '!L40</f>
        <v xml:space="preserve"> -   </v>
      </c>
      <c r="M36" s="30" t="str">
        <f>'[2]Transacciones Activos y Pasivo '!M40</f>
        <v xml:space="preserve"> -   </v>
      </c>
      <c r="N36" s="30" t="str">
        <f>'[2]Transacciones Activos y Pasivo '!N40</f>
        <v xml:space="preserve"> -   </v>
      </c>
      <c r="O36" s="30" t="str">
        <f>'[2]Transacciones Activos y Pasivo '!O40</f>
        <v xml:space="preserve"> -   </v>
      </c>
      <c r="P36" s="30" t="str">
        <f>'[2]Transacciones Activos y Pasivo '!P40</f>
        <v xml:space="preserve"> -   </v>
      </c>
      <c r="Q36" s="30" t="str">
        <f>'[2]Transacciones Activos y Pasivo '!Q40</f>
        <v xml:space="preserve"> -   </v>
      </c>
      <c r="R36" s="30" t="str">
        <f>'[2]Transacciones Activos y Pasivo '!R40</f>
        <v xml:space="preserve"> -   </v>
      </c>
      <c r="S36" s="30" t="str">
        <f>'[2]Transacciones Activos y Pasivo '!S40</f>
        <v xml:space="preserve"> -   </v>
      </c>
      <c r="T36" s="30" t="str">
        <f>'[2]Transacciones Activos y Pasivo '!T40</f>
        <v xml:space="preserve"> -   </v>
      </c>
      <c r="U36" s="30" t="str">
        <f>'[2]Transacciones Activos y Pasivo '!U40</f>
        <v xml:space="preserve"> -   </v>
      </c>
      <c r="V36" s="30" t="str">
        <f>'[2]Transacciones Activos y Pasivo '!V40</f>
        <v xml:space="preserve"> -   </v>
      </c>
      <c r="W36" s="30" t="str">
        <f>'[2]Transacciones Activos y Pasivo '!W40</f>
        <v xml:space="preserve"> -   </v>
      </c>
      <c r="X36" s="30" t="str">
        <f>'[2]Transacciones Activos y Pasivo '!X40</f>
        <v xml:space="preserve"> -   </v>
      </c>
      <c r="Y36" s="30" t="str">
        <f>'[2]Transacciones Activos y Pasivo '!Y40</f>
        <v xml:space="preserve"> -   </v>
      </c>
      <c r="Z36" s="30" t="str">
        <f>'[2]Transacciones Activos y Pasivo '!Z40</f>
        <v xml:space="preserve"> -   </v>
      </c>
      <c r="AA36" s="30" t="str">
        <f>'[2]Transacciones Activos y Pasivo '!AA40</f>
        <v xml:space="preserve"> -   </v>
      </c>
      <c r="AB36" s="30" t="str">
        <f>'[2]Transacciones Activos y Pasivo '!AB40</f>
        <v xml:space="preserve"> -   </v>
      </c>
      <c r="AC36" s="30" t="str">
        <f>'[2]Transacciones Activos y Pasivo '!AC40</f>
        <v xml:space="preserve"> -   </v>
      </c>
      <c r="AD36" s="30" t="str">
        <f>'[2]Transacciones Activos y Pasivo '!AD40</f>
        <v xml:space="preserve"> -   </v>
      </c>
      <c r="AE36" s="30" t="str">
        <f>'[2]Transacciones Activos y Pasivo '!AE40</f>
        <v xml:space="preserve"> -   </v>
      </c>
      <c r="AF36" s="30" t="str">
        <f>'[2]Transacciones Activos y Pasivo '!AF40</f>
        <v xml:space="preserve"> -   </v>
      </c>
      <c r="AG36" s="30" t="str">
        <f>'[2]Transacciones Activos y Pasivo '!AG40</f>
        <v xml:space="preserve"> -   </v>
      </c>
      <c r="AH36" s="30" t="str">
        <f>'[2]Transacciones Activos y Pasivo '!AH40</f>
        <v xml:space="preserve"> -   </v>
      </c>
      <c r="AI36" s="30" t="str">
        <f>'[2]Transacciones Activos y Pasivo '!AI40</f>
        <v xml:space="preserve"> -   </v>
      </c>
      <c r="AJ36" s="30" t="str">
        <f>'[2]Transacciones Activos y Pasivo '!AJ40</f>
        <v xml:space="preserve"> -   </v>
      </c>
      <c r="AK36" s="30" t="str">
        <f>'[2]Transacciones Activos y Pasivo '!AK40</f>
        <v xml:space="preserve"> -   </v>
      </c>
      <c r="AL36" s="30" t="str">
        <f>'[2]Transacciones Activos y Pasivo '!AL40</f>
        <v xml:space="preserve"> -   </v>
      </c>
      <c r="AM36" s="30" t="str">
        <f>'[2]Transacciones Activos y Pasivo '!AM40</f>
        <v xml:space="preserve"> -   </v>
      </c>
      <c r="AN36" s="30" t="str">
        <f>'[2]Transacciones Activos y Pasivo '!AN40</f>
        <v xml:space="preserve"> -   </v>
      </c>
      <c r="AO36" s="30" t="str">
        <f>'[2]Transacciones Activos y Pasivo '!AO40</f>
        <v xml:space="preserve"> -   </v>
      </c>
      <c r="AP36" s="30" t="str">
        <f>'[2]Transacciones Activos y Pasivo '!AP40</f>
        <v xml:space="preserve"> -   </v>
      </c>
      <c r="AQ36" s="30" t="str">
        <f>'[2]Transacciones Activos y Pasivo '!AQ40</f>
        <v xml:space="preserve"> -   </v>
      </c>
      <c r="AR36" s="30">
        <f>'[2]Transacciones Activos y Pasivo '!AR40</f>
        <v>0</v>
      </c>
    </row>
    <row r="37" spans="2:44">
      <c r="B37" s="39" t="s">
        <v>94</v>
      </c>
      <c r="C37" s="27" t="s">
        <v>95</v>
      </c>
      <c r="D37" s="22" t="s">
        <v>40</v>
      </c>
      <c r="E37" s="28">
        <f>'[2]Transacciones Activos y Pasivo '!E49</f>
        <v>-7.41</v>
      </c>
      <c r="F37" s="28">
        <f>'[2]Transacciones Activos y Pasivo '!F49</f>
        <v>-55.08</v>
      </c>
      <c r="G37" s="28">
        <f>'[2]Transacciones Activos y Pasivo '!G49</f>
        <v>-40.270000000000003</v>
      </c>
      <c r="H37" s="28">
        <f>'[2]Transacciones Activos y Pasivo '!H49</f>
        <v>-93.86</v>
      </c>
      <c r="I37" s="28">
        <f>'[2]Transacciones Activos y Pasivo '!I49</f>
        <v>297.45</v>
      </c>
      <c r="J37" s="28">
        <f>'[2]Transacciones Activos y Pasivo '!J49</f>
        <v>-16.190000000000001</v>
      </c>
      <c r="K37" s="28">
        <f>'[2]Transacciones Activos y Pasivo '!K49</f>
        <v>-143.56</v>
      </c>
      <c r="L37" s="28">
        <f>'[2]Transacciones Activos y Pasivo '!L49</f>
        <v>295.14</v>
      </c>
      <c r="M37" s="28">
        <f>'[2]Transacciones Activos y Pasivo '!M49</f>
        <v>-78.06</v>
      </c>
      <c r="N37" s="28">
        <f>'[2]Transacciones Activos y Pasivo '!N49</f>
        <v>-80.680000000000007</v>
      </c>
      <c r="O37" s="28">
        <f>'[2]Transacciones Activos y Pasivo '!O49</f>
        <v>-132.25</v>
      </c>
      <c r="P37" s="28">
        <f>'[2]Transacciones Activos y Pasivo '!P49</f>
        <v>-272.5</v>
      </c>
      <c r="Q37" s="28">
        <f>'[2]Transacciones Activos y Pasivo '!Q49</f>
        <v>-93.45</v>
      </c>
      <c r="R37" s="28">
        <f>'[2]Transacciones Activos y Pasivo '!R49</f>
        <v>-117.29</v>
      </c>
      <c r="S37" s="28">
        <f>'[2]Transacciones Activos y Pasivo '!S49</f>
        <v>-121.26</v>
      </c>
      <c r="T37" s="28">
        <f>'[2]Transacciones Activos y Pasivo '!T49</f>
        <v>537.65</v>
      </c>
      <c r="U37" s="28">
        <f>'[2]Transacciones Activos y Pasivo '!U49</f>
        <v>-63.62</v>
      </c>
      <c r="V37" s="28">
        <f>'[2]Transacciones Activos y Pasivo '!V49</f>
        <v>-169.11</v>
      </c>
      <c r="W37" s="28">
        <f>'[2]Transacciones Activos y Pasivo '!W49</f>
        <v>-124.75</v>
      </c>
      <c r="X37" s="28">
        <f>'[2]Transacciones Activos y Pasivo '!X49</f>
        <v>736.2</v>
      </c>
      <c r="Y37" s="28">
        <f>'[2]Transacciones Activos y Pasivo '!Y49</f>
        <v>-136.94999999999999</v>
      </c>
      <c r="Z37" s="28">
        <f>'[2]Transacciones Activos y Pasivo '!Z49</f>
        <v>-125.38</v>
      </c>
      <c r="AA37" s="28">
        <f>'[2]Transacciones Activos y Pasivo '!AA49</f>
        <v>-583.26</v>
      </c>
      <c r="AB37" s="28">
        <f>'[2]Transacciones Activos y Pasivo '!AB49</f>
        <v>-106.7</v>
      </c>
      <c r="AC37" s="28">
        <f>'[2]Transacciones Activos y Pasivo '!AC49</f>
        <v>-35.01</v>
      </c>
      <c r="AD37" s="28">
        <f>'[2]Transacciones Activos y Pasivo '!AD49</f>
        <v>1.52</v>
      </c>
      <c r="AE37" s="28">
        <f>'[2]Transacciones Activos y Pasivo '!AE49</f>
        <v>13.11</v>
      </c>
      <c r="AF37" s="28">
        <f>'[2]Transacciones Activos y Pasivo '!AF49</f>
        <v>7.84</v>
      </c>
      <c r="AG37" s="28">
        <f>'[2]Transacciones Activos y Pasivo '!AG49</f>
        <v>-21.45</v>
      </c>
      <c r="AH37" s="28">
        <f>'[2]Transacciones Activos y Pasivo '!AH49</f>
        <v>-0.96</v>
      </c>
      <c r="AI37" s="28">
        <f>'[2]Transacciones Activos y Pasivo '!AI49</f>
        <v>-1.34</v>
      </c>
      <c r="AJ37" s="28">
        <f>'[2]Transacciones Activos y Pasivo '!AJ49</f>
        <v>2.59</v>
      </c>
      <c r="AK37" s="28">
        <f>'[2]Transacciones Activos y Pasivo '!AK49</f>
        <v>-6.45</v>
      </c>
      <c r="AL37" s="28">
        <f>'[2]Transacciones Activos y Pasivo '!AL49</f>
        <v>-8.1999999999999993</v>
      </c>
      <c r="AM37" s="28">
        <f>'[2]Transacciones Activos y Pasivo '!AM49</f>
        <v>-2.85</v>
      </c>
      <c r="AN37" s="28">
        <f>'[2]Transacciones Activos y Pasivo '!AN49</f>
        <v>-7.48</v>
      </c>
      <c r="AO37" s="28">
        <f>'[2]Transacciones Activos y Pasivo '!AO49</f>
        <v>-4.63</v>
      </c>
      <c r="AP37" s="28">
        <f>'[2]Transacciones Activos y Pasivo '!AP49</f>
        <v>-4.42</v>
      </c>
      <c r="AQ37" s="28">
        <f>'[2]Transacciones Activos y Pasivo '!AQ49</f>
        <v>-0.46</v>
      </c>
      <c r="AR37" s="28">
        <f>'[2]Transacciones Activos y Pasivo '!AR49</f>
        <v>0.24</v>
      </c>
    </row>
    <row r="38" spans="2:44">
      <c r="B38" s="41" t="s">
        <v>96</v>
      </c>
      <c r="C38" s="29" t="s">
        <v>97</v>
      </c>
      <c r="D38" s="22" t="s">
        <v>40</v>
      </c>
      <c r="E38" s="30">
        <f>'[2]Transacciones Activos y Pasivo '!E63</f>
        <v>-7.41</v>
      </c>
      <c r="F38" s="30">
        <f>'[2]Transacciones Activos y Pasivo '!F63</f>
        <v>-55.08</v>
      </c>
      <c r="G38" s="30">
        <f>'[2]Transacciones Activos y Pasivo '!G63</f>
        <v>-40.270000000000003</v>
      </c>
      <c r="H38" s="30">
        <f>'[2]Transacciones Activos y Pasivo '!H63</f>
        <v>-93.86</v>
      </c>
      <c r="I38" s="30">
        <f>'[2]Transacciones Activos y Pasivo '!I63</f>
        <v>297.45</v>
      </c>
      <c r="J38" s="30">
        <f>'[2]Transacciones Activos y Pasivo '!J63</f>
        <v>-16.190000000000001</v>
      </c>
      <c r="K38" s="30">
        <f>'[2]Transacciones Activos y Pasivo '!K63</f>
        <v>-143.56</v>
      </c>
      <c r="L38" s="30">
        <f>'[2]Transacciones Activos y Pasivo '!L63</f>
        <v>295.14</v>
      </c>
      <c r="M38" s="30">
        <f>'[2]Transacciones Activos y Pasivo '!M63</f>
        <v>-78.06</v>
      </c>
      <c r="N38" s="30">
        <f>'[2]Transacciones Activos y Pasivo '!N63</f>
        <v>-80.680000000000007</v>
      </c>
      <c r="O38" s="30">
        <f>'[2]Transacciones Activos y Pasivo '!O63</f>
        <v>-132.25</v>
      </c>
      <c r="P38" s="30">
        <f>'[2]Transacciones Activos y Pasivo '!P63</f>
        <v>-272.5</v>
      </c>
      <c r="Q38" s="30">
        <f>'[2]Transacciones Activos y Pasivo '!Q63</f>
        <v>-93.45</v>
      </c>
      <c r="R38" s="30">
        <f>'[2]Transacciones Activos y Pasivo '!R63</f>
        <v>-117.29</v>
      </c>
      <c r="S38" s="30">
        <f>'[2]Transacciones Activos y Pasivo '!S63</f>
        <v>-121.26</v>
      </c>
      <c r="T38" s="30">
        <f>'[2]Transacciones Activos y Pasivo '!T63</f>
        <v>537.65</v>
      </c>
      <c r="U38" s="30">
        <f>'[2]Transacciones Activos y Pasivo '!U63</f>
        <v>-63.62</v>
      </c>
      <c r="V38" s="30">
        <f>'[2]Transacciones Activos y Pasivo '!V63</f>
        <v>-169.11</v>
      </c>
      <c r="W38" s="30">
        <f>'[2]Transacciones Activos y Pasivo '!W63</f>
        <v>-124.75</v>
      </c>
      <c r="X38" s="30">
        <f>'[2]Transacciones Activos y Pasivo '!X63</f>
        <v>736.2</v>
      </c>
      <c r="Y38" s="30">
        <f>'[2]Transacciones Activos y Pasivo '!Y63</f>
        <v>-136.94999999999999</v>
      </c>
      <c r="Z38" s="30">
        <f>'[2]Transacciones Activos y Pasivo '!Z63</f>
        <v>-125.38</v>
      </c>
      <c r="AA38" s="30">
        <f>'[2]Transacciones Activos y Pasivo '!AA63</f>
        <v>-583.26</v>
      </c>
      <c r="AB38" s="30">
        <f>'[2]Transacciones Activos y Pasivo '!AB63</f>
        <v>-106.7</v>
      </c>
      <c r="AC38" s="30">
        <f>'[2]Transacciones Activos y Pasivo '!AC63</f>
        <v>-35.01</v>
      </c>
      <c r="AD38" s="30">
        <f>'[2]Transacciones Activos y Pasivo '!AD63</f>
        <v>1.52</v>
      </c>
      <c r="AE38" s="30">
        <f>'[2]Transacciones Activos y Pasivo '!AE63</f>
        <v>13.11</v>
      </c>
      <c r="AF38" s="30">
        <f>'[2]Transacciones Activos y Pasivo '!AF63</f>
        <v>7.84</v>
      </c>
      <c r="AG38" s="30">
        <f>'[2]Transacciones Activos y Pasivo '!AG63</f>
        <v>-21.45</v>
      </c>
      <c r="AH38" s="30">
        <f>'[2]Transacciones Activos y Pasivo '!AH63</f>
        <v>-0.96</v>
      </c>
      <c r="AI38" s="30">
        <f>'[2]Transacciones Activos y Pasivo '!AI63</f>
        <v>-1.34</v>
      </c>
      <c r="AJ38" s="30">
        <f>'[2]Transacciones Activos y Pasivo '!AJ63</f>
        <v>2.59</v>
      </c>
      <c r="AK38" s="30">
        <f>'[2]Transacciones Activos y Pasivo '!AK63</f>
        <v>-6.45</v>
      </c>
      <c r="AL38" s="30">
        <f>'[2]Transacciones Activos y Pasivo '!AL63</f>
        <v>-8.1999999999999993</v>
      </c>
      <c r="AM38" s="30">
        <f>'[2]Transacciones Activos y Pasivo '!AM63</f>
        <v>-2.85</v>
      </c>
      <c r="AN38" s="30">
        <f>'[2]Transacciones Activos y Pasivo '!AN63</f>
        <v>-7.48</v>
      </c>
      <c r="AO38" s="30">
        <f>'[2]Transacciones Activos y Pasivo '!AO63</f>
        <v>-4.63</v>
      </c>
      <c r="AP38" s="30">
        <f>'[2]Transacciones Activos y Pasivo '!AP63</f>
        <v>-4.42</v>
      </c>
      <c r="AQ38" s="30">
        <f>'[2]Transacciones Activos y Pasivo '!AQ63</f>
        <v>-0.46</v>
      </c>
      <c r="AR38" s="30">
        <f>'[2]Transacciones Activos y Pasivo '!AR63</f>
        <v>0.24</v>
      </c>
    </row>
    <row r="39" spans="2:44">
      <c r="B39" s="41" t="s">
        <v>98</v>
      </c>
      <c r="C39" s="29" t="s">
        <v>99</v>
      </c>
      <c r="D39" s="22" t="s">
        <v>40</v>
      </c>
      <c r="E39" s="30" t="str">
        <f>'[2]Transacciones Activos y Pasivo '!E71</f>
        <v xml:space="preserve"> -   </v>
      </c>
      <c r="F39" s="30" t="str">
        <f>'[2]Transacciones Activos y Pasivo '!F71</f>
        <v xml:space="preserve"> -   </v>
      </c>
      <c r="G39" s="30" t="str">
        <f>'[2]Transacciones Activos y Pasivo '!G71</f>
        <v xml:space="preserve"> -   </v>
      </c>
      <c r="H39" s="30" t="str">
        <f>'[2]Transacciones Activos y Pasivo '!H71</f>
        <v xml:space="preserve"> -   </v>
      </c>
      <c r="I39" s="30" t="str">
        <f>'[2]Transacciones Activos y Pasivo '!I71</f>
        <v xml:space="preserve"> -   </v>
      </c>
      <c r="J39" s="30" t="str">
        <f>'[2]Transacciones Activos y Pasivo '!J71</f>
        <v xml:space="preserve"> -   </v>
      </c>
      <c r="K39" s="30" t="str">
        <f>'[2]Transacciones Activos y Pasivo '!K71</f>
        <v xml:space="preserve"> -   </v>
      </c>
      <c r="L39" s="30" t="str">
        <f>'[2]Transacciones Activos y Pasivo '!L71</f>
        <v xml:space="preserve"> -   </v>
      </c>
      <c r="M39" s="30" t="str">
        <f>'[2]Transacciones Activos y Pasivo '!M71</f>
        <v xml:space="preserve"> -   </v>
      </c>
      <c r="N39" s="30" t="str">
        <f>'[2]Transacciones Activos y Pasivo '!N71</f>
        <v xml:space="preserve"> -   </v>
      </c>
      <c r="O39" s="30" t="str">
        <f>'[2]Transacciones Activos y Pasivo '!O71</f>
        <v xml:space="preserve"> -   </v>
      </c>
      <c r="P39" s="30" t="str">
        <f>'[2]Transacciones Activos y Pasivo '!P71</f>
        <v xml:space="preserve"> -   </v>
      </c>
      <c r="Q39" s="30" t="str">
        <f>'[2]Transacciones Activos y Pasivo '!Q71</f>
        <v xml:space="preserve"> -   </v>
      </c>
      <c r="R39" s="30" t="str">
        <f>'[2]Transacciones Activos y Pasivo '!R71</f>
        <v xml:space="preserve"> -   </v>
      </c>
      <c r="S39" s="30" t="str">
        <f>'[2]Transacciones Activos y Pasivo '!S71</f>
        <v xml:space="preserve"> -   </v>
      </c>
      <c r="T39" s="30" t="str">
        <f>'[2]Transacciones Activos y Pasivo '!T71</f>
        <v xml:space="preserve"> -   </v>
      </c>
      <c r="U39" s="30" t="str">
        <f>'[2]Transacciones Activos y Pasivo '!U71</f>
        <v xml:space="preserve"> -   </v>
      </c>
      <c r="V39" s="30" t="str">
        <f>'[2]Transacciones Activos y Pasivo '!V71</f>
        <v xml:space="preserve"> -   </v>
      </c>
      <c r="W39" s="30" t="str">
        <f>'[2]Transacciones Activos y Pasivo '!W71</f>
        <v xml:space="preserve"> -   </v>
      </c>
      <c r="X39" s="30" t="str">
        <f>'[2]Transacciones Activos y Pasivo '!X71</f>
        <v xml:space="preserve"> -   </v>
      </c>
      <c r="Y39" s="30" t="str">
        <f>'[2]Transacciones Activos y Pasivo '!Y71</f>
        <v xml:space="preserve"> -   </v>
      </c>
      <c r="Z39" s="30" t="str">
        <f>'[2]Transacciones Activos y Pasivo '!Z71</f>
        <v xml:space="preserve"> -   </v>
      </c>
      <c r="AA39" s="30" t="str">
        <f>'[2]Transacciones Activos y Pasivo '!AA71</f>
        <v xml:space="preserve"> -   </v>
      </c>
      <c r="AB39" s="30" t="str">
        <f>'[2]Transacciones Activos y Pasivo '!AB71</f>
        <v xml:space="preserve"> -   </v>
      </c>
      <c r="AC39" s="30" t="str">
        <f>'[2]Transacciones Activos y Pasivo '!AC71</f>
        <v xml:space="preserve"> -   </v>
      </c>
      <c r="AD39" s="30" t="str">
        <f>'[2]Transacciones Activos y Pasivo '!AD71</f>
        <v xml:space="preserve"> -   </v>
      </c>
      <c r="AE39" s="30" t="str">
        <f>'[2]Transacciones Activos y Pasivo '!AE71</f>
        <v xml:space="preserve"> -   </v>
      </c>
      <c r="AF39" s="30" t="str">
        <f>'[2]Transacciones Activos y Pasivo '!AF71</f>
        <v xml:space="preserve"> -   </v>
      </c>
      <c r="AG39" s="30" t="str">
        <f>'[2]Transacciones Activos y Pasivo '!AG71</f>
        <v xml:space="preserve"> -   </v>
      </c>
      <c r="AH39" s="30" t="str">
        <f>'[2]Transacciones Activos y Pasivo '!AH71</f>
        <v xml:space="preserve"> -   </v>
      </c>
      <c r="AI39" s="30" t="str">
        <f>'[2]Transacciones Activos y Pasivo '!AI71</f>
        <v xml:space="preserve"> -   </v>
      </c>
      <c r="AJ39" s="30" t="str">
        <f>'[2]Transacciones Activos y Pasivo '!AJ71</f>
        <v xml:space="preserve"> -   </v>
      </c>
      <c r="AK39" s="30" t="str">
        <f>'[2]Transacciones Activos y Pasivo '!AK71</f>
        <v xml:space="preserve"> -   </v>
      </c>
      <c r="AL39" s="30" t="str">
        <f>'[2]Transacciones Activos y Pasivo '!AL71</f>
        <v xml:space="preserve"> -   </v>
      </c>
      <c r="AM39" s="30" t="str">
        <f>'[2]Transacciones Activos y Pasivo '!AM71</f>
        <v xml:space="preserve"> -   </v>
      </c>
      <c r="AN39" s="30" t="str">
        <f>'[2]Transacciones Activos y Pasivo '!AN71</f>
        <v xml:space="preserve"> -   </v>
      </c>
      <c r="AO39" s="30" t="str">
        <f>'[2]Transacciones Activos y Pasivo '!AO71</f>
        <v xml:space="preserve"> -   </v>
      </c>
      <c r="AP39" s="30" t="str">
        <f>'[2]Transacciones Activos y Pasivo '!AP71</f>
        <v xml:space="preserve"> -   </v>
      </c>
      <c r="AQ39" s="30" t="str">
        <f>'[2]Transacciones Activos y Pasivo '!AQ71</f>
        <v xml:space="preserve"> -   </v>
      </c>
      <c r="AR39" s="30">
        <f>'[2]Transacciones Activos y Pasivo '!AR71</f>
        <v>0</v>
      </c>
    </row>
    <row r="40" spans="2:4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</row>
    <row r="41" spans="2:44">
      <c r="B41" s="39" t="s">
        <v>71</v>
      </c>
      <c r="C41" s="27" t="s">
        <v>100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</row>
    <row r="42" spans="2:44">
      <c r="B42" s="41" t="s">
        <v>101</v>
      </c>
      <c r="C42" s="29" t="s">
        <v>102</v>
      </c>
      <c r="D42" s="22" t="s">
        <v>40</v>
      </c>
      <c r="E42" s="30">
        <f>+E14-E17</f>
        <v>13789.992170212508</v>
      </c>
      <c r="F42" s="30">
        <f t="shared" ref="F42:AR42" si="4">+F14-F17</f>
        <v>14484.997693462388</v>
      </c>
      <c r="G42" s="30">
        <f t="shared" si="4"/>
        <v>13988.264006613774</v>
      </c>
      <c r="H42" s="30">
        <f t="shared" si="4"/>
        <v>17380.732605197034</v>
      </c>
      <c r="I42" s="30">
        <f t="shared" si="4"/>
        <v>19180.940975157937</v>
      </c>
      <c r="J42" s="30">
        <f t="shared" si="4"/>
        <v>21287.117995641463</v>
      </c>
      <c r="K42" s="30">
        <f t="shared" si="4"/>
        <v>20783.622659040964</v>
      </c>
      <c r="L42" s="30">
        <f t="shared" si="4"/>
        <v>24936.306567080857</v>
      </c>
      <c r="M42" s="30">
        <f t="shared" si="4"/>
        <v>17548.842504688047</v>
      </c>
      <c r="N42" s="30">
        <f t="shared" si="4"/>
        <v>18994.879953030322</v>
      </c>
      <c r="O42" s="30">
        <f t="shared" si="4"/>
        <v>19252.582442740884</v>
      </c>
      <c r="P42" s="30">
        <f t="shared" si="4"/>
        <v>26373.046283771055</v>
      </c>
      <c r="Q42" s="30">
        <f t="shared" si="4"/>
        <v>19894.02037534289</v>
      </c>
      <c r="R42" s="30">
        <f t="shared" si="4"/>
        <v>20283.099386601152</v>
      </c>
      <c r="S42" s="30">
        <f t="shared" si="4"/>
        <v>21681.119658682484</v>
      </c>
      <c r="T42" s="30">
        <f t="shared" si="4"/>
        <v>32784.198420155481</v>
      </c>
      <c r="U42" s="30">
        <f t="shared" si="4"/>
        <v>20353.846913047004</v>
      </c>
      <c r="V42" s="30">
        <f t="shared" si="4"/>
        <v>23013.701332550998</v>
      </c>
      <c r="W42" s="30">
        <f t="shared" si="4"/>
        <v>22831.794123781005</v>
      </c>
      <c r="X42" s="30">
        <f t="shared" si="4"/>
        <v>33088.44664436001</v>
      </c>
      <c r="Y42" s="30">
        <f t="shared" si="4"/>
        <v>22091.419706081004</v>
      </c>
      <c r="Z42" s="30">
        <f t="shared" si="4"/>
        <v>23925.773214424007</v>
      </c>
      <c r="AA42" s="30">
        <f t="shared" si="4"/>
        <v>27661.244453296</v>
      </c>
      <c r="AB42" s="30">
        <f t="shared" si="4"/>
        <v>34259.019421532001</v>
      </c>
      <c r="AC42" s="30">
        <f t="shared" si="4"/>
        <v>18854.244061360001</v>
      </c>
      <c r="AD42" s="30">
        <f t="shared" si="4"/>
        <v>30939.024720121997</v>
      </c>
      <c r="AE42" s="30">
        <f t="shared" si="4"/>
        <v>33321.468005379007</v>
      </c>
      <c r="AF42" s="30">
        <f t="shared" si="4"/>
        <v>48453.01094664503</v>
      </c>
      <c r="AG42" s="30">
        <f t="shared" si="4"/>
        <v>27847.842616072412</v>
      </c>
      <c r="AH42" s="30">
        <f t="shared" si="4"/>
        <v>34033.073453015342</v>
      </c>
      <c r="AI42" s="30">
        <f t="shared" si="4"/>
        <v>34715.294979629194</v>
      </c>
      <c r="AJ42" s="30">
        <f t="shared" si="4"/>
        <v>56634.069379286986</v>
      </c>
      <c r="AK42" s="30">
        <f t="shared" si="4"/>
        <v>39127.138234388804</v>
      </c>
      <c r="AL42" s="30">
        <f t="shared" si="4"/>
        <v>37245.789248643028</v>
      </c>
      <c r="AM42" s="30">
        <f t="shared" si="4"/>
        <v>36135.522756584993</v>
      </c>
      <c r="AN42" s="30">
        <f t="shared" si="4"/>
        <v>58727.691360040037</v>
      </c>
      <c r="AO42" s="30">
        <f t="shared" si="4"/>
        <v>58337.298151040006</v>
      </c>
      <c r="AP42" s="30">
        <f t="shared" si="4"/>
        <v>44887.654169876005</v>
      </c>
      <c r="AQ42" s="30">
        <f t="shared" si="4"/>
        <v>63523.325640429997</v>
      </c>
      <c r="AR42" s="30">
        <f t="shared" si="4"/>
        <v>66513.367158400011</v>
      </c>
    </row>
    <row r="43" spans="2:44">
      <c r="B43" s="41" t="s">
        <v>103</v>
      </c>
      <c r="C43" s="29" t="s">
        <v>104</v>
      </c>
      <c r="D43" s="22" t="s">
        <v>40</v>
      </c>
      <c r="E43" s="30">
        <f>+E26+E17</f>
        <v>791.72632234559592</v>
      </c>
      <c r="F43" s="30">
        <f t="shared" ref="F43:AR43" si="5">+F26+F17</f>
        <v>968.26078778887108</v>
      </c>
      <c r="G43" s="30">
        <f t="shared" si="5"/>
        <v>1191.4767404645859</v>
      </c>
      <c r="H43" s="30">
        <f t="shared" si="5"/>
        <v>1630.8957164658395</v>
      </c>
      <c r="I43" s="30">
        <f t="shared" si="5"/>
        <v>1207.6783482265716</v>
      </c>
      <c r="J43" s="30">
        <f t="shared" si="5"/>
        <v>933.03367115203991</v>
      </c>
      <c r="K43" s="30">
        <f t="shared" si="5"/>
        <v>896.73575950046506</v>
      </c>
      <c r="L43" s="30">
        <f t="shared" si="5"/>
        <v>1863.496202574165</v>
      </c>
      <c r="M43" s="30">
        <f t="shared" si="5"/>
        <v>1057.4903162947558</v>
      </c>
      <c r="N43" s="30">
        <f t="shared" si="5"/>
        <v>799.40315730338455</v>
      </c>
      <c r="O43" s="30">
        <f t="shared" si="5"/>
        <v>2969.2334721361294</v>
      </c>
      <c r="P43" s="30">
        <f t="shared" si="5"/>
        <v>2789.1578706635</v>
      </c>
      <c r="Q43" s="30">
        <f t="shared" si="5"/>
        <v>726.61664070500001</v>
      </c>
      <c r="R43" s="30">
        <f t="shared" si="5"/>
        <v>1048.6457421699999</v>
      </c>
      <c r="S43" s="30">
        <f t="shared" si="5"/>
        <v>1254.3140987269999</v>
      </c>
      <c r="T43" s="30">
        <f t="shared" si="5"/>
        <v>8537.9822005599999</v>
      </c>
      <c r="U43" s="30">
        <f t="shared" si="5"/>
        <v>2980.5856184600002</v>
      </c>
      <c r="V43" s="30">
        <f t="shared" si="5"/>
        <v>1547.2686740900001</v>
      </c>
      <c r="W43" s="30">
        <f t="shared" si="5"/>
        <v>3033.1713988500001</v>
      </c>
      <c r="X43" s="30">
        <f t="shared" si="5"/>
        <v>4981.1202645200001</v>
      </c>
      <c r="Y43" s="30">
        <f t="shared" si="5"/>
        <v>653.21727830999998</v>
      </c>
      <c r="Z43" s="30">
        <f t="shared" si="5"/>
        <v>3460.3567603900001</v>
      </c>
      <c r="AA43" s="30">
        <f t="shared" si="5"/>
        <v>4552.41449844</v>
      </c>
      <c r="AB43" s="30">
        <f t="shared" si="5"/>
        <v>1419.90808449</v>
      </c>
      <c r="AC43" s="30">
        <f t="shared" si="5"/>
        <v>1272.9687888351687</v>
      </c>
      <c r="AD43" s="30">
        <f t="shared" si="5"/>
        <v>883.50257387830311</v>
      </c>
      <c r="AE43" s="30">
        <f t="shared" si="5"/>
        <v>1230.98621039</v>
      </c>
      <c r="AF43" s="30">
        <f t="shared" si="5"/>
        <v>1651.3611071326332</v>
      </c>
      <c r="AG43" s="30">
        <f t="shared" si="5"/>
        <v>1071.3947930491904</v>
      </c>
      <c r="AH43" s="30">
        <f t="shared" si="5"/>
        <v>787.63072999696044</v>
      </c>
      <c r="AI43" s="30">
        <f t="shared" si="5"/>
        <v>1124.9465958991668</v>
      </c>
      <c r="AJ43" s="30">
        <f t="shared" si="5"/>
        <v>1930.4802953168332</v>
      </c>
      <c r="AK43" s="30">
        <f t="shared" si="5"/>
        <v>1570.4519198224166</v>
      </c>
      <c r="AL43" s="30">
        <f t="shared" si="5"/>
        <v>2654.9638702475831</v>
      </c>
      <c r="AM43" s="30">
        <f t="shared" si="5"/>
        <v>2066.6904431043749</v>
      </c>
      <c r="AN43" s="30">
        <f t="shared" si="5"/>
        <v>5558.0783503994789</v>
      </c>
      <c r="AO43" s="30">
        <f t="shared" si="5"/>
        <v>1972.7860742653002</v>
      </c>
      <c r="AP43" s="30">
        <f t="shared" si="5"/>
        <v>3015.5698142789497</v>
      </c>
      <c r="AQ43" s="30">
        <f t="shared" si="5"/>
        <v>2584.2248066601164</v>
      </c>
      <c r="AR43" s="30">
        <f t="shared" si="5"/>
        <v>3492.0234374500001</v>
      </c>
    </row>
    <row r="44" spans="2:44">
      <c r="B44" s="41" t="s">
        <v>105</v>
      </c>
      <c r="C44" s="29" t="s">
        <v>106</v>
      </c>
      <c r="D44" s="22" t="s">
        <v>40</v>
      </c>
      <c r="E44" s="30">
        <f>+'[2]Transacciones Activos y Pasivo '!E9</f>
        <v>635.34</v>
      </c>
      <c r="F44" s="30">
        <f>+'[2]Transacciones Activos y Pasivo '!F9</f>
        <v>806.96</v>
      </c>
      <c r="G44" s="30">
        <f>+'[2]Transacciones Activos y Pasivo '!G9</f>
        <v>1020.33</v>
      </c>
      <c r="H44" s="30">
        <f>+'[2]Transacciones Activos y Pasivo '!H9</f>
        <v>1455.05</v>
      </c>
      <c r="I44" s="30">
        <f>+'[2]Transacciones Activos y Pasivo '!I9</f>
        <v>1043.48</v>
      </c>
      <c r="J44" s="30">
        <f>+'[2]Transacciones Activos y Pasivo '!J9</f>
        <v>833.3</v>
      </c>
      <c r="K44" s="30">
        <f>+'[2]Transacciones Activos y Pasivo '!K9</f>
        <v>759.7</v>
      </c>
      <c r="L44" s="30">
        <f>+'[2]Transacciones Activos y Pasivo '!L9</f>
        <v>1726.71</v>
      </c>
      <c r="M44" s="30">
        <f>+'[2]Transacciones Activos y Pasivo '!M9</f>
        <v>915.05</v>
      </c>
      <c r="N44" s="30">
        <f>+'[2]Transacciones Activos y Pasivo '!N9</f>
        <v>635.69000000000005</v>
      </c>
      <c r="O44" s="30">
        <f>+'[2]Transacciones Activos y Pasivo '!O9</f>
        <v>2777.32</v>
      </c>
      <c r="P44" s="30">
        <f>+'[2]Transacciones Activos y Pasivo '!P9</f>
        <v>2555.23</v>
      </c>
      <c r="Q44" s="30">
        <f>+'[2]Transacciones Activos y Pasivo '!Q9</f>
        <v>568.15</v>
      </c>
      <c r="R44" s="30">
        <f>+'[2]Transacciones Activos y Pasivo '!R9</f>
        <v>865.91</v>
      </c>
      <c r="S44" s="30">
        <f>+'[2]Transacciones Activos y Pasivo '!S9</f>
        <v>1031.01</v>
      </c>
      <c r="T44" s="30">
        <f>+'[2]Transacciones Activos y Pasivo '!T9</f>
        <v>8171.69</v>
      </c>
      <c r="U44" s="30">
        <f>+'[2]Transacciones Activos y Pasivo '!U9</f>
        <v>2783.8</v>
      </c>
      <c r="V44" s="30">
        <f>+'[2]Transacciones Activos y Pasivo '!V9</f>
        <v>1320.28</v>
      </c>
      <c r="W44" s="30">
        <f>+'[2]Transacciones Activos y Pasivo '!W9</f>
        <v>2777.52</v>
      </c>
      <c r="X44" s="30">
        <f>+'[2]Transacciones Activos y Pasivo '!X9</f>
        <v>4670.5200000000004</v>
      </c>
      <c r="Y44" s="30">
        <f>+'[2]Transacciones Activos y Pasivo '!Y9</f>
        <v>432.6</v>
      </c>
      <c r="Z44" s="30">
        <f>+'[2]Transacciones Activos y Pasivo '!Z9</f>
        <v>3219.85</v>
      </c>
      <c r="AA44" s="30">
        <f>+'[2]Transacciones Activos y Pasivo '!AA9</f>
        <v>4324.43</v>
      </c>
      <c r="AB44" s="30">
        <f>+'[2]Transacciones Activos y Pasivo '!AB9</f>
        <v>1113.4000000000001</v>
      </c>
      <c r="AC44" s="30">
        <f>+'[2]Transacciones Activos y Pasivo '!AC9</f>
        <v>440.82</v>
      </c>
      <c r="AD44" s="30">
        <f>+'[2]Transacciones Activos y Pasivo '!AD9</f>
        <v>433.53</v>
      </c>
      <c r="AE44" s="30">
        <f>+'[2]Transacciones Activos y Pasivo '!AE9</f>
        <v>514.41999999999996</v>
      </c>
      <c r="AF44" s="30">
        <f>+'[2]Transacciones Activos y Pasivo '!AF9</f>
        <v>952.17</v>
      </c>
      <c r="AG44" s="30">
        <f>+'[2]Transacciones Activos y Pasivo '!AG9</f>
        <v>309.77</v>
      </c>
      <c r="AH44" s="30">
        <f>+'[2]Transacciones Activos y Pasivo '!AH9</f>
        <v>205</v>
      </c>
      <c r="AI44" s="30">
        <f>+'[2]Transacciones Activos y Pasivo '!AI9</f>
        <v>468.64</v>
      </c>
      <c r="AJ44" s="30">
        <f>+'[2]Transacciones Activos y Pasivo '!AJ9</f>
        <v>934.47</v>
      </c>
      <c r="AK44" s="30">
        <f>+'[2]Transacciones Activos y Pasivo '!AK9</f>
        <v>1310.0899999999999</v>
      </c>
      <c r="AL44" s="30">
        <f>+'[2]Transacciones Activos y Pasivo '!AL9</f>
        <v>2340.39</v>
      </c>
      <c r="AM44" s="30">
        <f>+'[2]Transacciones Activos y Pasivo '!AM9</f>
        <v>1773.16</v>
      </c>
      <c r="AN44" s="30">
        <f>+'[2]Transacciones Activos y Pasivo '!AN9</f>
        <v>5205.22</v>
      </c>
      <c r="AO44" s="30">
        <f>+'[2]Transacciones Activos y Pasivo '!AO9</f>
        <v>1685.14</v>
      </c>
      <c r="AP44" s="30">
        <f>+'[2]Transacciones Activos y Pasivo '!AP9</f>
        <v>2698.12</v>
      </c>
      <c r="AQ44" s="30">
        <f>+'[2]Transacciones Activos y Pasivo '!AQ9</f>
        <v>2264.87</v>
      </c>
      <c r="AR44" s="30">
        <f>+'[2]Transacciones Activos y Pasivo '!AR9</f>
        <v>3102.4328447500002</v>
      </c>
    </row>
    <row r="45" spans="2:44">
      <c r="B45" s="41" t="s">
        <v>107</v>
      </c>
      <c r="C45" s="29" t="s">
        <v>108</v>
      </c>
      <c r="D45" s="22" t="s">
        <v>40</v>
      </c>
      <c r="E45" s="30">
        <f>+E32+E18</f>
        <v>286.94435070665099</v>
      </c>
      <c r="F45" s="30">
        <f t="shared" ref="F45:AR45" si="6">+F32+F18</f>
        <v>-55.781244151262477</v>
      </c>
      <c r="G45" s="30">
        <f t="shared" si="6"/>
        <v>137.00936604264058</v>
      </c>
      <c r="H45" s="30">
        <f t="shared" si="6"/>
        <v>-3381.1427761935615</v>
      </c>
      <c r="I45" s="30">
        <f t="shared" si="6"/>
        <v>-92.97810892522017</v>
      </c>
      <c r="J45" s="30">
        <f t="shared" si="6"/>
        <v>1248.9995063369984</v>
      </c>
      <c r="K45" s="30">
        <f t="shared" si="6"/>
        <v>-42.479157737260387</v>
      </c>
      <c r="L45" s="30">
        <f t="shared" si="6"/>
        <v>2046.0327841001319</v>
      </c>
      <c r="M45" s="30">
        <f t="shared" si="6"/>
        <v>1751.2589192006926</v>
      </c>
      <c r="N45" s="30">
        <f t="shared" si="6"/>
        <v>2762.9567646007986</v>
      </c>
      <c r="O45" s="30">
        <f t="shared" si="6"/>
        <v>-408.95934918451525</v>
      </c>
      <c r="P45" s="30">
        <f t="shared" si="6"/>
        <v>-2588.6676571920539</v>
      </c>
      <c r="Q45" s="30">
        <f t="shared" si="6"/>
        <v>2352.7557519246125</v>
      </c>
      <c r="R45" s="30">
        <f t="shared" si="6"/>
        <v>3907.0001280173469</v>
      </c>
      <c r="S45" s="30">
        <f t="shared" si="6"/>
        <v>-643.86004781197778</v>
      </c>
      <c r="T45" s="30">
        <f t="shared" si="6"/>
        <v>-9539.6633619849708</v>
      </c>
      <c r="U45" s="30">
        <f t="shared" si="6"/>
        <v>2135.2695842429989</v>
      </c>
      <c r="V45" s="30">
        <f t="shared" si="6"/>
        <v>2701.3864128689975</v>
      </c>
      <c r="W45" s="30">
        <f t="shared" si="6"/>
        <v>1715.692731624996</v>
      </c>
      <c r="X45" s="30">
        <f t="shared" si="6"/>
        <v>-3044.5717725700069</v>
      </c>
      <c r="Y45" s="30">
        <f t="shared" si="6"/>
        <v>4764.6898173789923</v>
      </c>
      <c r="Z45" s="30">
        <f t="shared" si="6"/>
        <v>1411.1968881800005</v>
      </c>
      <c r="AA45" s="30">
        <f t="shared" si="6"/>
        <v>-1257.9924828939995</v>
      </c>
      <c r="AB45" s="30">
        <f t="shared" si="6"/>
        <v>5082.3052300379932</v>
      </c>
      <c r="AC45" s="30">
        <f t="shared" si="6"/>
        <v>5051.4742247448294</v>
      </c>
      <c r="AD45" s="30">
        <f t="shared" si="6"/>
        <v>1633.6204415256946</v>
      </c>
      <c r="AE45" s="30">
        <f t="shared" si="6"/>
        <v>2098.2172983359887</v>
      </c>
      <c r="AF45" s="30">
        <f t="shared" si="6"/>
        <v>7511.8290289753722</v>
      </c>
      <c r="AG45" s="30">
        <f t="shared" si="6"/>
        <v>8849.8825135517363</v>
      </c>
      <c r="AH45" s="30">
        <f t="shared" si="6"/>
        <v>2239.56586552101</v>
      </c>
      <c r="AI45" s="30">
        <f t="shared" si="6"/>
        <v>1237.6026981099651</v>
      </c>
      <c r="AJ45" s="30">
        <f t="shared" si="6"/>
        <v>-1889.7771819918189</v>
      </c>
      <c r="AK45" s="30">
        <f t="shared" si="6"/>
        <v>5051.966228325794</v>
      </c>
      <c r="AL45" s="30">
        <f t="shared" si="6"/>
        <v>-2796.7168802686065</v>
      </c>
      <c r="AM45" s="30">
        <f t="shared" si="6"/>
        <v>3857.5671928786292</v>
      </c>
      <c r="AN45" s="30">
        <f t="shared" si="6"/>
        <v>406.42723836758273</v>
      </c>
      <c r="AO45" s="30">
        <f t="shared" si="6"/>
        <v>2847.999084228697</v>
      </c>
      <c r="AP45" s="30">
        <f t="shared" si="6"/>
        <v>-2265.6278855289474</v>
      </c>
      <c r="AQ45" s="30">
        <f t="shared" si="6"/>
        <v>3365.7557681318772</v>
      </c>
      <c r="AR45" s="30">
        <f t="shared" si="6"/>
        <v>-6163.7353480889869</v>
      </c>
    </row>
    <row r="46" spans="2:44">
      <c r="B46" s="23" t="s">
        <v>109</v>
      </c>
      <c r="C46" s="48" t="s">
        <v>110</v>
      </c>
      <c r="D46" s="24" t="s">
        <v>40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</row>
    <row r="47" spans="2:44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</row>
    <row r="48" spans="2:44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</row>
    <row r="49" spans="2:44">
      <c r="B49" s="41" t="s">
        <v>111</v>
      </c>
      <c r="C49" s="29" t="s">
        <v>112</v>
      </c>
      <c r="D49" s="22" t="s">
        <v>40</v>
      </c>
      <c r="E49" s="30">
        <f t="shared" ref="E49:AO49" si="7">+E34-E37-E32</f>
        <v>1334.4212431433489</v>
      </c>
      <c r="F49" s="30">
        <f t="shared" si="7"/>
        <v>-648.82292707873751</v>
      </c>
      <c r="G49" s="30">
        <f t="shared" si="7"/>
        <v>1696.2960695673596</v>
      </c>
      <c r="H49" s="30">
        <f t="shared" si="7"/>
        <v>1696.0774611635616</v>
      </c>
      <c r="I49" s="30">
        <f t="shared" si="7"/>
        <v>2107.6680926052204</v>
      </c>
      <c r="J49" s="30">
        <f t="shared" si="7"/>
        <v>-302.91743660699819</v>
      </c>
      <c r="K49" s="30">
        <f t="shared" si="7"/>
        <v>1279.5764448172604</v>
      </c>
      <c r="L49" s="30">
        <f t="shared" si="7"/>
        <v>-4150.3471173901326</v>
      </c>
      <c r="M49" s="30">
        <f t="shared" si="7"/>
        <v>-1692.1109058106927</v>
      </c>
      <c r="N49" s="30">
        <f t="shared" si="7"/>
        <v>-1605.8986043807986</v>
      </c>
      <c r="O49" s="30">
        <f t="shared" si="7"/>
        <v>1474.6349320145152</v>
      </c>
      <c r="P49" s="30">
        <f t="shared" si="7"/>
        <v>2240.5771816520537</v>
      </c>
      <c r="Q49" s="30">
        <f t="shared" si="7"/>
        <v>-1696.2820689846126</v>
      </c>
      <c r="R49" s="30">
        <f t="shared" si="7"/>
        <v>-2885.3258365673469</v>
      </c>
      <c r="S49" s="30">
        <f t="shared" si="7"/>
        <v>1353.3094425319778</v>
      </c>
      <c r="T49" s="30">
        <f t="shared" si="7"/>
        <v>8818.4148499149705</v>
      </c>
      <c r="U49" s="30">
        <f t="shared" si="7"/>
        <v>-996.08882552999921</v>
      </c>
      <c r="V49" s="30">
        <f t="shared" si="7"/>
        <v>-1508.3390111989975</v>
      </c>
      <c r="W49" s="30">
        <f t="shared" si="7"/>
        <v>-4059.5179401949958</v>
      </c>
      <c r="X49" s="30">
        <f t="shared" si="7"/>
        <v>5320.562047230007</v>
      </c>
      <c r="Y49" s="30">
        <f t="shared" si="7"/>
        <v>-5894.312556958992</v>
      </c>
      <c r="Z49" s="30">
        <f t="shared" si="7"/>
        <v>228.00693338999963</v>
      </c>
      <c r="AA49" s="30">
        <f t="shared" si="7"/>
        <v>-3235.7546074860002</v>
      </c>
      <c r="AB49" s="30">
        <f t="shared" si="7"/>
        <v>-4282.6090960479924</v>
      </c>
      <c r="AC49" s="30">
        <f t="shared" si="7"/>
        <v>-4218.1492264748294</v>
      </c>
      <c r="AD49" s="30">
        <f t="shared" si="7"/>
        <v>-588.4633317456944</v>
      </c>
      <c r="AE49" s="30">
        <f t="shared" si="7"/>
        <v>703.614342494011</v>
      </c>
      <c r="AF49" s="30">
        <f t="shared" si="7"/>
        <v>-6011.8433340653719</v>
      </c>
      <c r="AG49" s="30">
        <f t="shared" si="7"/>
        <v>-7077.7944209817369</v>
      </c>
      <c r="AH49" s="30">
        <f t="shared" si="7"/>
        <v>-1204.5522576210101</v>
      </c>
      <c r="AI49" s="30">
        <f t="shared" si="7"/>
        <v>1323.093061650035</v>
      </c>
      <c r="AJ49" s="30">
        <f t="shared" si="7"/>
        <v>5725.7315528618192</v>
      </c>
      <c r="AK49" s="30">
        <f t="shared" si="7"/>
        <v>-5480.9965082157942</v>
      </c>
      <c r="AL49" s="30">
        <f t="shared" si="7"/>
        <v>1527.5655586586065</v>
      </c>
      <c r="AM49" s="30">
        <f t="shared" si="7"/>
        <v>-3139.6270608286291</v>
      </c>
      <c r="AN49" s="30">
        <f t="shared" si="7"/>
        <v>-842.37460375758269</v>
      </c>
      <c r="AO49" s="30">
        <f t="shared" si="7"/>
        <v>-2235.6417817286974</v>
      </c>
      <c r="AP49" s="30">
        <f>+AP34-AP37-AP32</f>
        <v>4929.4170286189474</v>
      </c>
      <c r="AQ49" s="30">
        <f>+AQ34-AQ37-AQ32</f>
        <v>-2355.4308209818773</v>
      </c>
      <c r="AR49" s="30">
        <f>+AR34-AR37-AR32</f>
        <v>5688.0852139289864</v>
      </c>
    </row>
  </sheetData>
  <mergeCells count="15">
    <mergeCell ref="AO6:AR6"/>
    <mergeCell ref="E2:AP2"/>
    <mergeCell ref="E3:AP3"/>
    <mergeCell ref="E4:AP4"/>
    <mergeCell ref="B8:D8"/>
    <mergeCell ref="B5:C6"/>
    <mergeCell ref="E6:H6"/>
    <mergeCell ref="I6:L6"/>
    <mergeCell ref="M6:P6"/>
    <mergeCell ref="AG6:AJ6"/>
    <mergeCell ref="AK6:AN6"/>
    <mergeCell ref="Y6:AB6"/>
    <mergeCell ref="AC6:AF6"/>
    <mergeCell ref="Q6:T6"/>
    <mergeCell ref="U6:X6"/>
  </mergeCells>
  <phoneticPr fontId="35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R89"/>
  <sheetViews>
    <sheetView showGridLines="0" zoomScale="110" zoomScaleNormal="110" workbookViewId="0">
      <pane xSplit="4" ySplit="7" topLeftCell="AP11" activePane="bottomRight" state="frozen"/>
      <selection pane="topRight"/>
      <selection pane="bottomLeft"/>
      <selection pane="bottomRight" activeCell="AR8" sqref="AR8"/>
    </sheetView>
  </sheetViews>
  <sheetFormatPr baseColWidth="10" defaultColWidth="11.42578125" defaultRowHeight="15"/>
  <cols>
    <col min="1" max="1" width="1.85546875" customWidth="1"/>
    <col min="3" max="3" width="74.5703125" customWidth="1"/>
    <col min="4" max="4" width="6.140625" customWidth="1"/>
    <col min="5" max="23" width="11.42578125" style="53" customWidth="1"/>
    <col min="24" max="41" width="11.42578125" customWidth="1"/>
  </cols>
  <sheetData>
    <row r="1" spans="2:44">
      <c r="B1" s="12" t="s">
        <v>29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2:44" ht="15.75">
      <c r="B2" s="54" t="s">
        <v>30</v>
      </c>
      <c r="C2" s="55"/>
      <c r="D2" s="27"/>
      <c r="E2" s="104" t="s">
        <v>8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94"/>
      <c r="AR2" s="94"/>
    </row>
    <row r="3" spans="2:44" ht="15.75">
      <c r="B3" s="54" t="s">
        <v>113</v>
      </c>
      <c r="C3" s="56"/>
      <c r="D3" s="22"/>
      <c r="E3" s="104" t="s">
        <v>32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94"/>
      <c r="AR3" s="94"/>
    </row>
    <row r="4" spans="2:44" ht="15" customHeight="1">
      <c r="B4" s="19"/>
      <c r="C4" s="20"/>
      <c r="D4" s="21"/>
      <c r="E4" s="105" t="s">
        <v>10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95"/>
      <c r="AR4" s="95"/>
    </row>
    <row r="5" spans="2:44" ht="15" customHeight="1">
      <c r="B5" s="59" t="s">
        <v>114</v>
      </c>
      <c r="C5" s="60"/>
      <c r="D5" s="22"/>
      <c r="E5" s="92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</row>
    <row r="6" spans="2:44" ht="14.45" customHeight="1">
      <c r="B6" s="59"/>
      <c r="C6" s="60"/>
      <c r="D6" s="22"/>
      <c r="E6" s="101">
        <v>2015</v>
      </c>
      <c r="F6" s="102"/>
      <c r="G6" s="102"/>
      <c r="H6" s="103"/>
      <c r="I6" s="101">
        <v>2016</v>
      </c>
      <c r="J6" s="102"/>
      <c r="K6" s="102"/>
      <c r="L6" s="103"/>
      <c r="M6" s="101">
        <v>2017</v>
      </c>
      <c r="N6" s="102"/>
      <c r="O6" s="102"/>
      <c r="P6" s="103"/>
      <c r="Q6" s="101">
        <v>2018</v>
      </c>
      <c r="R6" s="102"/>
      <c r="S6" s="102"/>
      <c r="T6" s="103"/>
      <c r="U6" s="101">
        <v>2019</v>
      </c>
      <c r="V6" s="102"/>
      <c r="W6" s="102"/>
      <c r="X6" s="103"/>
      <c r="Y6" s="101">
        <v>2020</v>
      </c>
      <c r="Z6" s="102"/>
      <c r="AA6" s="102"/>
      <c r="AB6" s="103"/>
      <c r="AC6" s="101">
        <v>2021</v>
      </c>
      <c r="AD6" s="102"/>
      <c r="AE6" s="102"/>
      <c r="AF6" s="103"/>
      <c r="AG6" s="101">
        <v>2022</v>
      </c>
      <c r="AH6" s="102"/>
      <c r="AI6" s="102"/>
      <c r="AJ6" s="103"/>
      <c r="AK6" s="101">
        <v>2023</v>
      </c>
      <c r="AL6" s="102"/>
      <c r="AM6" s="102"/>
      <c r="AN6" s="103"/>
      <c r="AO6" s="112">
        <v>2024</v>
      </c>
      <c r="AP6" s="113"/>
      <c r="AQ6" s="113"/>
      <c r="AR6" s="113"/>
    </row>
    <row r="7" spans="2:44">
      <c r="B7" s="61"/>
      <c r="C7" s="62"/>
      <c r="D7" s="22"/>
      <c r="E7" s="91" t="s">
        <v>34</v>
      </c>
      <c r="F7" s="91" t="s">
        <v>35</v>
      </c>
      <c r="G7" s="91" t="s">
        <v>36</v>
      </c>
      <c r="H7" s="91" t="s">
        <v>37</v>
      </c>
      <c r="I7" s="91" t="s">
        <v>34</v>
      </c>
      <c r="J7" s="91" t="s">
        <v>35</v>
      </c>
      <c r="K7" s="91" t="s">
        <v>36</v>
      </c>
      <c r="L7" s="91" t="s">
        <v>37</v>
      </c>
      <c r="M7" s="91" t="s">
        <v>34</v>
      </c>
      <c r="N7" s="91" t="s">
        <v>35</v>
      </c>
      <c r="O7" s="91" t="s">
        <v>36</v>
      </c>
      <c r="P7" s="91" t="s">
        <v>37</v>
      </c>
      <c r="Q7" s="91" t="s">
        <v>34</v>
      </c>
      <c r="R7" s="91" t="s">
        <v>35</v>
      </c>
      <c r="S7" s="91" t="s">
        <v>36</v>
      </c>
      <c r="T7" s="91" t="s">
        <v>37</v>
      </c>
      <c r="U7" s="91" t="s">
        <v>34</v>
      </c>
      <c r="V7" s="91" t="s">
        <v>35</v>
      </c>
      <c r="W7" s="91" t="s">
        <v>36</v>
      </c>
      <c r="X7" s="91" t="s">
        <v>37</v>
      </c>
      <c r="Y7" s="91" t="s">
        <v>34</v>
      </c>
      <c r="Z7" s="91" t="s">
        <v>35</v>
      </c>
      <c r="AA7" s="91" t="s">
        <v>36</v>
      </c>
      <c r="AB7" s="91" t="s">
        <v>37</v>
      </c>
      <c r="AC7" s="91" t="s">
        <v>34</v>
      </c>
      <c r="AD7" s="91" t="s">
        <v>35</v>
      </c>
      <c r="AE7" s="91" t="s">
        <v>36</v>
      </c>
      <c r="AF7" s="91" t="s">
        <v>37</v>
      </c>
      <c r="AG7" s="91" t="s">
        <v>34</v>
      </c>
      <c r="AH7" s="91" t="s">
        <v>35</v>
      </c>
      <c r="AI7" s="91" t="s">
        <v>36</v>
      </c>
      <c r="AJ7" s="91" t="s">
        <v>37</v>
      </c>
      <c r="AK7" s="91" t="s">
        <v>34</v>
      </c>
      <c r="AL7" s="91" t="s">
        <v>35</v>
      </c>
      <c r="AM7" s="91" t="s">
        <v>36</v>
      </c>
      <c r="AN7" s="91" t="s">
        <v>37</v>
      </c>
      <c r="AO7" s="91" t="s">
        <v>34</v>
      </c>
      <c r="AP7" s="91" t="s">
        <v>35</v>
      </c>
      <c r="AQ7" s="91" t="s">
        <v>36</v>
      </c>
      <c r="AR7" s="91" t="s">
        <v>37</v>
      </c>
    </row>
    <row r="8" spans="2:44">
      <c r="B8" s="63" t="s">
        <v>115</v>
      </c>
      <c r="C8" s="64" t="s">
        <v>116</v>
      </c>
      <c r="D8" s="64" t="s">
        <v>40</v>
      </c>
      <c r="E8" s="65">
        <v>14836.827249414755</v>
      </c>
      <c r="F8" s="65">
        <v>15394.941408329996</v>
      </c>
      <c r="G8" s="65">
        <v>15308.604677511001</v>
      </c>
      <c r="H8" s="65">
        <v>15603.050860499312</v>
      </c>
      <c r="I8" s="65">
        <v>20285.441230779288</v>
      </c>
      <c r="J8" s="65">
        <v>23466.849103400502</v>
      </c>
      <c r="K8" s="65">
        <v>21630.291973724168</v>
      </c>
      <c r="L8" s="65">
        <v>28838.249887045153</v>
      </c>
      <c r="M8" s="65">
        <v>20348.163726793497</v>
      </c>
      <c r="N8" s="65">
        <v>22547.521714714505</v>
      </c>
      <c r="O8" s="65">
        <v>21802.920982862499</v>
      </c>
      <c r="P8" s="65">
        <v>26570.646972782502</v>
      </c>
      <c r="Q8" s="65">
        <v>22960.879085032502</v>
      </c>
      <c r="R8" s="65">
        <v>25234.430965338499</v>
      </c>
      <c r="S8" s="65">
        <v>22269.944314877506</v>
      </c>
      <c r="T8" s="65">
        <v>31780.425770800506</v>
      </c>
      <c r="U8" s="65">
        <v>25457.621357037002</v>
      </c>
      <c r="V8" s="65">
        <v>27253.689017839995</v>
      </c>
      <c r="W8" s="65">
        <v>27569.903462826001</v>
      </c>
      <c r="X8" s="65">
        <v>34996.594861650003</v>
      </c>
      <c r="Y8" s="65">
        <v>27502.949541349997</v>
      </c>
      <c r="Z8" s="65">
        <v>28796.753041424006</v>
      </c>
      <c r="AA8" s="65">
        <v>30945.593559222001</v>
      </c>
      <c r="AB8" s="65">
        <v>40757.636602069993</v>
      </c>
      <c r="AC8" s="65">
        <v>25046.73207667</v>
      </c>
      <c r="AD8" s="65">
        <v>33332.910625745993</v>
      </c>
      <c r="AE8" s="65">
        <v>36491.409873274999</v>
      </c>
      <c r="AF8" s="65">
        <v>57482.155387843035</v>
      </c>
      <c r="AG8" s="65">
        <v>37673.751830103341</v>
      </c>
      <c r="AH8" s="65">
        <v>36976.026440633315</v>
      </c>
      <c r="AI8" s="65">
        <v>36954.358513878324</v>
      </c>
      <c r="AJ8" s="65">
        <v>56603.568121741999</v>
      </c>
      <c r="AK8" s="65">
        <v>45690.246662427016</v>
      </c>
      <c r="AL8" s="65">
        <v>37039.407560232008</v>
      </c>
      <c r="AM8" s="65">
        <v>42051.360260517999</v>
      </c>
      <c r="AN8" s="65">
        <v>64608.634314197101</v>
      </c>
      <c r="AO8" s="65">
        <v>63155.216007034003</v>
      </c>
      <c r="AP8" s="65">
        <v>45511.43695553601</v>
      </c>
      <c r="AQ8" s="65">
        <v>69461.431268071989</v>
      </c>
      <c r="AR8" s="65">
        <v>63689.795381921023</v>
      </c>
    </row>
    <row r="9" spans="2:44">
      <c r="B9" s="39" t="s">
        <v>41</v>
      </c>
      <c r="C9" s="27" t="s">
        <v>117</v>
      </c>
      <c r="D9" s="27" t="s">
        <v>40</v>
      </c>
      <c r="E9" s="66">
        <v>971.12702033999994</v>
      </c>
      <c r="F9" s="66">
        <v>981.79822601000001</v>
      </c>
      <c r="G9" s="66">
        <v>1006.5033888899999</v>
      </c>
      <c r="H9" s="66">
        <v>987.27579404000005</v>
      </c>
      <c r="I9" s="66">
        <v>1060.8680054900001</v>
      </c>
      <c r="J9" s="66">
        <v>1054.5956186200001</v>
      </c>
      <c r="K9" s="66">
        <v>1070.1255058600002</v>
      </c>
      <c r="L9" s="66">
        <v>1055.33863013</v>
      </c>
      <c r="M9" s="66">
        <v>1062.44037351</v>
      </c>
      <c r="N9" s="66">
        <v>1075.7136408800002</v>
      </c>
      <c r="O9" s="66">
        <v>1091.7090758899999</v>
      </c>
      <c r="P9" s="66">
        <v>1088.5979225000001</v>
      </c>
      <c r="Q9" s="66">
        <v>1159.8829053499999</v>
      </c>
      <c r="R9" s="66">
        <v>1194.4385809800001</v>
      </c>
      <c r="S9" s="66">
        <v>1186.8905262599999</v>
      </c>
      <c r="T9" s="66">
        <v>1397.7081534599999</v>
      </c>
      <c r="U9" s="66">
        <v>1272.06418672</v>
      </c>
      <c r="V9" s="66">
        <v>1282.74580324</v>
      </c>
      <c r="W9" s="66">
        <v>1278.63222124</v>
      </c>
      <c r="X9" s="66">
        <v>1283.97501517</v>
      </c>
      <c r="Y9" s="66">
        <v>1362.55193343</v>
      </c>
      <c r="Z9" s="66">
        <v>1046.8522244400001</v>
      </c>
      <c r="AA9" s="66">
        <v>1136.83560259</v>
      </c>
      <c r="AB9" s="66">
        <v>1226.48918413</v>
      </c>
      <c r="AC9" s="66">
        <v>1336.3636160199999</v>
      </c>
      <c r="AD9" s="66">
        <v>1364.1477232899999</v>
      </c>
      <c r="AE9" s="66">
        <v>1410.2245208299998</v>
      </c>
      <c r="AF9" s="66">
        <v>1497.0345654800001</v>
      </c>
      <c r="AG9" s="66">
        <v>1576.4776241599998</v>
      </c>
      <c r="AH9" s="66">
        <v>1632.6711983999999</v>
      </c>
      <c r="AI9" s="66">
        <v>1636.20543346</v>
      </c>
      <c r="AJ9" s="66">
        <v>1684.58999414</v>
      </c>
      <c r="AK9" s="66">
        <v>2167.3018173299997</v>
      </c>
      <c r="AL9" s="66">
        <v>2148.4700959699999</v>
      </c>
      <c r="AM9" s="66">
        <v>2240.7672859499999</v>
      </c>
      <c r="AN9" s="66">
        <v>2132.5094778499997</v>
      </c>
      <c r="AO9" s="66">
        <v>3063.6599538400001</v>
      </c>
      <c r="AP9" s="66">
        <v>3576.9739453800003</v>
      </c>
      <c r="AQ9" s="66">
        <v>3612.5324775899994</v>
      </c>
      <c r="AR9" s="66">
        <v>3395.6256451999998</v>
      </c>
    </row>
    <row r="10" spans="2:44">
      <c r="B10" s="39" t="s">
        <v>118</v>
      </c>
      <c r="C10" s="67" t="s">
        <v>119</v>
      </c>
      <c r="D10" s="67" t="s">
        <v>40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</row>
    <row r="11" spans="2:44">
      <c r="B11" s="41" t="s">
        <v>120</v>
      </c>
      <c r="C11" s="68" t="s">
        <v>121</v>
      </c>
      <c r="D11" s="68" t="s">
        <v>40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</row>
    <row r="12" spans="2:44">
      <c r="B12" s="41" t="s">
        <v>122</v>
      </c>
      <c r="C12" s="68" t="s">
        <v>123</v>
      </c>
      <c r="D12" s="68" t="s">
        <v>40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</row>
    <row r="13" spans="2:44">
      <c r="B13" s="41" t="s">
        <v>124</v>
      </c>
      <c r="C13" s="68" t="s">
        <v>125</v>
      </c>
      <c r="D13" s="68" t="s">
        <v>40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</row>
    <row r="14" spans="2:44">
      <c r="B14" s="39" t="s">
        <v>126</v>
      </c>
      <c r="C14" s="67" t="s">
        <v>127</v>
      </c>
      <c r="D14" s="67" t="s">
        <v>40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</row>
    <row r="15" spans="2:44">
      <c r="B15" s="39" t="s">
        <v>128</v>
      </c>
      <c r="C15" s="67" t="s">
        <v>129</v>
      </c>
      <c r="D15" s="67" t="s">
        <v>40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</row>
    <row r="16" spans="2:44">
      <c r="B16" s="41" t="s">
        <v>130</v>
      </c>
      <c r="C16" s="68" t="s">
        <v>131</v>
      </c>
      <c r="D16" s="68" t="s">
        <v>40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</row>
    <row r="17" spans="2:44">
      <c r="B17" s="41" t="s">
        <v>132</v>
      </c>
      <c r="C17" s="68" t="s">
        <v>133</v>
      </c>
      <c r="D17" s="68" t="s">
        <v>40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</row>
    <row r="18" spans="2:44">
      <c r="B18" s="41" t="s">
        <v>134</v>
      </c>
      <c r="C18" s="68" t="s">
        <v>135</v>
      </c>
      <c r="D18" s="68" t="s">
        <v>40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</row>
    <row r="19" spans="2:44">
      <c r="B19" s="41" t="s">
        <v>136</v>
      </c>
      <c r="C19" s="68" t="s">
        <v>137</v>
      </c>
      <c r="D19" s="68" t="s">
        <v>40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</row>
    <row r="20" spans="2:44">
      <c r="B20" s="41" t="s">
        <v>138</v>
      </c>
      <c r="C20" s="68" t="s">
        <v>139</v>
      </c>
      <c r="D20" s="68" t="s">
        <v>40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</row>
    <row r="21" spans="2:44">
      <c r="B21" s="39" t="s">
        <v>140</v>
      </c>
      <c r="C21" s="67" t="s">
        <v>141</v>
      </c>
      <c r="D21" s="67" t="s">
        <v>40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</row>
    <row r="22" spans="2:44">
      <c r="B22" s="41" t="s">
        <v>142</v>
      </c>
      <c r="C22" s="68" t="s">
        <v>143</v>
      </c>
      <c r="D22" s="68" t="s">
        <v>40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</row>
    <row r="23" spans="2:44">
      <c r="B23" s="41" t="s">
        <v>144</v>
      </c>
      <c r="C23" s="69" t="s">
        <v>145</v>
      </c>
      <c r="D23" s="69" t="s">
        <v>40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</row>
    <row r="24" spans="2:44">
      <c r="B24" s="41" t="s">
        <v>146</v>
      </c>
      <c r="C24" s="69" t="s">
        <v>147</v>
      </c>
      <c r="D24" s="69" t="s">
        <v>40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</row>
    <row r="25" spans="2:44">
      <c r="B25" s="41" t="s">
        <v>148</v>
      </c>
      <c r="C25" s="69" t="s">
        <v>149</v>
      </c>
      <c r="D25" s="69" t="s">
        <v>40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</row>
    <row r="26" spans="2:44">
      <c r="B26" s="41" t="s">
        <v>150</v>
      </c>
      <c r="C26" s="69" t="s">
        <v>151</v>
      </c>
      <c r="D26" s="69" t="s">
        <v>40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</row>
    <row r="27" spans="2:44">
      <c r="B27" s="41" t="s">
        <v>152</v>
      </c>
      <c r="C27" s="68" t="s">
        <v>153</v>
      </c>
      <c r="D27" s="68" t="s">
        <v>40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</row>
    <row r="28" spans="2:44">
      <c r="B28" s="41" t="s">
        <v>154</v>
      </c>
      <c r="C28" s="68" t="s">
        <v>155</v>
      </c>
      <c r="D28" s="68" t="s">
        <v>40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</row>
    <row r="29" spans="2:44">
      <c r="B29" s="41" t="s">
        <v>156</v>
      </c>
      <c r="C29" s="68" t="s">
        <v>157</v>
      </c>
      <c r="D29" s="68" t="s">
        <v>40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</row>
    <row r="30" spans="2:44">
      <c r="B30" s="41" t="s">
        <v>158</v>
      </c>
      <c r="C30" s="68" t="s">
        <v>159</v>
      </c>
      <c r="D30" s="68" t="s">
        <v>40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</row>
    <row r="31" spans="2:44">
      <c r="B31" s="41" t="s">
        <v>160</v>
      </c>
      <c r="C31" s="69" t="s">
        <v>161</v>
      </c>
      <c r="D31" s="69" t="s">
        <v>40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</row>
    <row r="32" spans="2:44">
      <c r="B32" s="41" t="s">
        <v>162</v>
      </c>
      <c r="C32" s="69" t="s">
        <v>163</v>
      </c>
      <c r="D32" s="69" t="s">
        <v>40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</row>
    <row r="33" spans="2:44">
      <c r="B33" s="41" t="s">
        <v>164</v>
      </c>
      <c r="C33" s="68" t="s">
        <v>165</v>
      </c>
      <c r="D33" s="68" t="s">
        <v>40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</row>
    <row r="34" spans="2:44">
      <c r="B34" s="39" t="s">
        <v>166</v>
      </c>
      <c r="C34" s="67" t="s">
        <v>167</v>
      </c>
      <c r="D34" s="67" t="s">
        <v>40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</row>
    <row r="35" spans="2:44">
      <c r="B35" s="41" t="s">
        <v>168</v>
      </c>
      <c r="C35" s="68" t="s">
        <v>169</v>
      </c>
      <c r="D35" s="68" t="s">
        <v>40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</row>
    <row r="36" spans="2:44">
      <c r="B36" s="41" t="s">
        <v>170</v>
      </c>
      <c r="C36" s="68" t="s">
        <v>171</v>
      </c>
      <c r="D36" s="68" t="s">
        <v>40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</row>
    <row r="37" spans="2:44">
      <c r="B37" s="41" t="s">
        <v>172</v>
      </c>
      <c r="C37" s="68" t="s">
        <v>173</v>
      </c>
      <c r="D37" s="68" t="s">
        <v>40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</row>
    <row r="38" spans="2:44">
      <c r="B38" s="41" t="s">
        <v>174</v>
      </c>
      <c r="C38" s="68" t="s">
        <v>175</v>
      </c>
      <c r="D38" s="68" t="s">
        <v>40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</row>
    <row r="39" spans="2:44">
      <c r="B39" s="41" t="s">
        <v>176</v>
      </c>
      <c r="C39" s="68" t="s">
        <v>177</v>
      </c>
      <c r="D39" s="68" t="s">
        <v>40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</row>
    <row r="40" spans="2:44">
      <c r="B40" s="41" t="s">
        <v>178</v>
      </c>
      <c r="C40" s="68" t="s">
        <v>179</v>
      </c>
      <c r="D40" s="68" t="s">
        <v>40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</row>
    <row r="41" spans="2:44">
      <c r="B41" s="70" t="s">
        <v>180</v>
      </c>
      <c r="C41" s="71" t="s">
        <v>181</v>
      </c>
      <c r="D41" s="71" t="s">
        <v>40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</row>
    <row r="42" spans="2:44">
      <c r="B42" s="39" t="s">
        <v>43</v>
      </c>
      <c r="C42" s="27" t="s">
        <v>182</v>
      </c>
      <c r="D42" s="27" t="s">
        <v>40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</row>
    <row r="43" spans="2:44">
      <c r="B43" s="39" t="s">
        <v>183</v>
      </c>
      <c r="C43" s="67" t="s">
        <v>184</v>
      </c>
      <c r="D43" s="67" t="s">
        <v>40</v>
      </c>
      <c r="E43" s="57" t="s">
        <v>45</v>
      </c>
      <c r="F43" s="57" t="s">
        <v>45</v>
      </c>
      <c r="G43" s="57" t="s">
        <v>45</v>
      </c>
      <c r="H43" s="57" t="s">
        <v>45</v>
      </c>
      <c r="I43" s="57" t="s">
        <v>45</v>
      </c>
      <c r="J43" s="57" t="s">
        <v>45</v>
      </c>
      <c r="K43" s="57" t="s">
        <v>45</v>
      </c>
      <c r="L43" s="57" t="s">
        <v>45</v>
      </c>
      <c r="M43" s="57" t="s">
        <v>45</v>
      </c>
      <c r="N43" s="57" t="s">
        <v>45</v>
      </c>
      <c r="O43" s="57" t="s">
        <v>45</v>
      </c>
      <c r="P43" s="57" t="s">
        <v>45</v>
      </c>
      <c r="Q43" s="57" t="s">
        <v>45</v>
      </c>
      <c r="R43" s="57" t="s">
        <v>45</v>
      </c>
      <c r="S43" s="57" t="s">
        <v>45</v>
      </c>
      <c r="T43" s="57" t="s">
        <v>45</v>
      </c>
      <c r="U43" s="57" t="s">
        <v>45</v>
      </c>
      <c r="V43" s="57" t="s">
        <v>45</v>
      </c>
      <c r="W43" s="57" t="s">
        <v>45</v>
      </c>
      <c r="X43" s="57" t="s">
        <v>45</v>
      </c>
      <c r="Y43" s="57" t="s">
        <v>45</v>
      </c>
      <c r="Z43" s="57" t="s">
        <v>45</v>
      </c>
      <c r="AA43" s="57" t="s">
        <v>45</v>
      </c>
      <c r="AB43" s="57" t="s">
        <v>45</v>
      </c>
      <c r="AC43" s="57" t="s">
        <v>45</v>
      </c>
      <c r="AD43" s="57" t="s">
        <v>45</v>
      </c>
      <c r="AE43" s="57" t="s">
        <v>45</v>
      </c>
      <c r="AF43" s="57" t="s">
        <v>45</v>
      </c>
      <c r="AG43" s="57" t="s">
        <v>45</v>
      </c>
      <c r="AH43" s="57" t="s">
        <v>45</v>
      </c>
      <c r="AI43" s="57" t="s">
        <v>45</v>
      </c>
      <c r="AJ43" s="57" t="s">
        <v>45</v>
      </c>
      <c r="AK43" s="57" t="s">
        <v>45</v>
      </c>
      <c r="AL43" s="57" t="s">
        <v>45</v>
      </c>
      <c r="AM43" s="57" t="s">
        <v>45</v>
      </c>
      <c r="AN43" s="57" t="s">
        <v>45</v>
      </c>
      <c r="AO43" s="57" t="s">
        <v>45</v>
      </c>
      <c r="AP43" s="57" t="s">
        <v>45</v>
      </c>
      <c r="AQ43" s="57" t="s">
        <v>45</v>
      </c>
      <c r="AR43" s="57"/>
    </row>
    <row r="44" spans="2:44">
      <c r="B44" s="41" t="s">
        <v>185</v>
      </c>
      <c r="C44" s="68" t="s">
        <v>186</v>
      </c>
      <c r="D44" s="68" t="s">
        <v>40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</row>
    <row r="45" spans="2:44">
      <c r="B45" s="41" t="s">
        <v>187</v>
      </c>
      <c r="C45" s="68" t="s">
        <v>188</v>
      </c>
      <c r="D45" s="68" t="s">
        <v>40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</row>
    <row r="46" spans="2:44">
      <c r="B46" s="41" t="s">
        <v>189</v>
      </c>
      <c r="C46" s="68" t="s">
        <v>190</v>
      </c>
      <c r="D46" s="68" t="s">
        <v>40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</row>
    <row r="47" spans="2:44">
      <c r="B47" s="41" t="s">
        <v>191</v>
      </c>
      <c r="C47" s="68" t="s">
        <v>192</v>
      </c>
      <c r="D47" s="68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2:44">
      <c r="B48" s="39" t="s">
        <v>193</v>
      </c>
      <c r="C48" s="67" t="s">
        <v>194</v>
      </c>
      <c r="D48" s="67" t="s">
        <v>40</v>
      </c>
      <c r="E48" s="57" t="s">
        <v>45</v>
      </c>
      <c r="F48" s="57" t="s">
        <v>45</v>
      </c>
      <c r="G48" s="57" t="s">
        <v>45</v>
      </c>
      <c r="H48" s="57" t="s">
        <v>45</v>
      </c>
      <c r="I48" s="57" t="s">
        <v>45</v>
      </c>
      <c r="J48" s="57" t="s">
        <v>45</v>
      </c>
      <c r="K48" s="57" t="s">
        <v>45</v>
      </c>
      <c r="L48" s="57" t="s">
        <v>45</v>
      </c>
      <c r="M48" s="57" t="s">
        <v>45</v>
      </c>
      <c r="N48" s="57" t="s">
        <v>45</v>
      </c>
      <c r="O48" s="57" t="s">
        <v>45</v>
      </c>
      <c r="P48" s="57" t="s">
        <v>45</v>
      </c>
      <c r="Q48" s="57" t="s">
        <v>45</v>
      </c>
      <c r="R48" s="57" t="s">
        <v>45</v>
      </c>
      <c r="S48" s="57" t="s">
        <v>45</v>
      </c>
      <c r="T48" s="57" t="s">
        <v>45</v>
      </c>
      <c r="U48" s="57" t="s">
        <v>45</v>
      </c>
      <c r="V48" s="57" t="s">
        <v>45</v>
      </c>
      <c r="W48" s="57" t="s">
        <v>45</v>
      </c>
      <c r="X48" s="57" t="s">
        <v>45</v>
      </c>
      <c r="Y48" s="57" t="s">
        <v>45</v>
      </c>
      <c r="Z48" s="57" t="s">
        <v>45</v>
      </c>
      <c r="AA48" s="57" t="s">
        <v>45</v>
      </c>
      <c r="AB48" s="57" t="s">
        <v>45</v>
      </c>
      <c r="AC48" s="57" t="s">
        <v>45</v>
      </c>
      <c r="AD48" s="57" t="s">
        <v>45</v>
      </c>
      <c r="AE48" s="57" t="s">
        <v>45</v>
      </c>
      <c r="AF48" s="57" t="s">
        <v>45</v>
      </c>
      <c r="AG48" s="57" t="s">
        <v>45</v>
      </c>
      <c r="AH48" s="57" t="s">
        <v>45</v>
      </c>
      <c r="AI48" s="57" t="s">
        <v>45</v>
      </c>
      <c r="AJ48" s="57" t="s">
        <v>45</v>
      </c>
      <c r="AK48" s="57" t="s">
        <v>45</v>
      </c>
      <c r="AL48" s="57" t="s">
        <v>45</v>
      </c>
      <c r="AM48" s="57" t="s">
        <v>45</v>
      </c>
      <c r="AN48" s="57" t="s">
        <v>45</v>
      </c>
      <c r="AO48" s="57" t="s">
        <v>45</v>
      </c>
      <c r="AP48" s="57" t="s">
        <v>45</v>
      </c>
      <c r="AQ48" s="57" t="s">
        <v>45</v>
      </c>
      <c r="AR48" s="57"/>
    </row>
    <row r="49" spans="2:44">
      <c r="B49" s="41" t="s">
        <v>195</v>
      </c>
      <c r="C49" s="68" t="s">
        <v>186</v>
      </c>
      <c r="D49" s="68" t="s">
        <v>40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</row>
    <row r="50" spans="2:44">
      <c r="B50" s="41" t="s">
        <v>196</v>
      </c>
      <c r="C50" s="68" t="s">
        <v>188</v>
      </c>
      <c r="D50" s="68" t="s">
        <v>40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</row>
    <row r="51" spans="2:44">
      <c r="B51" s="42" t="s">
        <v>197</v>
      </c>
      <c r="C51" s="72" t="s">
        <v>198</v>
      </c>
      <c r="D51" s="72" t="s">
        <v>40</v>
      </c>
      <c r="E51" s="57" t="s">
        <v>45</v>
      </c>
      <c r="F51" s="57" t="s">
        <v>45</v>
      </c>
      <c r="G51" s="57" t="s">
        <v>45</v>
      </c>
      <c r="H51" s="57" t="s">
        <v>45</v>
      </c>
      <c r="I51" s="57" t="s">
        <v>45</v>
      </c>
      <c r="J51" s="57" t="s">
        <v>45</v>
      </c>
      <c r="K51" s="57" t="s">
        <v>45</v>
      </c>
      <c r="L51" s="57" t="s">
        <v>45</v>
      </c>
      <c r="M51" s="57" t="s">
        <v>45</v>
      </c>
      <c r="N51" s="57" t="s">
        <v>45</v>
      </c>
      <c r="O51" s="57" t="s">
        <v>45</v>
      </c>
      <c r="P51" s="57" t="s">
        <v>45</v>
      </c>
      <c r="Q51" s="57" t="s">
        <v>45</v>
      </c>
      <c r="R51" s="57" t="s">
        <v>45</v>
      </c>
      <c r="S51" s="57" t="s">
        <v>45</v>
      </c>
      <c r="T51" s="57" t="s">
        <v>45</v>
      </c>
      <c r="U51" s="57" t="s">
        <v>45</v>
      </c>
      <c r="V51" s="57" t="s">
        <v>45</v>
      </c>
      <c r="W51" s="57" t="s">
        <v>45</v>
      </c>
      <c r="X51" s="57" t="s">
        <v>45</v>
      </c>
      <c r="Y51" s="57" t="s">
        <v>45</v>
      </c>
      <c r="Z51" s="57" t="s">
        <v>45</v>
      </c>
      <c r="AA51" s="57" t="s">
        <v>45</v>
      </c>
      <c r="AB51" s="57" t="s">
        <v>45</v>
      </c>
      <c r="AC51" s="57" t="s">
        <v>45</v>
      </c>
      <c r="AD51" s="57" t="s">
        <v>45</v>
      </c>
      <c r="AE51" s="57" t="s">
        <v>45</v>
      </c>
      <c r="AF51" s="57" t="s">
        <v>45</v>
      </c>
      <c r="AG51" s="57" t="s">
        <v>45</v>
      </c>
      <c r="AH51" s="57" t="s">
        <v>45</v>
      </c>
      <c r="AI51" s="57" t="s">
        <v>45</v>
      </c>
      <c r="AJ51" s="57" t="s">
        <v>45</v>
      </c>
      <c r="AK51" s="57" t="s">
        <v>45</v>
      </c>
      <c r="AL51" s="57" t="s">
        <v>45</v>
      </c>
      <c r="AM51" s="57" t="s">
        <v>45</v>
      </c>
      <c r="AN51" s="57" t="s">
        <v>45</v>
      </c>
      <c r="AO51" s="57" t="s">
        <v>45</v>
      </c>
      <c r="AP51" s="57" t="s">
        <v>45</v>
      </c>
      <c r="AQ51" s="57" t="s">
        <v>45</v>
      </c>
      <c r="AR51" s="57"/>
    </row>
    <row r="52" spans="2:44">
      <c r="B52" s="39" t="s">
        <v>46</v>
      </c>
      <c r="C52" s="27" t="s">
        <v>199</v>
      </c>
      <c r="D52" s="27" t="s">
        <v>40</v>
      </c>
      <c r="E52" s="57">
        <v>11347.11</v>
      </c>
      <c r="F52" s="57">
        <v>11681.59</v>
      </c>
      <c r="G52" s="57">
        <v>11758.99</v>
      </c>
      <c r="H52" s="57">
        <v>11696.8</v>
      </c>
      <c r="I52" s="57">
        <v>17746.91</v>
      </c>
      <c r="J52" s="57">
        <v>18982.47</v>
      </c>
      <c r="K52" s="57">
        <v>17955.73</v>
      </c>
      <c r="L52" s="57">
        <v>21303.97</v>
      </c>
      <c r="M52" s="57">
        <v>16468.88</v>
      </c>
      <c r="N52" s="57">
        <v>16931.439999999999</v>
      </c>
      <c r="O52" s="57">
        <v>18004.349999999999</v>
      </c>
      <c r="P52" s="57">
        <v>22334.67</v>
      </c>
      <c r="Q52" s="57">
        <v>17161.63</v>
      </c>
      <c r="R52" s="57">
        <v>18310.07</v>
      </c>
      <c r="S52" s="57">
        <v>18042.990000000002</v>
      </c>
      <c r="T52" s="57">
        <v>27449.18</v>
      </c>
      <c r="U52" s="57">
        <v>19901.53</v>
      </c>
      <c r="V52" s="57">
        <v>20703.11</v>
      </c>
      <c r="W52" s="57">
        <v>22492.400000000001</v>
      </c>
      <c r="X52" s="57">
        <v>29086.99</v>
      </c>
      <c r="Y52" s="57">
        <v>23097.91</v>
      </c>
      <c r="Z52" s="57">
        <v>24972.13</v>
      </c>
      <c r="AA52" s="57">
        <v>27998.6</v>
      </c>
      <c r="AB52" s="57">
        <v>38298.5</v>
      </c>
      <c r="AC52" s="57">
        <v>22088.400000000001</v>
      </c>
      <c r="AD52" s="57">
        <v>28042.75</v>
      </c>
      <c r="AE52" s="57">
        <v>32224.12</v>
      </c>
      <c r="AF52" s="57">
        <v>50102.59</v>
      </c>
      <c r="AG52" s="57">
        <v>26469.58</v>
      </c>
      <c r="AH52" s="57">
        <v>30305.53</v>
      </c>
      <c r="AI52" s="57">
        <v>29800.14</v>
      </c>
      <c r="AJ52" s="57">
        <v>49324.59</v>
      </c>
      <c r="AK52" s="57">
        <v>35275.769999999997</v>
      </c>
      <c r="AL52" s="57">
        <v>31880.41</v>
      </c>
      <c r="AM52" s="57">
        <v>34875.97</v>
      </c>
      <c r="AN52" s="57">
        <v>55105.75</v>
      </c>
      <c r="AO52" s="57">
        <v>33617.18</v>
      </c>
      <c r="AP52" s="57">
        <v>37415.71</v>
      </c>
      <c r="AQ52" s="57">
        <v>34476.660000000003</v>
      </c>
      <c r="AR52" s="57"/>
    </row>
    <row r="53" spans="2:44">
      <c r="B53" s="39" t="s">
        <v>200</v>
      </c>
      <c r="C53" s="67" t="s">
        <v>201</v>
      </c>
      <c r="D53" s="67" t="s">
        <v>40</v>
      </c>
      <c r="E53" s="57" t="s">
        <v>45</v>
      </c>
      <c r="F53" s="57" t="s">
        <v>45</v>
      </c>
      <c r="G53" s="57" t="s">
        <v>45</v>
      </c>
      <c r="H53" s="57" t="s">
        <v>45</v>
      </c>
      <c r="I53" s="57" t="s">
        <v>45</v>
      </c>
      <c r="J53" s="57" t="s">
        <v>45</v>
      </c>
      <c r="K53" s="57" t="s">
        <v>45</v>
      </c>
      <c r="L53" s="57" t="s">
        <v>45</v>
      </c>
      <c r="M53" s="57" t="s">
        <v>45</v>
      </c>
      <c r="N53" s="57" t="s">
        <v>45</v>
      </c>
      <c r="O53" s="57" t="s">
        <v>45</v>
      </c>
      <c r="P53" s="57" t="s">
        <v>45</v>
      </c>
      <c r="Q53" s="57" t="s">
        <v>45</v>
      </c>
      <c r="R53" s="57" t="s">
        <v>45</v>
      </c>
      <c r="S53" s="57" t="s">
        <v>45</v>
      </c>
      <c r="T53" s="57" t="s">
        <v>45</v>
      </c>
      <c r="U53" s="57" t="s">
        <v>45</v>
      </c>
      <c r="V53" s="57" t="s">
        <v>45</v>
      </c>
      <c r="W53" s="57" t="s">
        <v>45</v>
      </c>
      <c r="X53" s="57" t="s">
        <v>45</v>
      </c>
      <c r="Y53" s="57">
        <v>5.91</v>
      </c>
      <c r="Z53" s="57">
        <v>0.01</v>
      </c>
      <c r="AA53" s="57">
        <v>6.74</v>
      </c>
      <c r="AB53" s="57">
        <v>11.19</v>
      </c>
      <c r="AC53" s="57" t="s">
        <v>45</v>
      </c>
      <c r="AD53" s="57" t="s">
        <v>45</v>
      </c>
      <c r="AE53" s="57" t="s">
        <v>45</v>
      </c>
      <c r="AF53" s="57" t="s">
        <v>45</v>
      </c>
      <c r="AG53" s="57" t="s">
        <v>45</v>
      </c>
      <c r="AH53" s="57" t="s">
        <v>45</v>
      </c>
      <c r="AI53" s="57" t="s">
        <v>45</v>
      </c>
      <c r="AJ53" s="57" t="s">
        <v>45</v>
      </c>
      <c r="AK53" s="57" t="s">
        <v>45</v>
      </c>
      <c r="AL53" s="57" t="s">
        <v>45</v>
      </c>
      <c r="AM53" s="57" t="s">
        <v>45</v>
      </c>
      <c r="AN53" s="57" t="s">
        <v>45</v>
      </c>
      <c r="AO53" s="57" t="s">
        <v>45</v>
      </c>
      <c r="AP53" s="57" t="s">
        <v>45</v>
      </c>
      <c r="AQ53" s="57" t="s">
        <v>45</v>
      </c>
      <c r="AR53" s="57"/>
    </row>
    <row r="54" spans="2:44">
      <c r="B54" s="41" t="s">
        <v>202</v>
      </c>
      <c r="C54" s="68" t="s">
        <v>203</v>
      </c>
      <c r="D54" s="68" t="s">
        <v>40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</row>
    <row r="55" spans="2:44">
      <c r="B55" s="41" t="s">
        <v>204</v>
      </c>
      <c r="C55" s="68" t="s">
        <v>205</v>
      </c>
      <c r="D55" s="68" t="s">
        <v>40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</row>
    <row r="56" spans="2:44">
      <c r="B56" s="39" t="s">
        <v>206</v>
      </c>
      <c r="C56" s="67" t="s">
        <v>207</v>
      </c>
      <c r="D56" s="67" t="s">
        <v>40</v>
      </c>
      <c r="E56" s="57" t="s">
        <v>45</v>
      </c>
      <c r="F56" s="57" t="s">
        <v>45</v>
      </c>
      <c r="G56" s="57" t="s">
        <v>45</v>
      </c>
      <c r="H56" s="57" t="s">
        <v>45</v>
      </c>
      <c r="I56" s="57" t="s">
        <v>45</v>
      </c>
      <c r="J56" s="57" t="s">
        <v>45</v>
      </c>
      <c r="K56" s="57" t="s">
        <v>45</v>
      </c>
      <c r="L56" s="57" t="s">
        <v>45</v>
      </c>
      <c r="M56" s="57" t="s">
        <v>45</v>
      </c>
      <c r="N56" s="57" t="s">
        <v>45</v>
      </c>
      <c r="O56" s="57" t="s">
        <v>45</v>
      </c>
      <c r="P56" s="57" t="s">
        <v>45</v>
      </c>
      <c r="Q56" s="57" t="s">
        <v>45</v>
      </c>
      <c r="R56" s="57" t="s">
        <v>45</v>
      </c>
      <c r="S56" s="57" t="s">
        <v>45</v>
      </c>
      <c r="T56" s="57" t="s">
        <v>45</v>
      </c>
      <c r="U56" s="57" t="s">
        <v>45</v>
      </c>
      <c r="V56" s="57" t="s">
        <v>45</v>
      </c>
      <c r="W56" s="57" t="s">
        <v>45</v>
      </c>
      <c r="X56" s="57" t="s">
        <v>45</v>
      </c>
      <c r="Y56" s="57" t="s">
        <v>45</v>
      </c>
      <c r="Z56" s="57" t="s">
        <v>45</v>
      </c>
      <c r="AA56" s="57" t="s">
        <v>45</v>
      </c>
      <c r="AB56" s="57" t="s">
        <v>45</v>
      </c>
      <c r="AC56" s="57" t="s">
        <v>45</v>
      </c>
      <c r="AD56" s="57" t="s">
        <v>45</v>
      </c>
      <c r="AE56" s="57" t="s">
        <v>45</v>
      </c>
      <c r="AF56" s="57" t="s">
        <v>45</v>
      </c>
      <c r="AG56" s="57" t="s">
        <v>45</v>
      </c>
      <c r="AH56" s="57" t="s">
        <v>45</v>
      </c>
      <c r="AI56" s="57" t="s">
        <v>45</v>
      </c>
      <c r="AJ56" s="57" t="s">
        <v>45</v>
      </c>
      <c r="AK56" s="57" t="s">
        <v>45</v>
      </c>
      <c r="AL56" s="57" t="s">
        <v>45</v>
      </c>
      <c r="AM56" s="57" t="s">
        <v>45</v>
      </c>
      <c r="AN56" s="57" t="s">
        <v>45</v>
      </c>
      <c r="AO56" s="57" t="s">
        <v>45</v>
      </c>
      <c r="AP56" s="57" t="s">
        <v>45</v>
      </c>
      <c r="AQ56" s="57" t="s">
        <v>45</v>
      </c>
      <c r="AR56" s="57"/>
    </row>
    <row r="57" spans="2:44">
      <c r="B57" s="41" t="s">
        <v>208</v>
      </c>
      <c r="C57" s="68" t="s">
        <v>209</v>
      </c>
      <c r="D57" s="68" t="s">
        <v>40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</row>
    <row r="58" spans="2:44">
      <c r="B58" s="41" t="s">
        <v>210</v>
      </c>
      <c r="C58" s="68" t="s">
        <v>211</v>
      </c>
      <c r="D58" s="68" t="s">
        <v>40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</row>
    <row r="59" spans="2:44">
      <c r="B59" s="39" t="s">
        <v>212</v>
      </c>
      <c r="C59" s="67" t="s">
        <v>213</v>
      </c>
      <c r="D59" s="67" t="s">
        <v>40</v>
      </c>
      <c r="E59" s="57">
        <v>11347.11</v>
      </c>
      <c r="F59" s="57">
        <v>11681.59</v>
      </c>
      <c r="G59" s="57">
        <v>11758.99</v>
      </c>
      <c r="H59" s="57">
        <v>11696.8</v>
      </c>
      <c r="I59" s="57">
        <v>17746.91</v>
      </c>
      <c r="J59" s="57">
        <v>18982.47</v>
      </c>
      <c r="K59" s="57">
        <v>17955.73</v>
      </c>
      <c r="L59" s="57">
        <v>21303.97</v>
      </c>
      <c r="M59" s="57">
        <v>16468.88</v>
      </c>
      <c r="N59" s="57">
        <v>16931.439999999999</v>
      </c>
      <c r="O59" s="57">
        <v>18004.349999999999</v>
      </c>
      <c r="P59" s="57">
        <v>22334.67</v>
      </c>
      <c r="Q59" s="57">
        <v>17161.63</v>
      </c>
      <c r="R59" s="57">
        <v>18310.07</v>
      </c>
      <c r="S59" s="57">
        <v>18042.990000000002</v>
      </c>
      <c r="T59" s="57">
        <v>27449.18</v>
      </c>
      <c r="U59" s="57">
        <v>19901.53</v>
      </c>
      <c r="V59" s="57">
        <v>20703.11</v>
      </c>
      <c r="W59" s="57">
        <v>22492.400000000001</v>
      </c>
      <c r="X59" s="57">
        <v>29086.99</v>
      </c>
      <c r="Y59" s="57">
        <v>23092</v>
      </c>
      <c r="Z59" s="57">
        <v>24972.12</v>
      </c>
      <c r="AA59" s="57">
        <v>27991.86</v>
      </c>
      <c r="AB59" s="57">
        <v>38287.31</v>
      </c>
      <c r="AC59" s="57">
        <v>22088.400000000001</v>
      </c>
      <c r="AD59" s="57">
        <v>28042.75</v>
      </c>
      <c r="AE59" s="57">
        <v>32224.12</v>
      </c>
      <c r="AF59" s="57">
        <v>50102.59</v>
      </c>
      <c r="AG59" s="57">
        <v>26469.58</v>
      </c>
      <c r="AH59" s="57">
        <v>30305.53</v>
      </c>
      <c r="AI59" s="57">
        <v>29800.14</v>
      </c>
      <c r="AJ59" s="57">
        <v>49324.59</v>
      </c>
      <c r="AK59" s="57">
        <v>35275.769999999997</v>
      </c>
      <c r="AL59" s="57">
        <v>31880.41</v>
      </c>
      <c r="AM59" s="57">
        <v>34875.97</v>
      </c>
      <c r="AN59" s="57">
        <v>55105.75</v>
      </c>
      <c r="AO59" s="57">
        <v>33617.18</v>
      </c>
      <c r="AP59" s="57">
        <v>37415.71</v>
      </c>
      <c r="AQ59" s="57">
        <v>34476.660000000003</v>
      </c>
      <c r="AR59" s="57"/>
    </row>
    <row r="60" spans="2:44">
      <c r="B60" s="41" t="s">
        <v>214</v>
      </c>
      <c r="C60" s="68" t="s">
        <v>209</v>
      </c>
      <c r="D60" s="68" t="s">
        <v>40</v>
      </c>
      <c r="E60" s="57">
        <v>11019.28</v>
      </c>
      <c r="F60" s="57">
        <v>11469.94</v>
      </c>
      <c r="G60" s="57">
        <v>11561.87</v>
      </c>
      <c r="H60" s="57">
        <v>10210.43</v>
      </c>
      <c r="I60" s="57">
        <v>17375.23</v>
      </c>
      <c r="J60" s="57">
        <v>18799.89</v>
      </c>
      <c r="K60" s="57">
        <v>17558.57</v>
      </c>
      <c r="L60" s="57">
        <v>20371.490000000002</v>
      </c>
      <c r="M60" s="57">
        <v>16020.79</v>
      </c>
      <c r="N60" s="57">
        <v>16504.669999999998</v>
      </c>
      <c r="O60" s="57">
        <v>16699.310000000001</v>
      </c>
      <c r="P60" s="57">
        <v>20583.54</v>
      </c>
      <c r="Q60" s="57">
        <v>16629.63</v>
      </c>
      <c r="R60" s="57">
        <v>17821.68</v>
      </c>
      <c r="S60" s="57">
        <v>17390.240000000002</v>
      </c>
      <c r="T60" s="57">
        <v>25397.61</v>
      </c>
      <c r="U60" s="57">
        <v>17680.09</v>
      </c>
      <c r="V60" s="57">
        <v>19475.45</v>
      </c>
      <c r="W60" s="57">
        <v>21032.080000000002</v>
      </c>
      <c r="X60" s="57">
        <v>24759.279999999999</v>
      </c>
      <c r="Y60" s="57">
        <v>22294.71</v>
      </c>
      <c r="Z60" s="57">
        <v>22510.94</v>
      </c>
      <c r="AA60" s="57">
        <v>25101.1</v>
      </c>
      <c r="AB60" s="57">
        <v>36113.519999999997</v>
      </c>
      <c r="AC60" s="57">
        <v>21703.33</v>
      </c>
      <c r="AD60" s="57">
        <v>26300.33</v>
      </c>
      <c r="AE60" s="57">
        <v>30622.84</v>
      </c>
      <c r="AF60" s="57">
        <v>43379.43</v>
      </c>
      <c r="AG60" s="57">
        <v>25323.69</v>
      </c>
      <c r="AH60" s="57">
        <v>28251.63</v>
      </c>
      <c r="AI60" s="57">
        <v>28255.98</v>
      </c>
      <c r="AJ60" s="57">
        <v>39559.97</v>
      </c>
      <c r="AK60" s="57">
        <v>33413.11</v>
      </c>
      <c r="AL60" s="57">
        <v>30218.68</v>
      </c>
      <c r="AM60" s="57">
        <v>31276.19</v>
      </c>
      <c r="AN60" s="57">
        <v>45427.96</v>
      </c>
      <c r="AO60" s="57">
        <v>33617.18</v>
      </c>
      <c r="AP60" s="57">
        <v>37415.71</v>
      </c>
      <c r="AQ60" s="57">
        <v>34476.660000000003</v>
      </c>
      <c r="AR60" s="57"/>
    </row>
    <row r="61" spans="2:44">
      <c r="B61" s="42" t="s">
        <v>215</v>
      </c>
      <c r="C61" s="72" t="s">
        <v>216</v>
      </c>
      <c r="D61" s="72" t="s">
        <v>40</v>
      </c>
      <c r="E61" s="57">
        <v>327.83</v>
      </c>
      <c r="F61" s="57">
        <v>211.66</v>
      </c>
      <c r="G61" s="57">
        <v>197.12</v>
      </c>
      <c r="H61" s="57">
        <v>1486.37</v>
      </c>
      <c r="I61" s="57">
        <v>371.68</v>
      </c>
      <c r="J61" s="57">
        <v>182.58</v>
      </c>
      <c r="K61" s="57">
        <v>397.16</v>
      </c>
      <c r="L61" s="57">
        <v>932.47</v>
      </c>
      <c r="M61" s="57">
        <v>448.09</v>
      </c>
      <c r="N61" s="57">
        <v>426.77</v>
      </c>
      <c r="O61" s="57">
        <v>1305.04</v>
      </c>
      <c r="P61" s="57">
        <v>1751.13</v>
      </c>
      <c r="Q61" s="57">
        <v>532</v>
      </c>
      <c r="R61" s="57">
        <v>488.39</v>
      </c>
      <c r="S61" s="57">
        <v>652.75</v>
      </c>
      <c r="T61" s="57">
        <v>2051.56</v>
      </c>
      <c r="U61" s="57">
        <v>2221.44</v>
      </c>
      <c r="V61" s="57">
        <v>1227.6600000000001</v>
      </c>
      <c r="W61" s="57">
        <v>1460.32</v>
      </c>
      <c r="X61" s="57">
        <v>4327.72</v>
      </c>
      <c r="Y61" s="57">
        <v>797.29</v>
      </c>
      <c r="Z61" s="57">
        <v>2461.19</v>
      </c>
      <c r="AA61" s="57">
        <v>2890.76</v>
      </c>
      <c r="AB61" s="57">
        <v>2173.8000000000002</v>
      </c>
      <c r="AC61" s="57">
        <v>385.06</v>
      </c>
      <c r="AD61" s="57">
        <v>1742.42</v>
      </c>
      <c r="AE61" s="57">
        <v>1601.28</v>
      </c>
      <c r="AF61" s="57">
        <v>6723.15</v>
      </c>
      <c r="AG61" s="57">
        <v>1145.9000000000001</v>
      </c>
      <c r="AH61" s="57">
        <v>2053.9</v>
      </c>
      <c r="AI61" s="57">
        <v>1544.16</v>
      </c>
      <c r="AJ61" s="57">
        <v>9764.6200000000008</v>
      </c>
      <c r="AK61" s="57">
        <v>1862.66</v>
      </c>
      <c r="AL61" s="57">
        <v>1661.73</v>
      </c>
      <c r="AM61" s="57">
        <v>3599.77</v>
      </c>
      <c r="AN61" s="57">
        <v>9677.7900000000009</v>
      </c>
      <c r="AO61" s="57" t="s">
        <v>45</v>
      </c>
      <c r="AP61" s="57" t="s">
        <v>45</v>
      </c>
      <c r="AQ61" s="57" t="s">
        <v>45</v>
      </c>
      <c r="AR61" s="57"/>
    </row>
    <row r="62" spans="2:44">
      <c r="B62" s="39" t="s">
        <v>48</v>
      </c>
      <c r="C62" s="27" t="s">
        <v>217</v>
      </c>
      <c r="D62" s="27" t="s">
        <v>40</v>
      </c>
      <c r="E62" s="57">
        <v>2518.59</v>
      </c>
      <c r="F62" s="57">
        <v>2731.55</v>
      </c>
      <c r="G62" s="57">
        <v>2543.12</v>
      </c>
      <c r="H62" s="57">
        <v>2918.97</v>
      </c>
      <c r="I62" s="57">
        <v>1477.66</v>
      </c>
      <c r="J62" s="57">
        <v>3429.79</v>
      </c>
      <c r="K62" s="57">
        <v>2604.44</v>
      </c>
      <c r="L62" s="57">
        <v>6478.94</v>
      </c>
      <c r="M62" s="57">
        <v>2816.84</v>
      </c>
      <c r="N62" s="57">
        <v>4540.3599999999997</v>
      </c>
      <c r="O62" s="57">
        <v>2706.87</v>
      </c>
      <c r="P62" s="57">
        <v>3147.38</v>
      </c>
      <c r="Q62" s="57">
        <v>4639.37</v>
      </c>
      <c r="R62" s="57">
        <v>5729.92</v>
      </c>
      <c r="S62" s="57">
        <v>3040.06</v>
      </c>
      <c r="T62" s="57">
        <v>2933.54</v>
      </c>
      <c r="U62" s="57">
        <v>4284.03</v>
      </c>
      <c r="V62" s="57">
        <v>5267.83</v>
      </c>
      <c r="W62" s="57">
        <v>3798.87</v>
      </c>
      <c r="X62" s="57">
        <v>4625.63</v>
      </c>
      <c r="Y62" s="57">
        <v>3042.49</v>
      </c>
      <c r="Z62" s="57">
        <v>2777.77</v>
      </c>
      <c r="AA62" s="57">
        <v>1810.16</v>
      </c>
      <c r="AB62" s="57">
        <v>1232.6400000000001</v>
      </c>
      <c r="AC62" s="57">
        <v>1621.97</v>
      </c>
      <c r="AD62" s="57">
        <v>3926.02</v>
      </c>
      <c r="AE62" s="57">
        <v>2857.07</v>
      </c>
      <c r="AF62" s="57">
        <v>5882.53</v>
      </c>
      <c r="AG62" s="57">
        <v>9627.69</v>
      </c>
      <c r="AH62" s="57">
        <v>5037.82</v>
      </c>
      <c r="AI62" s="57">
        <v>5518.01</v>
      </c>
      <c r="AJ62" s="57">
        <v>5594.39</v>
      </c>
      <c r="AK62" s="57">
        <v>8247.17</v>
      </c>
      <c r="AL62" s="57">
        <v>3010.53</v>
      </c>
      <c r="AM62" s="57">
        <v>4934.63</v>
      </c>
      <c r="AN62" s="57">
        <v>7370.38</v>
      </c>
      <c r="AO62" s="57">
        <v>26347.27</v>
      </c>
      <c r="AP62" s="57">
        <v>4516.9399999999996</v>
      </c>
      <c r="AQ62" s="57">
        <v>31618.66</v>
      </c>
      <c r="AR62" s="57"/>
    </row>
    <row r="63" spans="2:44">
      <c r="B63" s="39" t="s">
        <v>218</v>
      </c>
      <c r="C63" s="67" t="s">
        <v>219</v>
      </c>
      <c r="D63" s="67" t="s">
        <v>40</v>
      </c>
      <c r="E63" s="57">
        <v>46.92</v>
      </c>
      <c r="F63" s="57">
        <v>52.29</v>
      </c>
      <c r="G63" s="57">
        <v>56.75</v>
      </c>
      <c r="H63" s="57">
        <v>56.6</v>
      </c>
      <c r="I63" s="57">
        <v>47.27</v>
      </c>
      <c r="J63" s="57">
        <v>90.01</v>
      </c>
      <c r="K63" s="57">
        <v>66.459999999999994</v>
      </c>
      <c r="L63" s="57">
        <v>130.59</v>
      </c>
      <c r="M63" s="57">
        <v>41.71</v>
      </c>
      <c r="N63" s="57">
        <v>-5.6</v>
      </c>
      <c r="O63" s="57">
        <v>72.28</v>
      </c>
      <c r="P63" s="57">
        <v>33.06</v>
      </c>
      <c r="Q63" s="57">
        <v>40.1</v>
      </c>
      <c r="R63" s="57">
        <v>52.51</v>
      </c>
      <c r="S63" s="57">
        <v>92.62</v>
      </c>
      <c r="T63" s="57">
        <v>78.790000000000006</v>
      </c>
      <c r="U63" s="57">
        <v>15.39</v>
      </c>
      <c r="V63" s="57">
        <v>15.63</v>
      </c>
      <c r="W63" s="57">
        <v>41.84</v>
      </c>
      <c r="X63" s="57">
        <v>38.33</v>
      </c>
      <c r="Y63" s="57">
        <v>1185.8800000000001</v>
      </c>
      <c r="Z63" s="57">
        <v>65.89</v>
      </c>
      <c r="AA63" s="57">
        <v>377.05</v>
      </c>
      <c r="AB63" s="57">
        <v>19.37</v>
      </c>
      <c r="AC63" s="57">
        <v>8.52</v>
      </c>
      <c r="AD63" s="57">
        <v>13.21</v>
      </c>
      <c r="AE63" s="57">
        <v>18.93</v>
      </c>
      <c r="AF63" s="57">
        <v>22.7</v>
      </c>
      <c r="AG63" s="57">
        <v>31.22</v>
      </c>
      <c r="AH63" s="57">
        <v>56.8</v>
      </c>
      <c r="AI63" s="57">
        <v>66.55</v>
      </c>
      <c r="AJ63" s="57">
        <v>106.48</v>
      </c>
      <c r="AK63" s="57">
        <v>102.82</v>
      </c>
      <c r="AL63" s="57">
        <v>130.41</v>
      </c>
      <c r="AM63" s="57">
        <v>130.91999999999999</v>
      </c>
      <c r="AN63" s="57">
        <v>175.17</v>
      </c>
      <c r="AO63" s="57">
        <v>132.78</v>
      </c>
      <c r="AP63" s="57">
        <v>169.83</v>
      </c>
      <c r="AQ63" s="57">
        <v>295.55</v>
      </c>
      <c r="AR63" s="57"/>
    </row>
    <row r="64" spans="2:44">
      <c r="B64" s="41" t="s">
        <v>220</v>
      </c>
      <c r="C64" s="68" t="s">
        <v>221</v>
      </c>
      <c r="D64" s="68" t="s">
        <v>40</v>
      </c>
      <c r="E64" s="57" t="s">
        <v>45</v>
      </c>
      <c r="F64" s="57" t="s">
        <v>45</v>
      </c>
      <c r="G64" s="57" t="s">
        <v>45</v>
      </c>
      <c r="H64" s="57" t="s">
        <v>45</v>
      </c>
      <c r="I64" s="57" t="s">
        <v>45</v>
      </c>
      <c r="J64" s="57" t="s">
        <v>45</v>
      </c>
      <c r="K64" s="57" t="s">
        <v>45</v>
      </c>
      <c r="L64" s="57" t="s">
        <v>45</v>
      </c>
      <c r="M64" s="57" t="s">
        <v>45</v>
      </c>
      <c r="N64" s="57" t="s">
        <v>45</v>
      </c>
      <c r="O64" s="57" t="s">
        <v>45</v>
      </c>
      <c r="P64" s="57" t="s">
        <v>45</v>
      </c>
      <c r="Q64" s="57" t="s">
        <v>45</v>
      </c>
      <c r="R64" s="57" t="s">
        <v>45</v>
      </c>
      <c r="S64" s="57" t="s">
        <v>45</v>
      </c>
      <c r="T64" s="57" t="s">
        <v>45</v>
      </c>
      <c r="U64" s="57" t="s">
        <v>45</v>
      </c>
      <c r="V64" s="57" t="s">
        <v>45</v>
      </c>
      <c r="W64" s="57" t="s">
        <v>45</v>
      </c>
      <c r="X64" s="57" t="s">
        <v>45</v>
      </c>
      <c r="Y64" s="57" t="s">
        <v>45</v>
      </c>
      <c r="Z64" s="57" t="s">
        <v>45</v>
      </c>
      <c r="AA64" s="57" t="s">
        <v>45</v>
      </c>
      <c r="AB64" s="57" t="s">
        <v>45</v>
      </c>
      <c r="AC64" s="57" t="s">
        <v>45</v>
      </c>
      <c r="AD64" s="57" t="s">
        <v>45</v>
      </c>
      <c r="AE64" s="57" t="s">
        <v>45</v>
      </c>
      <c r="AF64" s="57" t="s">
        <v>45</v>
      </c>
      <c r="AG64" s="57" t="s">
        <v>45</v>
      </c>
      <c r="AH64" s="57" t="s">
        <v>45</v>
      </c>
      <c r="AI64" s="57" t="s">
        <v>45</v>
      </c>
      <c r="AJ64" s="57" t="s">
        <v>45</v>
      </c>
      <c r="AK64" s="57" t="s">
        <v>45</v>
      </c>
      <c r="AL64" s="57" t="s">
        <v>45</v>
      </c>
      <c r="AM64" s="57" t="s">
        <v>45</v>
      </c>
      <c r="AN64" s="57" t="s">
        <v>45</v>
      </c>
      <c r="AO64" s="57" t="s">
        <v>45</v>
      </c>
      <c r="AP64" s="57" t="s">
        <v>45</v>
      </c>
      <c r="AQ64" s="57" t="s">
        <v>45</v>
      </c>
      <c r="AR64" s="57"/>
    </row>
    <row r="65" spans="2:44">
      <c r="B65" s="41" t="s">
        <v>222</v>
      </c>
      <c r="C65" s="69" t="s">
        <v>223</v>
      </c>
      <c r="D65" s="69" t="s">
        <v>40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</row>
    <row r="66" spans="2:44">
      <c r="B66" s="41" t="s">
        <v>224</v>
      </c>
      <c r="C66" s="69" t="s">
        <v>225</v>
      </c>
      <c r="D66" s="69" t="s">
        <v>40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</row>
    <row r="67" spans="2:44">
      <c r="B67" s="41" t="s">
        <v>226</v>
      </c>
      <c r="C67" s="69" t="s">
        <v>213</v>
      </c>
      <c r="D67" s="69" t="s">
        <v>40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</row>
    <row r="68" spans="2:44">
      <c r="B68" s="41" t="s">
        <v>227</v>
      </c>
      <c r="C68" s="68" t="s">
        <v>228</v>
      </c>
      <c r="D68" s="68" t="s">
        <v>40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</row>
    <row r="69" spans="2:44">
      <c r="B69" s="41" t="s">
        <v>229</v>
      </c>
      <c r="C69" s="68" t="s">
        <v>230</v>
      </c>
      <c r="D69" s="68" t="s">
        <v>40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</row>
    <row r="70" spans="2:44">
      <c r="B70" s="41" t="s">
        <v>231</v>
      </c>
      <c r="C70" s="68" t="s">
        <v>232</v>
      </c>
      <c r="D70" s="68" t="s">
        <v>40</v>
      </c>
      <c r="E70" s="57">
        <v>46.92</v>
      </c>
      <c r="F70" s="57">
        <v>52.29</v>
      </c>
      <c r="G70" s="57">
        <v>56.75</v>
      </c>
      <c r="H70" s="57">
        <v>56.6</v>
      </c>
      <c r="I70" s="57">
        <v>47.27</v>
      </c>
      <c r="J70" s="57">
        <v>90.01</v>
      </c>
      <c r="K70" s="57">
        <v>66.459999999999994</v>
      </c>
      <c r="L70" s="57">
        <v>130.59</v>
      </c>
      <c r="M70" s="57">
        <v>41.71</v>
      </c>
      <c r="N70" s="57">
        <v>-5.6</v>
      </c>
      <c r="O70" s="57">
        <v>72.28</v>
      </c>
      <c r="P70" s="57">
        <v>33.06</v>
      </c>
      <c r="Q70" s="57">
        <v>40.1</v>
      </c>
      <c r="R70" s="57">
        <v>52.51</v>
      </c>
      <c r="S70" s="57">
        <v>92.62</v>
      </c>
      <c r="T70" s="57">
        <v>78.790000000000006</v>
      </c>
      <c r="U70" s="57">
        <v>15.39</v>
      </c>
      <c r="V70" s="57">
        <v>15.63</v>
      </c>
      <c r="W70" s="57">
        <v>41.84</v>
      </c>
      <c r="X70" s="57">
        <v>38.33</v>
      </c>
      <c r="Y70" s="57">
        <v>1185.8800000000001</v>
      </c>
      <c r="Z70" s="57">
        <v>65.89</v>
      </c>
      <c r="AA70" s="57">
        <v>377.05</v>
      </c>
      <c r="AB70" s="57">
        <v>19.37</v>
      </c>
      <c r="AC70" s="57">
        <v>8.52</v>
      </c>
      <c r="AD70" s="57">
        <v>13.21</v>
      </c>
      <c r="AE70" s="57">
        <v>18.93</v>
      </c>
      <c r="AF70" s="57">
        <v>22.7</v>
      </c>
      <c r="AG70" s="57">
        <v>31.22</v>
      </c>
      <c r="AH70" s="57">
        <v>56.8</v>
      </c>
      <c r="AI70" s="57">
        <v>66.55</v>
      </c>
      <c r="AJ70" s="57">
        <v>106.48</v>
      </c>
      <c r="AK70" s="57">
        <v>102.82</v>
      </c>
      <c r="AL70" s="57">
        <v>130.41</v>
      </c>
      <c r="AM70" s="57">
        <v>130.91999999999999</v>
      </c>
      <c r="AN70" s="57">
        <v>175.17</v>
      </c>
      <c r="AO70" s="57">
        <v>132.78</v>
      </c>
      <c r="AP70" s="57">
        <v>169.83</v>
      </c>
      <c r="AQ70" s="57">
        <v>295.55</v>
      </c>
      <c r="AR70" s="57"/>
    </row>
    <row r="71" spans="2:44">
      <c r="B71" s="41" t="s">
        <v>233</v>
      </c>
      <c r="C71" s="68" t="s">
        <v>234</v>
      </c>
      <c r="D71" s="68" t="s">
        <v>40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</row>
    <row r="72" spans="2:44">
      <c r="B72" s="41" t="s">
        <v>235</v>
      </c>
      <c r="C72" s="68" t="s">
        <v>236</v>
      </c>
      <c r="D72" s="68" t="s">
        <v>40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</row>
    <row r="73" spans="2:44">
      <c r="B73" s="39" t="s">
        <v>237</v>
      </c>
      <c r="C73" s="67" t="s">
        <v>238</v>
      </c>
      <c r="D73" s="67" t="s">
        <v>40</v>
      </c>
      <c r="E73" s="57">
        <v>2169.31</v>
      </c>
      <c r="F73" s="57">
        <v>1868.99</v>
      </c>
      <c r="G73" s="57">
        <v>1724.39</v>
      </c>
      <c r="H73" s="57">
        <v>1846.63</v>
      </c>
      <c r="I73" s="57">
        <v>1149.76</v>
      </c>
      <c r="J73" s="57">
        <v>1947.09</v>
      </c>
      <c r="K73" s="57">
        <v>1668.8</v>
      </c>
      <c r="L73" s="57">
        <v>3185.3</v>
      </c>
      <c r="M73" s="57">
        <v>2174.09</v>
      </c>
      <c r="N73" s="57">
        <v>1763.01</v>
      </c>
      <c r="O73" s="57">
        <v>2033.92</v>
      </c>
      <c r="P73" s="57">
        <v>851.06</v>
      </c>
      <c r="Q73" s="57">
        <v>4398.6000000000004</v>
      </c>
      <c r="R73" s="57">
        <v>2986.18</v>
      </c>
      <c r="S73" s="57">
        <v>2832.2</v>
      </c>
      <c r="T73" s="57">
        <v>2238.54</v>
      </c>
      <c r="U73" s="57">
        <v>726.09</v>
      </c>
      <c r="V73" s="57">
        <v>2692.95</v>
      </c>
      <c r="W73" s="57">
        <v>850.7</v>
      </c>
      <c r="X73" s="57">
        <v>2701.21</v>
      </c>
      <c r="Y73" s="57">
        <v>204.16</v>
      </c>
      <c r="Z73" s="57" t="s">
        <v>45</v>
      </c>
      <c r="AA73" s="57">
        <v>1079.1600000000001</v>
      </c>
      <c r="AB73" s="57" t="s">
        <v>45</v>
      </c>
      <c r="AC73" s="57">
        <v>3169.31</v>
      </c>
      <c r="AD73" s="57">
        <v>746.28</v>
      </c>
      <c r="AE73" s="57">
        <v>722.47</v>
      </c>
      <c r="AF73" s="57">
        <v>788.98</v>
      </c>
      <c r="AG73" s="57">
        <v>6979.7</v>
      </c>
      <c r="AH73" s="57">
        <v>1517.34</v>
      </c>
      <c r="AI73" s="57">
        <v>484.04</v>
      </c>
      <c r="AJ73" s="57" t="s">
        <v>45</v>
      </c>
      <c r="AK73" s="57">
        <v>6650.31</v>
      </c>
      <c r="AL73" s="57">
        <v>256.39</v>
      </c>
      <c r="AM73" s="57" t="s">
        <v>45</v>
      </c>
      <c r="AN73" s="57">
        <v>1548.52</v>
      </c>
      <c r="AO73" s="57">
        <v>22122.03</v>
      </c>
      <c r="AP73" s="57">
        <v>3322.16</v>
      </c>
      <c r="AQ73" s="57">
        <v>28720.33</v>
      </c>
      <c r="AR73" s="57"/>
    </row>
    <row r="74" spans="2:44">
      <c r="B74" s="41" t="s">
        <v>239</v>
      </c>
      <c r="C74" s="68" t="s">
        <v>240</v>
      </c>
      <c r="D74" s="68" t="s">
        <v>40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</row>
    <row r="75" spans="2:44">
      <c r="B75" s="41" t="s">
        <v>241</v>
      </c>
      <c r="C75" s="68" t="s">
        <v>242</v>
      </c>
      <c r="D75" s="68" t="s">
        <v>40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</row>
    <row r="76" spans="2:44">
      <c r="B76" s="41" t="s">
        <v>243</v>
      </c>
      <c r="C76" s="68" t="s">
        <v>244</v>
      </c>
      <c r="D76" s="68" t="s">
        <v>40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</row>
    <row r="77" spans="2:44">
      <c r="B77" s="41" t="s">
        <v>245</v>
      </c>
      <c r="C77" s="68" t="s">
        <v>246</v>
      </c>
      <c r="D77" s="68" t="s">
        <v>40</v>
      </c>
      <c r="E77" s="57">
        <v>2169.31</v>
      </c>
      <c r="F77" s="57">
        <v>1868.99</v>
      </c>
      <c r="G77" s="57">
        <v>1724.39</v>
      </c>
      <c r="H77" s="57">
        <v>1846.63</v>
      </c>
      <c r="I77" s="57">
        <v>1149.76</v>
      </c>
      <c r="J77" s="57">
        <v>1947.09</v>
      </c>
      <c r="K77" s="57">
        <v>1668.8</v>
      </c>
      <c r="L77" s="57">
        <v>3185.3</v>
      </c>
      <c r="M77" s="57">
        <v>2174.09</v>
      </c>
      <c r="N77" s="57">
        <v>1763.01</v>
      </c>
      <c r="O77" s="57">
        <v>2033.92</v>
      </c>
      <c r="P77" s="57">
        <v>851.06</v>
      </c>
      <c r="Q77" s="57">
        <v>4398.6000000000004</v>
      </c>
      <c r="R77" s="57">
        <v>2986.18</v>
      </c>
      <c r="S77" s="57">
        <v>2832.2</v>
      </c>
      <c r="T77" s="57">
        <v>2238.54</v>
      </c>
      <c r="U77" s="57">
        <v>726.09</v>
      </c>
      <c r="V77" s="57">
        <v>2692.95</v>
      </c>
      <c r="W77" s="57">
        <v>850.7</v>
      </c>
      <c r="X77" s="57">
        <v>2701.21</v>
      </c>
      <c r="Y77" s="57">
        <v>204.16</v>
      </c>
      <c r="Z77" s="57" t="s">
        <v>45</v>
      </c>
      <c r="AA77" s="57">
        <v>1079.1600000000001</v>
      </c>
      <c r="AB77" s="57" t="s">
        <v>45</v>
      </c>
      <c r="AC77" s="57">
        <v>3169.31</v>
      </c>
      <c r="AD77" s="57">
        <v>746.28</v>
      </c>
      <c r="AE77" s="57">
        <v>722.47</v>
      </c>
      <c r="AF77" s="57">
        <v>788.98</v>
      </c>
      <c r="AG77" s="57">
        <v>6979.7</v>
      </c>
      <c r="AH77" s="57">
        <v>1517.34</v>
      </c>
      <c r="AI77" s="57">
        <v>484.04</v>
      </c>
      <c r="AJ77" s="57" t="s">
        <v>45</v>
      </c>
      <c r="AK77" s="57">
        <v>6650.31</v>
      </c>
      <c r="AL77" s="57">
        <v>256.39</v>
      </c>
      <c r="AM77" s="57" t="s">
        <v>45</v>
      </c>
      <c r="AN77" s="57">
        <v>1548.52</v>
      </c>
      <c r="AO77" s="57">
        <v>22122.03</v>
      </c>
      <c r="AP77" s="57">
        <v>3322.16</v>
      </c>
      <c r="AQ77" s="57">
        <v>28720.33</v>
      </c>
      <c r="AR77" s="57"/>
    </row>
    <row r="78" spans="2:44">
      <c r="B78" s="39" t="s">
        <v>247</v>
      </c>
      <c r="C78" s="67" t="s">
        <v>248</v>
      </c>
      <c r="D78" s="67" t="s">
        <v>40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</row>
    <row r="79" spans="2:44">
      <c r="B79" s="39" t="s">
        <v>249</v>
      </c>
      <c r="C79" s="67" t="s">
        <v>250</v>
      </c>
      <c r="D79" s="67" t="s">
        <v>40</v>
      </c>
      <c r="E79" s="57">
        <v>302.35000000000002</v>
      </c>
      <c r="F79" s="57">
        <v>810.28</v>
      </c>
      <c r="G79" s="57">
        <v>761.98</v>
      </c>
      <c r="H79" s="57">
        <v>1015.74</v>
      </c>
      <c r="I79" s="57">
        <v>280.63</v>
      </c>
      <c r="J79" s="57">
        <v>1392.69</v>
      </c>
      <c r="K79" s="57">
        <v>869.17</v>
      </c>
      <c r="L79" s="57">
        <v>3163.05</v>
      </c>
      <c r="M79" s="57">
        <v>601.04</v>
      </c>
      <c r="N79" s="57">
        <v>2782.95</v>
      </c>
      <c r="O79" s="57">
        <v>600.66999999999996</v>
      </c>
      <c r="P79" s="57">
        <v>2263.2600000000002</v>
      </c>
      <c r="Q79" s="57">
        <v>200.67</v>
      </c>
      <c r="R79" s="57">
        <v>2691.23</v>
      </c>
      <c r="S79" s="57">
        <v>115.24</v>
      </c>
      <c r="T79" s="57">
        <v>616.21</v>
      </c>
      <c r="U79" s="57">
        <v>3542.55</v>
      </c>
      <c r="V79" s="57">
        <v>2559.2600000000002</v>
      </c>
      <c r="W79" s="57">
        <v>2906.33</v>
      </c>
      <c r="X79" s="57">
        <v>1886.09</v>
      </c>
      <c r="Y79" s="57">
        <v>1652.45</v>
      </c>
      <c r="Z79" s="57">
        <v>2711.88</v>
      </c>
      <c r="AA79" s="57">
        <v>353.95</v>
      </c>
      <c r="AB79" s="57">
        <v>1213.28</v>
      </c>
      <c r="AC79" s="57">
        <v>-1555.86</v>
      </c>
      <c r="AD79" s="57">
        <v>3166.52</v>
      </c>
      <c r="AE79" s="57">
        <v>2115.66</v>
      </c>
      <c r="AF79" s="57">
        <v>5070.8500000000004</v>
      </c>
      <c r="AG79" s="57">
        <v>2616.77</v>
      </c>
      <c r="AH79" s="57">
        <v>3463.68</v>
      </c>
      <c r="AI79" s="57">
        <v>4967.43</v>
      </c>
      <c r="AJ79" s="57">
        <v>5487.91</v>
      </c>
      <c r="AK79" s="57">
        <v>1494.05</v>
      </c>
      <c r="AL79" s="57">
        <v>2623.72</v>
      </c>
      <c r="AM79" s="57">
        <v>4803.7</v>
      </c>
      <c r="AN79" s="57">
        <v>5646.69</v>
      </c>
      <c r="AO79" s="57">
        <v>4092.47</v>
      </c>
      <c r="AP79" s="57">
        <v>1024.95</v>
      </c>
      <c r="AQ79" s="57">
        <v>2602.7800000000002</v>
      </c>
      <c r="AR79" s="57"/>
    </row>
    <row r="80" spans="2:44">
      <c r="B80" s="41" t="s">
        <v>251</v>
      </c>
      <c r="C80" s="68" t="s">
        <v>209</v>
      </c>
      <c r="D80" s="68" t="s">
        <v>40</v>
      </c>
      <c r="E80" s="57">
        <v>302.35000000000002</v>
      </c>
      <c r="F80" s="57">
        <v>810.28</v>
      </c>
      <c r="G80" s="57">
        <v>761.98</v>
      </c>
      <c r="H80" s="57">
        <v>1015.74</v>
      </c>
      <c r="I80" s="57">
        <v>280.63</v>
      </c>
      <c r="J80" s="57">
        <v>1392.69</v>
      </c>
      <c r="K80" s="57">
        <v>869.17</v>
      </c>
      <c r="L80" s="57">
        <v>3163.05</v>
      </c>
      <c r="M80" s="57">
        <v>601.04</v>
      </c>
      <c r="N80" s="57">
        <v>2782.95</v>
      </c>
      <c r="O80" s="57">
        <v>600.66999999999996</v>
      </c>
      <c r="P80" s="57">
        <v>2263.2600000000002</v>
      </c>
      <c r="Q80" s="57">
        <v>200.67</v>
      </c>
      <c r="R80" s="57">
        <v>2691.23</v>
      </c>
      <c r="S80" s="57">
        <v>115.24</v>
      </c>
      <c r="T80" s="57">
        <v>616.21</v>
      </c>
      <c r="U80" s="57">
        <v>3542.55</v>
      </c>
      <c r="V80" s="57">
        <v>2559.2600000000002</v>
      </c>
      <c r="W80" s="57">
        <v>2906.33</v>
      </c>
      <c r="X80" s="57">
        <v>1886.09</v>
      </c>
      <c r="Y80" s="57">
        <v>1652.45</v>
      </c>
      <c r="Z80" s="57">
        <v>2711.88</v>
      </c>
      <c r="AA80" s="57">
        <v>353.95</v>
      </c>
      <c r="AB80" s="57">
        <v>1213.28</v>
      </c>
      <c r="AC80" s="57">
        <v>-1555.86</v>
      </c>
      <c r="AD80" s="57">
        <v>3166.52</v>
      </c>
      <c r="AE80" s="57">
        <v>2115.66</v>
      </c>
      <c r="AF80" s="57">
        <v>5070.8500000000004</v>
      </c>
      <c r="AG80" s="57">
        <v>2616.77</v>
      </c>
      <c r="AH80" s="57">
        <v>3463.68</v>
      </c>
      <c r="AI80" s="57">
        <v>4967.43</v>
      </c>
      <c r="AJ80" s="57">
        <v>5487.91</v>
      </c>
      <c r="AK80" s="57">
        <v>1494.05</v>
      </c>
      <c r="AL80" s="57">
        <v>2623.72</v>
      </c>
      <c r="AM80" s="57">
        <v>4803.7</v>
      </c>
      <c r="AN80" s="57">
        <v>5646.69</v>
      </c>
      <c r="AO80" s="57">
        <v>4092.47</v>
      </c>
      <c r="AP80" s="57">
        <v>1024.95</v>
      </c>
      <c r="AQ80" s="57">
        <v>2602.7800000000002</v>
      </c>
      <c r="AR80" s="57"/>
    </row>
    <row r="81" spans="2:44">
      <c r="B81" s="41" t="s">
        <v>252</v>
      </c>
      <c r="C81" s="69" t="s">
        <v>253</v>
      </c>
      <c r="D81" s="69" t="s">
        <v>40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</row>
    <row r="82" spans="2:44">
      <c r="B82" s="41" t="s">
        <v>254</v>
      </c>
      <c r="C82" s="69" t="s">
        <v>255</v>
      </c>
      <c r="D82" s="69" t="s">
        <v>40</v>
      </c>
      <c r="E82" s="57">
        <v>302.35000000000002</v>
      </c>
      <c r="F82" s="57">
        <v>810.28</v>
      </c>
      <c r="G82" s="57">
        <v>761.98</v>
      </c>
      <c r="H82" s="57">
        <v>1015.74</v>
      </c>
      <c r="I82" s="57">
        <v>280.63</v>
      </c>
      <c r="J82" s="57">
        <v>1392.69</v>
      </c>
      <c r="K82" s="57">
        <v>869.17</v>
      </c>
      <c r="L82" s="57">
        <v>3163.05</v>
      </c>
      <c r="M82" s="57">
        <v>601.04</v>
      </c>
      <c r="N82" s="57">
        <v>2782.95</v>
      </c>
      <c r="O82" s="57">
        <v>600.66999999999996</v>
      </c>
      <c r="P82" s="57">
        <v>2263.2600000000002</v>
      </c>
      <c r="Q82" s="57">
        <v>200.67</v>
      </c>
      <c r="R82" s="57">
        <v>2691.23</v>
      </c>
      <c r="S82" s="57">
        <v>115.24</v>
      </c>
      <c r="T82" s="57">
        <v>616.21</v>
      </c>
      <c r="U82" s="57">
        <v>3542.55</v>
      </c>
      <c r="V82" s="57">
        <v>2559.2600000000002</v>
      </c>
      <c r="W82" s="57">
        <v>2906.33</v>
      </c>
      <c r="X82" s="57">
        <v>1886.09</v>
      </c>
      <c r="Y82" s="57">
        <v>1652.45</v>
      </c>
      <c r="Z82" s="57">
        <v>2711.88</v>
      </c>
      <c r="AA82" s="57">
        <v>353.95</v>
      </c>
      <c r="AB82" s="57">
        <v>1213.28</v>
      </c>
      <c r="AC82" s="57">
        <v>-1555.86</v>
      </c>
      <c r="AD82" s="57">
        <v>3166.52</v>
      </c>
      <c r="AE82" s="57">
        <v>2115.66</v>
      </c>
      <c r="AF82" s="57">
        <v>5070.8500000000004</v>
      </c>
      <c r="AG82" s="57">
        <v>2616.77</v>
      </c>
      <c r="AH82" s="57">
        <v>3463.68</v>
      </c>
      <c r="AI82" s="57">
        <v>4967.43</v>
      </c>
      <c r="AJ82" s="57">
        <v>5487.91</v>
      </c>
      <c r="AK82" s="57">
        <v>1494.05</v>
      </c>
      <c r="AL82" s="57">
        <v>2623.72</v>
      </c>
      <c r="AM82" s="57">
        <v>4803.7</v>
      </c>
      <c r="AN82" s="57">
        <v>5646.69</v>
      </c>
      <c r="AO82" s="57">
        <v>4092.47</v>
      </c>
      <c r="AP82" s="57">
        <v>1024.95</v>
      </c>
      <c r="AQ82" s="57">
        <v>2602.7800000000002</v>
      </c>
      <c r="AR82" s="57"/>
    </row>
    <row r="83" spans="2:44">
      <c r="B83" s="41" t="s">
        <v>256</v>
      </c>
      <c r="C83" s="68" t="s">
        <v>257</v>
      </c>
      <c r="D83" s="68" t="s">
        <v>40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</row>
    <row r="84" spans="2:44" ht="33.75" customHeight="1">
      <c r="B84" s="39" t="s">
        <v>258</v>
      </c>
      <c r="C84" s="73" t="s">
        <v>259</v>
      </c>
      <c r="D84" s="73" t="s">
        <v>40</v>
      </c>
      <c r="E84" s="57" t="s">
        <v>45</v>
      </c>
      <c r="F84" s="57" t="s">
        <v>45</v>
      </c>
      <c r="G84" s="57" t="s">
        <v>45</v>
      </c>
      <c r="H84" s="57" t="s">
        <v>45</v>
      </c>
      <c r="I84" s="57" t="s">
        <v>45</v>
      </c>
      <c r="J84" s="57" t="s">
        <v>45</v>
      </c>
      <c r="K84" s="57" t="s">
        <v>45</v>
      </c>
      <c r="L84" s="57" t="s">
        <v>45</v>
      </c>
      <c r="M84" s="57" t="s">
        <v>45</v>
      </c>
      <c r="N84" s="57" t="s">
        <v>45</v>
      </c>
      <c r="O84" s="57" t="s">
        <v>45</v>
      </c>
      <c r="P84" s="57" t="s">
        <v>45</v>
      </c>
      <c r="Q84" s="57" t="s">
        <v>45</v>
      </c>
      <c r="R84" s="57" t="s">
        <v>45</v>
      </c>
      <c r="S84" s="57" t="s">
        <v>45</v>
      </c>
      <c r="T84" s="57" t="s">
        <v>45</v>
      </c>
      <c r="U84" s="57" t="s">
        <v>45</v>
      </c>
      <c r="V84" s="57" t="s">
        <v>45</v>
      </c>
      <c r="W84" s="57" t="s">
        <v>45</v>
      </c>
      <c r="X84" s="57" t="s">
        <v>45</v>
      </c>
      <c r="Y84" s="57" t="s">
        <v>45</v>
      </c>
      <c r="Z84" s="57" t="s">
        <v>45</v>
      </c>
      <c r="AA84" s="57" t="s">
        <v>45</v>
      </c>
      <c r="AB84" s="57" t="s">
        <v>45</v>
      </c>
      <c r="AC84" s="57" t="s">
        <v>45</v>
      </c>
      <c r="AD84" s="57" t="s">
        <v>45</v>
      </c>
      <c r="AE84" s="57" t="s">
        <v>45</v>
      </c>
      <c r="AF84" s="57" t="s">
        <v>45</v>
      </c>
      <c r="AG84" s="57" t="s">
        <v>45</v>
      </c>
      <c r="AH84" s="57" t="s">
        <v>45</v>
      </c>
      <c r="AI84" s="57" t="s">
        <v>45</v>
      </c>
      <c r="AJ84" s="57" t="s">
        <v>45</v>
      </c>
      <c r="AK84" s="57" t="s">
        <v>45</v>
      </c>
      <c r="AL84" s="57" t="s">
        <v>45</v>
      </c>
      <c r="AM84" s="57" t="s">
        <v>45</v>
      </c>
      <c r="AN84" s="57" t="s">
        <v>45</v>
      </c>
      <c r="AO84" s="57" t="s">
        <v>45</v>
      </c>
      <c r="AP84" s="57" t="s">
        <v>45</v>
      </c>
      <c r="AQ84" s="57" t="s">
        <v>45</v>
      </c>
      <c r="AR84" s="57"/>
    </row>
    <row r="85" spans="2:44">
      <c r="B85" s="41" t="s">
        <v>260</v>
      </c>
      <c r="C85" s="68" t="s">
        <v>261</v>
      </c>
      <c r="D85" s="68" t="s">
        <v>40</v>
      </c>
      <c r="E85" s="57" t="s">
        <v>45</v>
      </c>
      <c r="F85" s="57" t="s">
        <v>45</v>
      </c>
      <c r="G85" s="57" t="s">
        <v>45</v>
      </c>
      <c r="H85" s="57" t="s">
        <v>45</v>
      </c>
      <c r="I85" s="57" t="s">
        <v>45</v>
      </c>
      <c r="J85" s="57" t="s">
        <v>45</v>
      </c>
      <c r="K85" s="57" t="s">
        <v>45</v>
      </c>
      <c r="L85" s="57" t="s">
        <v>45</v>
      </c>
      <c r="M85" s="57" t="s">
        <v>45</v>
      </c>
      <c r="N85" s="57" t="s">
        <v>45</v>
      </c>
      <c r="O85" s="57" t="s">
        <v>45</v>
      </c>
      <c r="P85" s="57" t="s">
        <v>45</v>
      </c>
      <c r="Q85" s="57" t="s">
        <v>45</v>
      </c>
      <c r="R85" s="57" t="s">
        <v>45</v>
      </c>
      <c r="S85" s="57" t="s">
        <v>45</v>
      </c>
      <c r="T85" s="57" t="s">
        <v>45</v>
      </c>
      <c r="U85" s="57" t="s">
        <v>45</v>
      </c>
      <c r="V85" s="57" t="s">
        <v>45</v>
      </c>
      <c r="W85" s="57" t="s">
        <v>45</v>
      </c>
      <c r="X85" s="57" t="s">
        <v>45</v>
      </c>
      <c r="Y85" s="57" t="s">
        <v>45</v>
      </c>
      <c r="Z85" s="57" t="s">
        <v>45</v>
      </c>
      <c r="AA85" s="57" t="s">
        <v>45</v>
      </c>
      <c r="AB85" s="57" t="s">
        <v>45</v>
      </c>
      <c r="AC85" s="57" t="s">
        <v>45</v>
      </c>
      <c r="AD85" s="57" t="s">
        <v>45</v>
      </c>
      <c r="AE85" s="57" t="s">
        <v>45</v>
      </c>
      <c r="AF85" s="57" t="s">
        <v>45</v>
      </c>
      <c r="AG85" s="57" t="s">
        <v>45</v>
      </c>
      <c r="AH85" s="57" t="s">
        <v>45</v>
      </c>
      <c r="AI85" s="57" t="s">
        <v>45</v>
      </c>
      <c r="AJ85" s="57" t="s">
        <v>45</v>
      </c>
      <c r="AK85" s="57" t="s">
        <v>45</v>
      </c>
      <c r="AL85" s="57" t="s">
        <v>45</v>
      </c>
      <c r="AM85" s="57" t="s">
        <v>45</v>
      </c>
      <c r="AN85" s="57" t="s">
        <v>45</v>
      </c>
      <c r="AO85" s="57" t="s">
        <v>45</v>
      </c>
      <c r="AP85" s="57" t="s">
        <v>45</v>
      </c>
      <c r="AQ85" s="57" t="s">
        <v>45</v>
      </c>
      <c r="AR85" s="57"/>
    </row>
    <row r="86" spans="2:44">
      <c r="B86" s="41" t="s">
        <v>262</v>
      </c>
      <c r="C86" s="69" t="s">
        <v>263</v>
      </c>
      <c r="D86" s="69" t="s">
        <v>40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</row>
    <row r="87" spans="2:44">
      <c r="B87" s="41" t="s">
        <v>264</v>
      </c>
      <c r="C87" s="69" t="s">
        <v>265</v>
      </c>
      <c r="D87" s="69" t="s">
        <v>40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</row>
    <row r="88" spans="2:44">
      <c r="B88" s="41" t="s">
        <v>266</v>
      </c>
      <c r="C88" s="69" t="s">
        <v>267</v>
      </c>
      <c r="D88" s="69" t="s">
        <v>40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</row>
    <row r="89" spans="2:44">
      <c r="B89" s="23" t="s">
        <v>268</v>
      </c>
      <c r="C89" s="74" t="s">
        <v>269</v>
      </c>
      <c r="D89" s="74" t="s">
        <v>40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</row>
  </sheetData>
  <mergeCells count="13">
    <mergeCell ref="Y6:AB6"/>
    <mergeCell ref="AC6:AF6"/>
    <mergeCell ref="AG6:AJ6"/>
    <mergeCell ref="AK6:AN6"/>
    <mergeCell ref="E2:AP2"/>
    <mergeCell ref="E3:AP3"/>
    <mergeCell ref="E4:AP4"/>
    <mergeCell ref="E6:H6"/>
    <mergeCell ref="I6:L6"/>
    <mergeCell ref="M6:P6"/>
    <mergeCell ref="Q6:T6"/>
    <mergeCell ref="U6:X6"/>
    <mergeCell ref="AO6:AR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R53"/>
  <sheetViews>
    <sheetView showGridLines="0" zoomScaleNormal="100" workbookViewId="0">
      <pane xSplit="4" ySplit="1" topLeftCell="AL6" activePane="bottomRight" state="frozen"/>
      <selection pane="topRight"/>
      <selection pane="bottomLeft"/>
      <selection pane="bottomRight" activeCell="AS21" sqref="AS21"/>
    </sheetView>
  </sheetViews>
  <sheetFormatPr baseColWidth="10" defaultColWidth="11.42578125" defaultRowHeight="15"/>
  <cols>
    <col min="1" max="1" width="1.85546875" customWidth="1"/>
    <col min="3" max="3" width="64.28515625" customWidth="1"/>
    <col min="5" max="23" width="11.42578125" style="53" customWidth="1"/>
    <col min="24" max="41" width="11.42578125" customWidth="1"/>
  </cols>
  <sheetData>
    <row r="1" spans="2:44">
      <c r="B1" s="12" t="s">
        <v>29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2:44" ht="15.75">
      <c r="B2" s="54" t="s">
        <v>30</v>
      </c>
      <c r="C2" s="55"/>
      <c r="D2" s="27"/>
      <c r="E2" s="104" t="s">
        <v>8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94"/>
      <c r="AR2" s="94"/>
    </row>
    <row r="3" spans="2:44" ht="15.75">
      <c r="B3" s="54" t="s">
        <v>270</v>
      </c>
      <c r="C3" s="56"/>
      <c r="D3" s="22"/>
      <c r="E3" s="104" t="s">
        <v>32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94"/>
      <c r="AR3" s="94"/>
    </row>
    <row r="4" spans="2:44" ht="15" customHeight="1">
      <c r="B4" s="19"/>
      <c r="C4" s="20"/>
      <c r="D4" s="21"/>
      <c r="E4" s="105" t="s">
        <v>10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95"/>
      <c r="AR4" s="95"/>
    </row>
    <row r="5" spans="2:44" ht="15" customHeight="1">
      <c r="B5" s="114" t="s">
        <v>271</v>
      </c>
      <c r="C5" s="115"/>
      <c r="D5" s="22"/>
      <c r="E5" s="92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</row>
    <row r="6" spans="2:44" ht="15" customHeight="1">
      <c r="B6" s="114"/>
      <c r="C6" s="115"/>
      <c r="D6" s="22"/>
      <c r="E6" s="101">
        <v>2015</v>
      </c>
      <c r="F6" s="102"/>
      <c r="G6" s="102"/>
      <c r="H6" s="103"/>
      <c r="I6" s="101">
        <v>2016</v>
      </c>
      <c r="J6" s="102"/>
      <c r="K6" s="102"/>
      <c r="L6" s="103"/>
      <c r="M6" s="101">
        <v>2017</v>
      </c>
      <c r="N6" s="102"/>
      <c r="O6" s="102"/>
      <c r="P6" s="103"/>
      <c r="Q6" s="101">
        <v>2018</v>
      </c>
      <c r="R6" s="102"/>
      <c r="S6" s="102"/>
      <c r="T6" s="103"/>
      <c r="U6" s="101">
        <v>2019</v>
      </c>
      <c r="V6" s="102"/>
      <c r="W6" s="102"/>
      <c r="X6" s="103"/>
      <c r="Y6" s="101">
        <v>2020</v>
      </c>
      <c r="Z6" s="102"/>
      <c r="AA6" s="102"/>
      <c r="AB6" s="103"/>
      <c r="AC6" s="101">
        <v>2021</v>
      </c>
      <c r="AD6" s="102"/>
      <c r="AE6" s="102"/>
      <c r="AF6" s="103"/>
      <c r="AG6" s="101">
        <v>2022</v>
      </c>
      <c r="AH6" s="102"/>
      <c r="AI6" s="102"/>
      <c r="AJ6" s="103"/>
      <c r="AK6" s="101">
        <v>2023</v>
      </c>
      <c r="AL6" s="102"/>
      <c r="AM6" s="102"/>
      <c r="AN6" s="103"/>
      <c r="AO6" s="112">
        <v>2024</v>
      </c>
      <c r="AP6" s="113"/>
      <c r="AQ6" s="113"/>
      <c r="AR6" s="113"/>
    </row>
    <row r="7" spans="2:44">
      <c r="B7" s="75"/>
      <c r="C7" s="76"/>
      <c r="D7" s="22"/>
      <c r="E7" s="91" t="s">
        <v>34</v>
      </c>
      <c r="F7" s="91" t="s">
        <v>35</v>
      </c>
      <c r="G7" s="91" t="s">
        <v>36</v>
      </c>
      <c r="H7" s="91" t="s">
        <v>37</v>
      </c>
      <c r="I7" s="91" t="s">
        <v>34</v>
      </c>
      <c r="J7" s="91" t="s">
        <v>35</v>
      </c>
      <c r="K7" s="91" t="s">
        <v>36</v>
      </c>
      <c r="L7" s="91" t="s">
        <v>37</v>
      </c>
      <c r="M7" s="91" t="s">
        <v>34</v>
      </c>
      <c r="N7" s="91" t="s">
        <v>35</v>
      </c>
      <c r="O7" s="91" t="s">
        <v>36</v>
      </c>
      <c r="P7" s="91" t="s">
        <v>37</v>
      </c>
      <c r="Q7" s="91" t="s">
        <v>34</v>
      </c>
      <c r="R7" s="91" t="s">
        <v>35</v>
      </c>
      <c r="S7" s="91" t="s">
        <v>36</v>
      </c>
      <c r="T7" s="91" t="s">
        <v>37</v>
      </c>
      <c r="U7" s="91" t="s">
        <v>34</v>
      </c>
      <c r="V7" s="91" t="s">
        <v>35</v>
      </c>
      <c r="W7" s="91" t="s">
        <v>36</v>
      </c>
      <c r="X7" s="91" t="s">
        <v>37</v>
      </c>
      <c r="Y7" s="91" t="s">
        <v>34</v>
      </c>
      <c r="Z7" s="91" t="s">
        <v>35</v>
      </c>
      <c r="AA7" s="91" t="s">
        <v>36</v>
      </c>
      <c r="AB7" s="91" t="s">
        <v>37</v>
      </c>
      <c r="AC7" s="91" t="s">
        <v>34</v>
      </c>
      <c r="AD7" s="91" t="s">
        <v>35</v>
      </c>
      <c r="AE7" s="91" t="s">
        <v>36</v>
      </c>
      <c r="AF7" s="91" t="s">
        <v>37</v>
      </c>
      <c r="AG7" s="91" t="s">
        <v>34</v>
      </c>
      <c r="AH7" s="91" t="s">
        <v>35</v>
      </c>
      <c r="AI7" s="91" t="s">
        <v>36</v>
      </c>
      <c r="AJ7" s="91" t="s">
        <v>37</v>
      </c>
      <c r="AK7" s="91" t="s">
        <v>34</v>
      </c>
      <c r="AL7" s="91" t="s">
        <v>35</v>
      </c>
      <c r="AM7" s="91" t="s">
        <v>36</v>
      </c>
      <c r="AN7" s="91" t="s">
        <v>37</v>
      </c>
      <c r="AO7" s="91" t="s">
        <v>34</v>
      </c>
      <c r="AP7" s="91" t="s">
        <v>35</v>
      </c>
      <c r="AQ7" s="91" t="s">
        <v>36</v>
      </c>
      <c r="AR7" s="91" t="s">
        <v>37</v>
      </c>
    </row>
    <row r="8" spans="2:44">
      <c r="B8" s="63" t="s">
        <v>50</v>
      </c>
      <c r="C8" s="64" t="s">
        <v>272</v>
      </c>
      <c r="D8" s="77" t="s">
        <v>40</v>
      </c>
      <c r="E8" s="65">
        <v>13946.378492558104</v>
      </c>
      <c r="F8" s="65">
        <v>14646.298481251259</v>
      </c>
      <c r="G8" s="65">
        <v>14159.41074707836</v>
      </c>
      <c r="H8" s="65">
        <v>17556.578321662873</v>
      </c>
      <c r="I8" s="65">
        <v>19345.139323384508</v>
      </c>
      <c r="J8" s="65">
        <v>21386.851666793504</v>
      </c>
      <c r="K8" s="65">
        <v>20920.658418541429</v>
      </c>
      <c r="L8" s="65">
        <v>25073.092769655021</v>
      </c>
      <c r="M8" s="65">
        <v>17691.282820982804</v>
      </c>
      <c r="N8" s="65">
        <v>19158.593110333706</v>
      </c>
      <c r="O8" s="65">
        <v>19444.495914877014</v>
      </c>
      <c r="P8" s="65">
        <v>26606.974154434556</v>
      </c>
      <c r="Q8" s="65">
        <v>20052.487016047889</v>
      </c>
      <c r="R8" s="65">
        <v>20465.835128771152</v>
      </c>
      <c r="S8" s="65">
        <v>21904.423757409484</v>
      </c>
      <c r="T8" s="65">
        <v>33150.490620715478</v>
      </c>
      <c r="U8" s="65">
        <v>20550.632531507003</v>
      </c>
      <c r="V8" s="65">
        <v>23240.690006640998</v>
      </c>
      <c r="W8" s="65">
        <v>23087.445522631006</v>
      </c>
      <c r="X8" s="65">
        <v>33399.046908880009</v>
      </c>
      <c r="Y8" s="65">
        <v>22312.036984391005</v>
      </c>
      <c r="Z8" s="65">
        <v>24166.279974814006</v>
      </c>
      <c r="AA8" s="65">
        <v>27889.228951736</v>
      </c>
      <c r="AB8" s="65">
        <v>34565.527506022001</v>
      </c>
      <c r="AC8" s="65">
        <v>19686.39285019517</v>
      </c>
      <c r="AD8" s="65">
        <v>31388.997294000299</v>
      </c>
      <c r="AE8" s="65">
        <v>34038.03421576901</v>
      </c>
      <c r="AF8" s="65">
        <v>49152.202053777663</v>
      </c>
      <c r="AG8" s="65">
        <v>28609.467409121604</v>
      </c>
      <c r="AH8" s="65">
        <v>34615.704183012305</v>
      </c>
      <c r="AI8" s="65">
        <v>35371.601575528359</v>
      </c>
      <c r="AJ8" s="65">
        <v>57630.079674603818</v>
      </c>
      <c r="AK8" s="65">
        <v>39387.500154211222</v>
      </c>
      <c r="AL8" s="65">
        <v>37560.363118890615</v>
      </c>
      <c r="AM8" s="65">
        <v>36429.05319968937</v>
      </c>
      <c r="AN8" s="65">
        <v>59080.549710439518</v>
      </c>
      <c r="AO8" s="65">
        <v>58624.944225305306</v>
      </c>
      <c r="AP8" s="65">
        <v>45205.103984154957</v>
      </c>
      <c r="AQ8" s="65">
        <v>63842.680447090112</v>
      </c>
      <c r="AR8" s="65">
        <v>66902.95775110001</v>
      </c>
    </row>
    <row r="9" spans="2:44">
      <c r="B9" s="39" t="s">
        <v>52</v>
      </c>
      <c r="C9" s="27" t="s">
        <v>273</v>
      </c>
      <c r="D9" s="22" t="s">
        <v>40</v>
      </c>
      <c r="E9" s="66">
        <v>6946.4637510621396</v>
      </c>
      <c r="F9" s="66">
        <v>7556.1343881097282</v>
      </c>
      <c r="G9" s="66">
        <v>7930.3280881967112</v>
      </c>
      <c r="H9" s="66">
        <v>8093.3514990767026</v>
      </c>
      <c r="I9" s="66">
        <v>11931.665504204006</v>
      </c>
      <c r="J9" s="66">
        <v>13081.322597917602</v>
      </c>
      <c r="K9" s="66">
        <v>12419.217395826799</v>
      </c>
      <c r="L9" s="66">
        <v>15647.499761521691</v>
      </c>
      <c r="M9" s="66">
        <v>12238.377021386299</v>
      </c>
      <c r="N9" s="66">
        <v>13343.752697886905</v>
      </c>
      <c r="O9" s="66">
        <v>13749.011220993196</v>
      </c>
      <c r="P9" s="66">
        <v>17662.758453209302</v>
      </c>
      <c r="Q9" s="66">
        <v>14361.603997795803</v>
      </c>
      <c r="R9" s="66">
        <v>14939.250541581401</v>
      </c>
      <c r="S9" s="66">
        <v>15219.405075100403</v>
      </c>
      <c r="T9" s="66">
        <v>24490.481577103401</v>
      </c>
      <c r="U9" s="66">
        <v>15346.488254599</v>
      </c>
      <c r="V9" s="66">
        <v>16580.200293195994</v>
      </c>
      <c r="W9" s="66">
        <v>16848.031780311001</v>
      </c>
      <c r="X9" s="66">
        <v>20906.92313892001</v>
      </c>
      <c r="Y9" s="66">
        <v>15377.905144156</v>
      </c>
      <c r="Z9" s="66">
        <v>15618.619628194005</v>
      </c>
      <c r="AA9" s="66">
        <v>18125.692768721001</v>
      </c>
      <c r="AB9" s="66">
        <v>21696.281195348001</v>
      </c>
      <c r="AC9" s="66">
        <v>13226.987807775002</v>
      </c>
      <c r="AD9" s="66">
        <v>14700.554011278669</v>
      </c>
      <c r="AE9" s="66">
        <v>16687.381276963988</v>
      </c>
      <c r="AF9" s="66">
        <v>24141.562353220026</v>
      </c>
      <c r="AG9" s="66">
        <v>20886.624465560006</v>
      </c>
      <c r="AH9" s="66">
        <v>24082.087081179976</v>
      </c>
      <c r="AI9" s="66">
        <v>24975.33396664499</v>
      </c>
      <c r="AJ9" s="66">
        <v>32329.309785687019</v>
      </c>
      <c r="AK9" s="66">
        <v>26175.87710919201</v>
      </c>
      <c r="AL9" s="66">
        <v>26373.613077497008</v>
      </c>
      <c r="AM9" s="66">
        <v>22795.887054454997</v>
      </c>
      <c r="AN9" s="66">
        <v>35518.365596955016</v>
      </c>
      <c r="AO9" s="66">
        <v>27302.414145155002</v>
      </c>
      <c r="AP9" s="66">
        <v>29710.617035186009</v>
      </c>
      <c r="AQ9" s="66">
        <v>23695.935960870003</v>
      </c>
      <c r="AR9" s="66">
        <v>33164.427757608508</v>
      </c>
    </row>
    <row r="10" spans="2:44">
      <c r="B10" s="41" t="s">
        <v>274</v>
      </c>
      <c r="C10" s="29" t="s">
        <v>275</v>
      </c>
      <c r="D10" s="22" t="s">
        <v>40</v>
      </c>
      <c r="E10" s="57">
        <v>6946.4637510621396</v>
      </c>
      <c r="F10" s="57">
        <v>7556.1343881097282</v>
      </c>
      <c r="G10" s="57">
        <v>7930.3280881967112</v>
      </c>
      <c r="H10" s="57">
        <v>8093.3514990767026</v>
      </c>
      <c r="I10" s="57">
        <v>11931.665504204006</v>
      </c>
      <c r="J10" s="57">
        <v>13081.322597917602</v>
      </c>
      <c r="K10" s="57">
        <v>12419.217395826799</v>
      </c>
      <c r="L10" s="57">
        <v>15647.499761521691</v>
      </c>
      <c r="M10" s="57">
        <v>12238.377021386299</v>
      </c>
      <c r="N10" s="57">
        <v>13343.752697886905</v>
      </c>
      <c r="O10" s="57">
        <v>13749.011220993196</v>
      </c>
      <c r="P10" s="57">
        <v>17662.758453209302</v>
      </c>
      <c r="Q10" s="57">
        <v>14361.603997795803</v>
      </c>
      <c r="R10" s="57">
        <v>14939.250541581401</v>
      </c>
      <c r="S10" s="57">
        <v>15219.405075100403</v>
      </c>
      <c r="T10" s="57">
        <v>24490.481577103401</v>
      </c>
      <c r="U10" s="57">
        <v>15346.488254599</v>
      </c>
      <c r="V10" s="57">
        <v>16580.200293195994</v>
      </c>
      <c r="W10" s="57">
        <v>16848.031780311001</v>
      </c>
      <c r="X10" s="57">
        <v>20906.92313892001</v>
      </c>
      <c r="Y10" s="57">
        <v>15377.905144156</v>
      </c>
      <c r="Z10" s="57">
        <v>15618.619628194005</v>
      </c>
      <c r="AA10" s="57">
        <v>18125.692768721001</v>
      </c>
      <c r="AB10" s="57">
        <v>21696.281195348001</v>
      </c>
      <c r="AC10" s="57">
        <v>13226.987807775002</v>
      </c>
      <c r="AD10" s="57">
        <v>14700.554011278669</v>
      </c>
      <c r="AE10" s="57">
        <v>16687.381276963988</v>
      </c>
      <c r="AF10" s="57">
        <v>24141.562353220026</v>
      </c>
      <c r="AG10" s="57">
        <v>20886.624465560006</v>
      </c>
      <c r="AH10" s="57">
        <v>24082.087081179976</v>
      </c>
      <c r="AI10" s="57">
        <v>24975.33396664499</v>
      </c>
      <c r="AJ10" s="57">
        <v>32329.309785687019</v>
      </c>
      <c r="AK10" s="57">
        <v>26175.87710919201</v>
      </c>
      <c r="AL10" s="57">
        <v>26373.613077497008</v>
      </c>
      <c r="AM10" s="57">
        <v>22795.887054454997</v>
      </c>
      <c r="AN10" s="57">
        <v>35518.365596955016</v>
      </c>
      <c r="AO10" s="57">
        <v>27302.414145155002</v>
      </c>
      <c r="AP10" s="57">
        <v>29710.617035186009</v>
      </c>
      <c r="AQ10" s="57">
        <v>23695.935960870003</v>
      </c>
      <c r="AR10" s="57">
        <v>33164.427757608508</v>
      </c>
    </row>
    <row r="11" spans="2:44">
      <c r="B11" s="41" t="s">
        <v>276</v>
      </c>
      <c r="C11" s="29" t="s">
        <v>277</v>
      </c>
      <c r="D11" s="22" t="s">
        <v>40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</row>
    <row r="12" spans="2:44">
      <c r="B12" s="41" t="s">
        <v>278</v>
      </c>
      <c r="C12" s="68" t="s">
        <v>279</v>
      </c>
      <c r="D12" s="22" t="s">
        <v>40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</row>
    <row r="13" spans="2:44">
      <c r="B13" s="42" t="s">
        <v>280</v>
      </c>
      <c r="C13" s="72" t="s">
        <v>281</v>
      </c>
      <c r="D13" s="32" t="s">
        <v>40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</row>
    <row r="14" spans="2:44">
      <c r="B14" s="78" t="s">
        <v>54</v>
      </c>
      <c r="C14" s="79" t="s">
        <v>282</v>
      </c>
      <c r="D14" s="80" t="s">
        <v>40</v>
      </c>
      <c r="E14" s="66">
        <v>5492.6089075597001</v>
      </c>
      <c r="F14" s="66">
        <v>5440.5703872926597</v>
      </c>
      <c r="G14" s="66">
        <v>4562.1455948070607</v>
      </c>
      <c r="H14" s="66">
        <v>7451.8073838539704</v>
      </c>
      <c r="I14" s="66">
        <v>6170.4268212166899</v>
      </c>
      <c r="J14" s="66">
        <v>7146.6555299438596</v>
      </c>
      <c r="K14" s="66">
        <v>7208.2002099475003</v>
      </c>
      <c r="L14" s="66">
        <v>7989.3926217725002</v>
      </c>
      <c r="M14" s="66">
        <v>3647.9202656434204</v>
      </c>
      <c r="N14" s="66">
        <v>4225.8462092834197</v>
      </c>
      <c r="O14" s="66">
        <v>4159.7000146376895</v>
      </c>
      <c r="P14" s="66">
        <v>6304.23650745342</v>
      </c>
      <c r="Q14" s="66">
        <v>4069.6272941920902</v>
      </c>
      <c r="R14" s="66">
        <v>4638.41515299809</v>
      </c>
      <c r="S14" s="66">
        <v>4363.1172629020803</v>
      </c>
      <c r="T14" s="66">
        <v>6828.5037755370804</v>
      </c>
      <c r="U14" s="66">
        <v>4105.2884479949998</v>
      </c>
      <c r="V14" s="66">
        <v>5574.187021015</v>
      </c>
      <c r="W14" s="66">
        <v>4993.5607158399998</v>
      </c>
      <c r="X14" s="66">
        <v>6992.5733696000007</v>
      </c>
      <c r="Y14" s="66">
        <v>4706.6453761850007</v>
      </c>
      <c r="Z14" s="66">
        <v>4302.604268</v>
      </c>
      <c r="AA14" s="66">
        <v>4604.0572101949992</v>
      </c>
      <c r="AB14" s="66">
        <v>5768.7917738249998</v>
      </c>
      <c r="AC14" s="66">
        <v>5275.130222625</v>
      </c>
      <c r="AD14" s="66">
        <v>15680.47593639333</v>
      </c>
      <c r="AE14" s="66">
        <v>15869.445261175011</v>
      </c>
      <c r="AF14" s="66">
        <v>22343.033857565009</v>
      </c>
      <c r="AG14" s="66">
        <v>4926.94497928907</v>
      </c>
      <c r="AH14" s="66">
        <v>8462.3355128920302</v>
      </c>
      <c r="AI14" s="66">
        <v>7864.7593922508695</v>
      </c>
      <c r="AJ14" s="66">
        <v>12957.583247785678</v>
      </c>
      <c r="AK14" s="66">
        <v>6832.2727748467996</v>
      </c>
      <c r="AL14" s="66">
        <v>8747.8410172560289</v>
      </c>
      <c r="AM14" s="66">
        <v>8243.9510336799995</v>
      </c>
      <c r="AN14" s="66">
        <v>13300.819900875</v>
      </c>
      <c r="AO14" s="66">
        <v>5196.7032771150052</v>
      </c>
      <c r="AP14" s="66">
        <v>8151.7418739099976</v>
      </c>
      <c r="AQ14" s="66">
        <v>7950.484460519996</v>
      </c>
      <c r="AR14" s="66">
        <v>15445.727754091509</v>
      </c>
    </row>
    <row r="15" spans="2:44">
      <c r="B15" s="78" t="s">
        <v>56</v>
      </c>
      <c r="C15" s="79" t="s">
        <v>283</v>
      </c>
      <c r="D15" s="80" t="s">
        <v>40</v>
      </c>
      <c r="E15" s="66">
        <v>156.38632234559594</v>
      </c>
      <c r="F15" s="66">
        <v>161.30078778887099</v>
      </c>
      <c r="G15" s="66">
        <v>171.14674046458595</v>
      </c>
      <c r="H15" s="66">
        <v>175.84571646583962</v>
      </c>
      <c r="I15" s="66">
        <v>164.19834822657157</v>
      </c>
      <c r="J15" s="66">
        <v>99.733671152040003</v>
      </c>
      <c r="K15" s="66">
        <v>137.03575950046496</v>
      </c>
      <c r="L15" s="66">
        <v>136.786202574165</v>
      </c>
      <c r="M15" s="66">
        <v>142.44031629475569</v>
      </c>
      <c r="N15" s="66">
        <v>163.71315730338449</v>
      </c>
      <c r="O15" s="66">
        <v>191.91347213612926</v>
      </c>
      <c r="P15" s="66">
        <v>233.92787066350002</v>
      </c>
      <c r="Q15" s="66">
        <v>158.46664070499997</v>
      </c>
      <c r="R15" s="66">
        <v>182.73574217000001</v>
      </c>
      <c r="S15" s="66">
        <v>223.304098727</v>
      </c>
      <c r="T15" s="66">
        <v>366.29220055999997</v>
      </c>
      <c r="U15" s="66">
        <v>196.78561845999997</v>
      </c>
      <c r="V15" s="66">
        <v>226.98867409000005</v>
      </c>
      <c r="W15" s="66">
        <v>255.65139884999999</v>
      </c>
      <c r="X15" s="66">
        <v>310.60026452</v>
      </c>
      <c r="Y15" s="66">
        <v>220.61727830999999</v>
      </c>
      <c r="Z15" s="66">
        <v>240.50676038999998</v>
      </c>
      <c r="AA15" s="66">
        <v>227.98449844000001</v>
      </c>
      <c r="AB15" s="66">
        <v>306.50808448999999</v>
      </c>
      <c r="AC15" s="66">
        <v>832.14878883516872</v>
      </c>
      <c r="AD15" s="66">
        <v>449.97257387830319</v>
      </c>
      <c r="AE15" s="66">
        <v>716.56621039000015</v>
      </c>
      <c r="AF15" s="66">
        <v>699.19110713263319</v>
      </c>
      <c r="AG15" s="66">
        <v>761.62479304919054</v>
      </c>
      <c r="AH15" s="66">
        <v>582.63072999696044</v>
      </c>
      <c r="AI15" s="66">
        <v>656.30659589916672</v>
      </c>
      <c r="AJ15" s="66">
        <v>996.01029531683332</v>
      </c>
      <c r="AK15" s="66">
        <v>260.36191982241667</v>
      </c>
      <c r="AL15" s="66">
        <v>314.57387024758333</v>
      </c>
      <c r="AM15" s="66">
        <v>293.53044310437502</v>
      </c>
      <c r="AN15" s="66">
        <v>352.85835039947915</v>
      </c>
      <c r="AO15" s="66">
        <v>287.64607426530006</v>
      </c>
      <c r="AP15" s="66">
        <v>317.44981427894999</v>
      </c>
      <c r="AQ15" s="66">
        <v>319.35480666011665</v>
      </c>
      <c r="AR15" s="66">
        <v>389.5905927</v>
      </c>
    </row>
    <row r="16" spans="2:44">
      <c r="B16" s="39" t="s">
        <v>58</v>
      </c>
      <c r="C16" s="27" t="s">
        <v>284</v>
      </c>
      <c r="D16" s="22" t="s">
        <v>40</v>
      </c>
      <c r="E16" s="57">
        <v>31.835593850000002</v>
      </c>
      <c r="F16" s="57">
        <v>2.5358287699999997</v>
      </c>
      <c r="G16" s="57">
        <v>8.1454356099999998</v>
      </c>
      <c r="H16" s="57">
        <v>27.434684970000006</v>
      </c>
      <c r="I16" s="57">
        <v>10.199983679999999</v>
      </c>
      <c r="J16" s="57">
        <v>2.3020697299999999</v>
      </c>
      <c r="K16" s="57">
        <v>7.5872870800000003</v>
      </c>
      <c r="L16" s="57">
        <v>7.585666709999999</v>
      </c>
      <c r="M16" s="57">
        <v>9.4280133900000003</v>
      </c>
      <c r="N16" s="57">
        <v>9.7181602199999997</v>
      </c>
      <c r="O16" s="57">
        <v>9.9355828299999995</v>
      </c>
      <c r="P16" s="57">
        <v>2.8895244600000001</v>
      </c>
      <c r="Q16" s="57">
        <v>12.513682940000001</v>
      </c>
      <c r="R16" s="57">
        <v>4.3142914499999989</v>
      </c>
      <c r="S16" s="57">
        <v>21.629394720000001</v>
      </c>
      <c r="T16" s="57">
        <v>2.0914879300000004</v>
      </c>
      <c r="U16" s="57">
        <v>12.080758713000002</v>
      </c>
      <c r="V16" s="57">
        <v>8.6674016700000003</v>
      </c>
      <c r="W16" s="57">
        <v>10.754791429999999</v>
      </c>
      <c r="X16" s="57">
        <v>28.400274660000001</v>
      </c>
      <c r="Y16" s="57">
        <v>6.3772604199999998</v>
      </c>
      <c r="Z16" s="57">
        <v>0.57382157000000011</v>
      </c>
      <c r="AA16" s="57">
        <v>10.072909619999999</v>
      </c>
      <c r="AB16" s="57">
        <v>3.5961339899999998</v>
      </c>
      <c r="AC16" s="57">
        <v>131.95499827</v>
      </c>
      <c r="AD16" s="57">
        <v>123.23710978</v>
      </c>
      <c r="AE16" s="57">
        <v>159.26164082999998</v>
      </c>
      <c r="AF16" s="57">
        <v>134.04569491000001</v>
      </c>
      <c r="AG16" s="57">
        <v>95.368092570000002</v>
      </c>
      <c r="AH16" s="57">
        <v>84.243607900000001</v>
      </c>
      <c r="AI16" s="57">
        <v>123.48575976000001</v>
      </c>
      <c r="AJ16" s="57">
        <v>71.204370870000005</v>
      </c>
      <c r="AK16" s="57">
        <v>59.309720110000001</v>
      </c>
      <c r="AL16" s="57">
        <v>64.628678390000005</v>
      </c>
      <c r="AM16" s="57">
        <v>8.4201320500000012</v>
      </c>
      <c r="AN16" s="57">
        <v>83.562634610000003</v>
      </c>
      <c r="AO16" s="57">
        <v>2.8673024999999983</v>
      </c>
      <c r="AP16" s="57">
        <v>126.15914309</v>
      </c>
      <c r="AQ16" s="57">
        <v>11.874947150000001</v>
      </c>
      <c r="AR16" s="57">
        <v>151.85986584</v>
      </c>
    </row>
    <row r="17" spans="2:44">
      <c r="B17" s="41" t="s">
        <v>285</v>
      </c>
      <c r="C17" s="29" t="s">
        <v>286</v>
      </c>
      <c r="D17" s="22" t="s">
        <v>40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</row>
    <row r="18" spans="2:44">
      <c r="B18" s="41" t="s">
        <v>287</v>
      </c>
      <c r="C18" s="29" t="s">
        <v>288</v>
      </c>
      <c r="D18" s="22" t="s">
        <v>40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</row>
    <row r="19" spans="2:44">
      <c r="B19" s="42" t="s">
        <v>289</v>
      </c>
      <c r="C19" s="31" t="s">
        <v>290</v>
      </c>
      <c r="D19" s="32" t="s">
        <v>40</v>
      </c>
      <c r="E19" s="57">
        <v>31.835593850000002</v>
      </c>
      <c r="F19" s="57">
        <v>2.5358287699999997</v>
      </c>
      <c r="G19" s="57">
        <v>8.1454356099999998</v>
      </c>
      <c r="H19" s="57">
        <v>27.434684970000006</v>
      </c>
      <c r="I19" s="57">
        <v>10.199983679999999</v>
      </c>
      <c r="J19" s="57">
        <v>2.3020697299999999</v>
      </c>
      <c r="K19" s="57">
        <v>7.5872870800000003</v>
      </c>
      <c r="L19" s="57">
        <v>7.585666709999999</v>
      </c>
      <c r="M19" s="57">
        <v>9.4280133900000003</v>
      </c>
      <c r="N19" s="57">
        <v>9.7181602199999997</v>
      </c>
      <c r="O19" s="57">
        <v>9.9355828299999995</v>
      </c>
      <c r="P19" s="57">
        <v>2.8895244600000001</v>
      </c>
      <c r="Q19" s="57">
        <v>12.513682940000001</v>
      </c>
      <c r="R19" s="57">
        <v>4.3142914499999989</v>
      </c>
      <c r="S19" s="57">
        <v>21.629394720000001</v>
      </c>
      <c r="T19" s="57">
        <v>2.0914879300000004</v>
      </c>
      <c r="U19" s="57">
        <v>12.080758713000002</v>
      </c>
      <c r="V19" s="57">
        <v>8.6674016700000003</v>
      </c>
      <c r="W19" s="57">
        <v>10.754791429999999</v>
      </c>
      <c r="X19" s="57">
        <v>28.400274660000001</v>
      </c>
      <c r="Y19" s="57">
        <v>6.3772604199999998</v>
      </c>
      <c r="Z19" s="57">
        <v>0.57382157000000011</v>
      </c>
      <c r="AA19" s="57">
        <v>10.072909619999999</v>
      </c>
      <c r="AB19" s="57">
        <v>3.5961339899999998</v>
      </c>
      <c r="AC19" s="57">
        <v>131.95499827</v>
      </c>
      <c r="AD19" s="57">
        <v>123.23710978</v>
      </c>
      <c r="AE19" s="57">
        <v>159.26164082999998</v>
      </c>
      <c r="AF19" s="57">
        <v>134.04569491000001</v>
      </c>
      <c r="AG19" s="57">
        <v>95.368092570000002</v>
      </c>
      <c r="AH19" s="57">
        <v>84.243607900000001</v>
      </c>
      <c r="AI19" s="57">
        <v>123.48575976000001</v>
      </c>
      <c r="AJ19" s="57">
        <v>71.204370870000005</v>
      </c>
      <c r="AK19" s="57">
        <v>59.309720110000001</v>
      </c>
      <c r="AL19" s="57">
        <v>64.628678390000005</v>
      </c>
      <c r="AM19" s="57">
        <v>8.4201320500000012</v>
      </c>
      <c r="AN19" s="57">
        <v>83.562634610000003</v>
      </c>
      <c r="AO19" s="57">
        <v>2.8673024999999983</v>
      </c>
      <c r="AP19" s="57">
        <v>126.15914309</v>
      </c>
      <c r="AQ19" s="57">
        <v>11.874947150000001</v>
      </c>
      <c r="AR19" s="57">
        <v>151.85986584</v>
      </c>
    </row>
    <row r="20" spans="2:44">
      <c r="B20" s="39" t="s">
        <v>60</v>
      </c>
      <c r="C20" s="27" t="s">
        <v>291</v>
      </c>
      <c r="D20" s="22" t="s">
        <v>40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</row>
    <row r="21" spans="2:44">
      <c r="B21" s="41" t="s">
        <v>292</v>
      </c>
      <c r="C21" s="29" t="s">
        <v>293</v>
      </c>
      <c r="D21" s="22" t="s">
        <v>40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</row>
    <row r="22" spans="2:44">
      <c r="B22" s="41" t="s">
        <v>294</v>
      </c>
      <c r="C22" s="29" t="s">
        <v>295</v>
      </c>
      <c r="D22" s="22" t="s">
        <v>40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</row>
    <row r="23" spans="2:44">
      <c r="B23" s="42" t="s">
        <v>296</v>
      </c>
      <c r="C23" s="31" t="s">
        <v>297</v>
      </c>
      <c r="D23" s="32" t="s">
        <v>40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</row>
    <row r="24" spans="2:44">
      <c r="B24" s="39" t="s">
        <v>62</v>
      </c>
      <c r="C24" s="27" t="s">
        <v>298</v>
      </c>
      <c r="D24" s="22" t="s">
        <v>40</v>
      </c>
      <c r="E24" s="58">
        <v>92.771744720000001</v>
      </c>
      <c r="F24" s="58">
        <v>649.74162029000001</v>
      </c>
      <c r="G24" s="58">
        <v>619.22671294000008</v>
      </c>
      <c r="H24" s="58">
        <v>342.74722064000002</v>
      </c>
      <c r="I24" s="58">
        <v>401.01620940999999</v>
      </c>
      <c r="J24" s="58">
        <v>349.41481456000002</v>
      </c>
      <c r="K24" s="58">
        <v>304.39538869000006</v>
      </c>
      <c r="L24" s="58">
        <v>0</v>
      </c>
      <c r="M24" s="58">
        <v>151.95889624</v>
      </c>
      <c r="N24" s="58">
        <v>20.289000000000001</v>
      </c>
      <c r="O24" s="58">
        <v>38.030057499999998</v>
      </c>
      <c r="P24" s="58">
        <v>188.92978632000001</v>
      </c>
      <c r="Q24" s="58">
        <v>18.422561850000001</v>
      </c>
      <c r="R24" s="58">
        <v>53.6</v>
      </c>
      <c r="S24" s="58">
        <v>1134.36064184</v>
      </c>
      <c r="T24" s="58">
        <v>83.086015149999994</v>
      </c>
      <c r="U24" s="58">
        <v>54.868841000000003</v>
      </c>
      <c r="V24" s="58">
        <v>59.195765000000002</v>
      </c>
      <c r="W24" s="58">
        <v>95.377013000000005</v>
      </c>
      <c r="X24" s="58">
        <v>69.451344000000006</v>
      </c>
      <c r="Y24" s="58">
        <v>48.85</v>
      </c>
      <c r="Z24" s="58">
        <v>80.710814999999997</v>
      </c>
      <c r="AA24" s="58">
        <v>7.54</v>
      </c>
      <c r="AB24" s="58">
        <v>90.460165000000003</v>
      </c>
      <c r="AC24" s="58">
        <v>0</v>
      </c>
      <c r="AD24" s="58">
        <v>0</v>
      </c>
      <c r="AE24" s="58">
        <v>0</v>
      </c>
      <c r="AF24" s="58">
        <v>39.225884100000002</v>
      </c>
      <c r="AG24" s="58">
        <v>23.537343059999998</v>
      </c>
      <c r="AH24" s="58">
        <v>27.79661772</v>
      </c>
      <c r="AI24" s="58">
        <v>16.132728839999999</v>
      </c>
      <c r="AJ24" s="58">
        <v>31.161118299999998</v>
      </c>
      <c r="AK24" s="58">
        <v>1555.72837405</v>
      </c>
      <c r="AL24" s="58">
        <v>29.809165620000002</v>
      </c>
      <c r="AM24" s="58">
        <v>1208.59772004</v>
      </c>
      <c r="AN24" s="58">
        <v>551.03021226999999</v>
      </c>
      <c r="AO24" s="58">
        <v>17431.618281290001</v>
      </c>
      <c r="AP24" s="58">
        <v>80.001201930000008</v>
      </c>
      <c r="AQ24" s="58">
        <v>28251.350000089999</v>
      </c>
      <c r="AR24" s="58">
        <v>2969.2007575300004</v>
      </c>
    </row>
    <row r="25" spans="2:44">
      <c r="B25" s="41" t="s">
        <v>299</v>
      </c>
      <c r="C25" s="29" t="s">
        <v>300</v>
      </c>
      <c r="D25" s="22" t="s">
        <v>40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</row>
    <row r="26" spans="2:44">
      <c r="B26" s="41" t="s">
        <v>301</v>
      </c>
      <c r="C26" s="68" t="s">
        <v>302</v>
      </c>
      <c r="D26" s="22" t="s">
        <v>40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</row>
    <row r="27" spans="2:44">
      <c r="B27" s="41" t="s">
        <v>303</v>
      </c>
      <c r="C27" s="68" t="s">
        <v>304</v>
      </c>
      <c r="D27" s="22" t="s">
        <v>40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</row>
    <row r="28" spans="2:44">
      <c r="B28" s="41" t="s">
        <v>305</v>
      </c>
      <c r="C28" s="29" t="s">
        <v>306</v>
      </c>
      <c r="D28" s="22" t="s">
        <v>40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</row>
    <row r="29" spans="2:44">
      <c r="B29" s="41" t="s">
        <v>307</v>
      </c>
      <c r="C29" s="68" t="s">
        <v>302</v>
      </c>
      <c r="D29" s="22" t="s">
        <v>40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</row>
    <row r="30" spans="2:44">
      <c r="B30" s="41" t="s">
        <v>308</v>
      </c>
      <c r="C30" s="68" t="s">
        <v>304</v>
      </c>
      <c r="D30" s="22" t="s">
        <v>40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</row>
    <row r="31" spans="2:44">
      <c r="B31" s="41" t="s">
        <v>309</v>
      </c>
      <c r="C31" s="29" t="s">
        <v>310</v>
      </c>
      <c r="D31" s="22" t="s">
        <v>40</v>
      </c>
      <c r="E31" s="58">
        <v>92.771744720000001</v>
      </c>
      <c r="F31" s="58">
        <v>649.74162029000001</v>
      </c>
      <c r="G31" s="58">
        <v>619.22671294000008</v>
      </c>
      <c r="H31" s="58">
        <v>342.74722064000002</v>
      </c>
      <c r="I31" s="58">
        <v>401.01620940999999</v>
      </c>
      <c r="J31" s="58">
        <v>349.41481456000002</v>
      </c>
      <c r="K31" s="58">
        <v>304.39538869000006</v>
      </c>
      <c r="L31" s="58">
        <v>0</v>
      </c>
      <c r="M31" s="58">
        <v>151.95889624</v>
      </c>
      <c r="N31" s="58">
        <v>20.289000000000001</v>
      </c>
      <c r="O31" s="58">
        <v>38.030057499999998</v>
      </c>
      <c r="P31" s="58">
        <v>188.92978632000001</v>
      </c>
      <c r="Q31" s="58">
        <v>18.422561850000001</v>
      </c>
      <c r="R31" s="58">
        <v>53.6</v>
      </c>
      <c r="S31" s="58">
        <v>1134.36064184</v>
      </c>
      <c r="T31" s="58">
        <v>83.086015149999994</v>
      </c>
      <c r="U31" s="58">
        <v>54.868841000000003</v>
      </c>
      <c r="V31" s="58">
        <v>59.195765000000002</v>
      </c>
      <c r="W31" s="58">
        <v>95.377013000000005</v>
      </c>
      <c r="X31" s="58">
        <v>69.451344000000006</v>
      </c>
      <c r="Y31" s="58">
        <v>48.85</v>
      </c>
      <c r="Z31" s="58">
        <v>80.710814999999997</v>
      </c>
      <c r="AA31" s="58">
        <v>7.54</v>
      </c>
      <c r="AB31" s="58">
        <v>90.460165000000003</v>
      </c>
      <c r="AC31" s="58">
        <v>0</v>
      </c>
      <c r="AD31" s="58">
        <v>0</v>
      </c>
      <c r="AE31" s="58">
        <v>0</v>
      </c>
      <c r="AF31" s="58">
        <v>39.225884100000002</v>
      </c>
      <c r="AG31" s="58">
        <v>23.537343059999998</v>
      </c>
      <c r="AH31" s="58">
        <v>27.79661772</v>
      </c>
      <c r="AI31" s="58">
        <v>16.132728839999999</v>
      </c>
      <c r="AJ31" s="58">
        <v>31.161118299999998</v>
      </c>
      <c r="AK31" s="58">
        <v>1555.72837405</v>
      </c>
      <c r="AL31" s="58">
        <v>29.809165620000002</v>
      </c>
      <c r="AM31" s="58">
        <v>1208.59772004</v>
      </c>
      <c r="AN31" s="58">
        <v>551.03021226999999</v>
      </c>
      <c r="AO31" s="58">
        <v>17431.618281290001</v>
      </c>
      <c r="AP31" s="58">
        <v>80.001201930000008</v>
      </c>
      <c r="AQ31" s="58">
        <v>28251.350000089999</v>
      </c>
      <c r="AR31" s="58">
        <v>2969.2007575300004</v>
      </c>
    </row>
    <row r="32" spans="2:44">
      <c r="B32" s="41" t="s">
        <v>311</v>
      </c>
      <c r="C32" s="68" t="s">
        <v>302</v>
      </c>
      <c r="D32" s="22" t="s">
        <v>40</v>
      </c>
      <c r="E32" s="58">
        <v>92.771744720000001</v>
      </c>
      <c r="F32" s="58">
        <v>649.74162029000001</v>
      </c>
      <c r="G32" s="58">
        <v>619.22671294000008</v>
      </c>
      <c r="H32" s="58">
        <v>342.74722064000002</v>
      </c>
      <c r="I32" s="58">
        <v>401.01620940999999</v>
      </c>
      <c r="J32" s="58">
        <v>349.41481456000002</v>
      </c>
      <c r="K32" s="58">
        <v>304.39538869000006</v>
      </c>
      <c r="L32" s="58">
        <v>0</v>
      </c>
      <c r="M32" s="58">
        <v>151.95889624</v>
      </c>
      <c r="N32" s="58">
        <v>20.289000000000001</v>
      </c>
      <c r="O32" s="58">
        <v>38.030057499999998</v>
      </c>
      <c r="P32" s="58">
        <v>188.92978632000001</v>
      </c>
      <c r="Q32" s="58">
        <v>18.422561850000001</v>
      </c>
      <c r="R32" s="58">
        <v>53.6</v>
      </c>
      <c r="S32" s="58">
        <v>1134.36064184</v>
      </c>
      <c r="T32" s="58">
        <v>83.086015149999994</v>
      </c>
      <c r="U32" s="58">
        <v>54.868841000000003</v>
      </c>
      <c r="V32" s="58">
        <v>59.195765000000002</v>
      </c>
      <c r="W32" s="58">
        <v>95.377013000000005</v>
      </c>
      <c r="X32" s="58">
        <v>69.451344000000006</v>
      </c>
      <c r="Y32" s="58">
        <v>48.85</v>
      </c>
      <c r="Z32" s="58">
        <v>80.710814999999997</v>
      </c>
      <c r="AA32" s="58">
        <v>7.54</v>
      </c>
      <c r="AB32" s="58">
        <v>90.460165000000003</v>
      </c>
      <c r="AC32" s="58">
        <v>0</v>
      </c>
      <c r="AD32" s="58">
        <v>0</v>
      </c>
      <c r="AE32" s="58">
        <v>0</v>
      </c>
      <c r="AF32" s="58">
        <v>39.225884100000002</v>
      </c>
      <c r="AG32" s="58">
        <v>23.537343059999998</v>
      </c>
      <c r="AH32" s="58">
        <v>27.79661772</v>
      </c>
      <c r="AI32" s="58">
        <v>16.132728839999999</v>
      </c>
      <c r="AJ32" s="58">
        <v>31.161118299999998</v>
      </c>
      <c r="AK32" s="58">
        <v>1555.72837405</v>
      </c>
      <c r="AL32" s="58">
        <v>29.809165620000002</v>
      </c>
      <c r="AM32" s="58">
        <v>1208.59772004</v>
      </c>
      <c r="AN32" s="58">
        <v>551.03021226999999</v>
      </c>
      <c r="AO32" s="58">
        <v>17431.618281290001</v>
      </c>
      <c r="AP32" s="58">
        <v>80.001201930000008</v>
      </c>
      <c r="AQ32" s="58">
        <v>28251.350000089999</v>
      </c>
      <c r="AR32" s="58">
        <v>2969.2007575300004</v>
      </c>
    </row>
    <row r="33" spans="2:44">
      <c r="B33" s="42" t="s">
        <v>312</v>
      </c>
      <c r="C33" s="72" t="s">
        <v>304</v>
      </c>
      <c r="D33" s="32" t="s">
        <v>40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</row>
    <row r="34" spans="2:44">
      <c r="B34" s="39" t="s">
        <v>63</v>
      </c>
      <c r="C34" s="27" t="s">
        <v>313</v>
      </c>
      <c r="D34" s="22" t="s">
        <v>40</v>
      </c>
      <c r="E34" s="66">
        <v>225.06533976999998</v>
      </c>
      <c r="F34" s="66">
        <v>225.68600208000001</v>
      </c>
      <c r="G34" s="66">
        <v>224.35566196000005</v>
      </c>
      <c r="H34" s="66">
        <v>343.17273750999999</v>
      </c>
      <c r="I34" s="66">
        <v>232.73586972000004</v>
      </c>
      <c r="J34" s="66">
        <v>223.98095861000002</v>
      </c>
      <c r="K34" s="66">
        <v>223.11792503999999</v>
      </c>
      <c r="L34" s="66">
        <v>267.36169201000001</v>
      </c>
      <c r="M34" s="66">
        <v>217.54056130000001</v>
      </c>
      <c r="N34" s="66">
        <v>231.75238039000004</v>
      </c>
      <c r="O34" s="66">
        <v>223.88940478000001</v>
      </c>
      <c r="P34" s="66">
        <v>340.39111164999997</v>
      </c>
      <c r="Q34" s="66">
        <v>359.74831044999996</v>
      </c>
      <c r="R34" s="66">
        <v>395.13793156166668</v>
      </c>
      <c r="S34" s="66">
        <v>328.98979923000002</v>
      </c>
      <c r="T34" s="66">
        <v>739.73597643999994</v>
      </c>
      <c r="U34" s="66">
        <v>218.87191329000001</v>
      </c>
      <c r="V34" s="66">
        <v>216.33270226999997</v>
      </c>
      <c r="W34" s="66">
        <v>256.64686817</v>
      </c>
      <c r="X34" s="66">
        <v>417.67196724000001</v>
      </c>
      <c r="Y34" s="66">
        <v>10.22417591</v>
      </c>
      <c r="Z34" s="66">
        <v>9.6333788799999986</v>
      </c>
      <c r="AA34" s="66">
        <v>10.28591988</v>
      </c>
      <c r="AB34" s="66">
        <v>9.3606308400000007</v>
      </c>
      <c r="AC34" s="66">
        <v>9.3473524999999995</v>
      </c>
      <c r="AD34" s="66">
        <v>10.323266310000001</v>
      </c>
      <c r="AE34" s="66">
        <v>13.033169490000002</v>
      </c>
      <c r="AF34" s="66">
        <v>14.28204496</v>
      </c>
      <c r="AG34" s="66">
        <v>683.69305230000009</v>
      </c>
      <c r="AH34" s="66">
        <v>689.0527874500001</v>
      </c>
      <c r="AI34" s="66">
        <v>712.19192287999999</v>
      </c>
      <c r="AJ34" s="66">
        <v>1092.78291947</v>
      </c>
      <c r="AK34" s="66">
        <v>783.75782041000002</v>
      </c>
      <c r="AL34" s="66">
        <v>813.29543079999996</v>
      </c>
      <c r="AM34" s="66">
        <v>823.17958341000008</v>
      </c>
      <c r="AN34" s="66">
        <v>1240.47430973</v>
      </c>
      <c r="AO34" s="66">
        <v>1147.0175138500001</v>
      </c>
      <c r="AP34" s="66">
        <v>889.51190146999988</v>
      </c>
      <c r="AQ34" s="66">
        <v>773.89054796999994</v>
      </c>
      <c r="AR34" s="66">
        <v>1254.1171462399998</v>
      </c>
    </row>
    <row r="35" spans="2:44">
      <c r="B35" s="41" t="s">
        <v>314</v>
      </c>
      <c r="C35" s="29" t="s">
        <v>315</v>
      </c>
      <c r="D35" s="22" t="s">
        <v>40</v>
      </c>
      <c r="E35" s="57">
        <v>225.06533976999998</v>
      </c>
      <c r="F35" s="57">
        <v>225.68600208000001</v>
      </c>
      <c r="G35" s="57">
        <v>224.35566196000005</v>
      </c>
      <c r="H35" s="57">
        <v>343.17273750999999</v>
      </c>
      <c r="I35" s="57">
        <v>232.73586972000004</v>
      </c>
      <c r="J35" s="57">
        <v>223.98095861000002</v>
      </c>
      <c r="K35" s="57">
        <v>223.11792503999999</v>
      </c>
      <c r="L35" s="57">
        <v>267.36169201000001</v>
      </c>
      <c r="M35" s="57">
        <v>217.54056130000001</v>
      </c>
      <c r="N35" s="57">
        <v>231.75238039000004</v>
      </c>
      <c r="O35" s="57">
        <v>223.88940478000001</v>
      </c>
      <c r="P35" s="57">
        <v>340.39111164999997</v>
      </c>
      <c r="Q35" s="57">
        <v>359.74831044999996</v>
      </c>
      <c r="R35" s="57">
        <v>395.13793156166668</v>
      </c>
      <c r="S35" s="57">
        <v>328.98979923000002</v>
      </c>
      <c r="T35" s="57">
        <v>739.73597643999994</v>
      </c>
      <c r="U35" s="57">
        <v>218.87191329000001</v>
      </c>
      <c r="V35" s="57">
        <v>216.33270226999997</v>
      </c>
      <c r="W35" s="57">
        <v>256.64686817</v>
      </c>
      <c r="X35" s="57">
        <v>417.67196724000001</v>
      </c>
      <c r="Y35" s="57">
        <v>10.22417591</v>
      </c>
      <c r="Z35" s="57">
        <v>9.6333788799999986</v>
      </c>
      <c r="AA35" s="57">
        <v>10.28591988</v>
      </c>
      <c r="AB35" s="57">
        <v>9.3606308400000007</v>
      </c>
      <c r="AC35" s="57">
        <v>9.3473524999999995</v>
      </c>
      <c r="AD35" s="57">
        <v>10.323266310000001</v>
      </c>
      <c r="AE35" s="57">
        <v>13.033169490000002</v>
      </c>
      <c r="AF35" s="57">
        <v>14.28204496</v>
      </c>
      <c r="AG35" s="57">
        <v>683.69305230000009</v>
      </c>
      <c r="AH35" s="57">
        <v>689.0527874500001</v>
      </c>
      <c r="AI35" s="57">
        <v>712.19192287999999</v>
      </c>
      <c r="AJ35" s="57">
        <v>1092.78291947</v>
      </c>
      <c r="AK35" s="57">
        <v>783.75782041000002</v>
      </c>
      <c r="AL35" s="57">
        <v>813.29543079999996</v>
      </c>
      <c r="AM35" s="57">
        <v>823.17958341000008</v>
      </c>
      <c r="AN35" s="57">
        <v>1240.47430973</v>
      </c>
      <c r="AO35" s="57">
        <v>1147.0175138500001</v>
      </c>
      <c r="AP35" s="57">
        <v>889.51190146999988</v>
      </c>
      <c r="AQ35" s="57">
        <v>773.89054796999994</v>
      </c>
      <c r="AR35" s="57">
        <v>1254.1171462399998</v>
      </c>
    </row>
    <row r="36" spans="2:44">
      <c r="B36" s="41" t="s">
        <v>316</v>
      </c>
      <c r="C36" s="29" t="s">
        <v>317</v>
      </c>
      <c r="D36" s="22" t="s">
        <v>40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</row>
    <row r="37" spans="2:44">
      <c r="B37" s="42" t="s">
        <v>318</v>
      </c>
      <c r="C37" s="31" t="s">
        <v>319</v>
      </c>
      <c r="D37" s="32" t="s">
        <v>40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</row>
    <row r="38" spans="2:44">
      <c r="B38" s="39" t="s">
        <v>65</v>
      </c>
      <c r="C38" s="27" t="s">
        <v>320</v>
      </c>
      <c r="D38" s="22" t="s">
        <v>40</v>
      </c>
      <c r="E38" s="57">
        <v>1001.2468332506671</v>
      </c>
      <c r="F38" s="57">
        <v>610.32946691999996</v>
      </c>
      <c r="G38" s="57">
        <v>644.06251310000005</v>
      </c>
      <c r="H38" s="57">
        <v>1122.2190791463609</v>
      </c>
      <c r="I38" s="57">
        <v>434.89658692724493</v>
      </c>
      <c r="J38" s="57">
        <v>483.44202488000002</v>
      </c>
      <c r="K38" s="57">
        <v>621.10445245666494</v>
      </c>
      <c r="L38" s="57">
        <v>1024.4668250666653</v>
      </c>
      <c r="M38" s="57">
        <v>1283.6177467283308</v>
      </c>
      <c r="N38" s="57">
        <v>1163.52150525</v>
      </c>
      <c r="O38" s="57">
        <v>1072.0161619999999</v>
      </c>
      <c r="P38" s="57">
        <v>1873.840900678334</v>
      </c>
      <c r="Q38" s="57">
        <v>1072.1045281149991</v>
      </c>
      <c r="R38" s="57">
        <v>252.38146900999999</v>
      </c>
      <c r="S38" s="57">
        <v>613.61748489000001</v>
      </c>
      <c r="T38" s="57">
        <v>640.29958799499821</v>
      </c>
      <c r="U38" s="57">
        <v>616.2486974500008</v>
      </c>
      <c r="V38" s="57">
        <v>575.11814939999988</v>
      </c>
      <c r="W38" s="57">
        <v>627.42295503000003</v>
      </c>
      <c r="X38" s="57">
        <v>4673.4265499399999</v>
      </c>
      <c r="Y38" s="57">
        <v>1941.4177494100072</v>
      </c>
      <c r="Z38" s="57">
        <v>3913.6313027800029</v>
      </c>
      <c r="AA38" s="57">
        <v>4903.595644879998</v>
      </c>
      <c r="AB38" s="57">
        <v>6690.529522529001</v>
      </c>
      <c r="AC38" s="57">
        <v>210.82368019</v>
      </c>
      <c r="AD38" s="57">
        <v>424.43439635999999</v>
      </c>
      <c r="AE38" s="57">
        <v>592.3466569200001</v>
      </c>
      <c r="AF38" s="57">
        <v>1780.8611118899998</v>
      </c>
      <c r="AG38" s="57">
        <v>1231.6746832933343</v>
      </c>
      <c r="AH38" s="57">
        <v>687.55784587333608</v>
      </c>
      <c r="AI38" s="57">
        <v>1023.3912092533319</v>
      </c>
      <c r="AJ38" s="57">
        <v>10152.027937174289</v>
      </c>
      <c r="AK38" s="57">
        <v>3720.1924357799935</v>
      </c>
      <c r="AL38" s="57">
        <v>1216.6018790799988</v>
      </c>
      <c r="AM38" s="57">
        <v>3055.4872329499967</v>
      </c>
      <c r="AN38" s="57">
        <v>8033.4387056000105</v>
      </c>
      <c r="AO38" s="57">
        <v>7256.67763113</v>
      </c>
      <c r="AP38" s="57">
        <v>5929.6230142899958</v>
      </c>
      <c r="AQ38" s="57">
        <v>2839.7897238299997</v>
      </c>
      <c r="AR38" s="57">
        <v>13528.033877089994</v>
      </c>
    </row>
    <row r="39" spans="2:44">
      <c r="B39" s="41" t="s">
        <v>321</v>
      </c>
      <c r="C39" s="29" t="s">
        <v>322</v>
      </c>
      <c r="D39" s="22" t="s">
        <v>40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</row>
    <row r="40" spans="2:44">
      <c r="B40" s="41" t="s">
        <v>323</v>
      </c>
      <c r="C40" s="68" t="s">
        <v>324</v>
      </c>
      <c r="D40" s="22" t="s">
        <v>40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</row>
    <row r="41" spans="2:44">
      <c r="B41" s="41" t="s">
        <v>325</v>
      </c>
      <c r="C41" s="68" t="s">
        <v>326</v>
      </c>
      <c r="D41" s="22" t="s">
        <v>40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</row>
    <row r="42" spans="2:44">
      <c r="B42" s="41" t="s">
        <v>327</v>
      </c>
      <c r="C42" s="68" t="s">
        <v>328</v>
      </c>
      <c r="D42" s="22" t="s">
        <v>40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</row>
    <row r="43" spans="2:44">
      <c r="B43" s="41" t="s">
        <v>329</v>
      </c>
      <c r="C43" s="68" t="s">
        <v>330</v>
      </c>
      <c r="D43" s="22" t="s">
        <v>40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</row>
    <row r="44" spans="2:44">
      <c r="B44" s="41" t="s">
        <v>331</v>
      </c>
      <c r="C44" s="68" t="s">
        <v>332</v>
      </c>
      <c r="D44" s="22" t="s">
        <v>40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</row>
    <row r="45" spans="2:44">
      <c r="B45" s="41" t="s">
        <v>333</v>
      </c>
      <c r="C45" s="29" t="s">
        <v>334</v>
      </c>
      <c r="D45" s="22" t="s">
        <v>40</v>
      </c>
      <c r="E45" s="57">
        <v>1001.2468332506671</v>
      </c>
      <c r="F45" s="57">
        <v>610.32946691999996</v>
      </c>
      <c r="G45" s="57">
        <v>644.06251310000005</v>
      </c>
      <c r="H45" s="57">
        <v>1122.2190791463609</v>
      </c>
      <c r="I45" s="57">
        <v>434.89658692724493</v>
      </c>
      <c r="J45" s="57">
        <v>483.44202488000002</v>
      </c>
      <c r="K45" s="57">
        <v>621.10445245666494</v>
      </c>
      <c r="L45" s="57">
        <v>1024.4668250666653</v>
      </c>
      <c r="M45" s="57">
        <v>1283.6177467283308</v>
      </c>
      <c r="N45" s="57">
        <v>1163.52150525</v>
      </c>
      <c r="O45" s="57">
        <v>1072.0161619999999</v>
      </c>
      <c r="P45" s="57">
        <v>1873.840900678334</v>
      </c>
      <c r="Q45" s="57">
        <v>1072.1045281149991</v>
      </c>
      <c r="R45" s="57">
        <v>252.38146900999999</v>
      </c>
      <c r="S45" s="57">
        <v>613.61748489000001</v>
      </c>
      <c r="T45" s="57">
        <v>640.29958799499821</v>
      </c>
      <c r="U45" s="57">
        <v>616.2486974500008</v>
      </c>
      <c r="V45" s="57">
        <v>575.11814939999988</v>
      </c>
      <c r="W45" s="57">
        <v>627.42295503000003</v>
      </c>
      <c r="X45" s="57">
        <v>4673.4265499399999</v>
      </c>
      <c r="Y45" s="57">
        <v>1941.4177494100072</v>
      </c>
      <c r="Z45" s="57">
        <v>3913.6313027800029</v>
      </c>
      <c r="AA45" s="57">
        <v>4903.595644879998</v>
      </c>
      <c r="AB45" s="57">
        <v>6690.529522529001</v>
      </c>
      <c r="AC45" s="57">
        <v>210.82368019</v>
      </c>
      <c r="AD45" s="57">
        <v>424.43439635999999</v>
      </c>
      <c r="AE45" s="57">
        <v>592.3466569200001</v>
      </c>
      <c r="AF45" s="57">
        <v>1780.8611118899998</v>
      </c>
      <c r="AG45" s="57">
        <v>1231.6746832933343</v>
      </c>
      <c r="AH45" s="57">
        <v>687.55784587333608</v>
      </c>
      <c r="AI45" s="57">
        <v>1023.3912092533319</v>
      </c>
      <c r="AJ45" s="57">
        <v>10152.027937174289</v>
      </c>
      <c r="AK45" s="57">
        <v>3720.1924357799935</v>
      </c>
      <c r="AL45" s="57">
        <v>1216.6018790799988</v>
      </c>
      <c r="AM45" s="57">
        <v>3055.4872329499967</v>
      </c>
      <c r="AN45" s="57">
        <v>8033.4387056000105</v>
      </c>
      <c r="AO45" s="57">
        <v>7256.67763113</v>
      </c>
      <c r="AP45" s="57">
        <v>5929.6230142899958</v>
      </c>
      <c r="AQ45" s="57">
        <v>2839.7897238299997</v>
      </c>
      <c r="AR45" s="57">
        <v>13528.033877089994</v>
      </c>
    </row>
    <row r="46" spans="2:44">
      <c r="B46" s="41" t="s">
        <v>335</v>
      </c>
      <c r="C46" s="68" t="s">
        <v>203</v>
      </c>
      <c r="D46" s="22" t="s">
        <v>40</v>
      </c>
      <c r="E46" s="57">
        <v>1001.2468332506671</v>
      </c>
      <c r="F46" s="57">
        <v>610.32946691999996</v>
      </c>
      <c r="G46" s="57">
        <v>644.06251310000005</v>
      </c>
      <c r="H46" s="57">
        <v>1122.2190791463609</v>
      </c>
      <c r="I46" s="57">
        <v>434.89658692724493</v>
      </c>
      <c r="J46" s="57">
        <v>483.44202488000002</v>
      </c>
      <c r="K46" s="57">
        <v>621.10445245666494</v>
      </c>
      <c r="L46" s="57">
        <v>1024.4668250666653</v>
      </c>
      <c r="M46" s="57">
        <v>1283.6177467283308</v>
      </c>
      <c r="N46" s="57">
        <v>1163.52150525</v>
      </c>
      <c r="O46" s="57">
        <v>1072.0161619999999</v>
      </c>
      <c r="P46" s="57">
        <v>1873.840900678334</v>
      </c>
      <c r="Q46" s="57">
        <v>1072.1045281149991</v>
      </c>
      <c r="R46" s="57">
        <v>252.38146900999999</v>
      </c>
      <c r="S46" s="57">
        <v>613.61748489000001</v>
      </c>
      <c r="T46" s="57">
        <v>640.29958799499821</v>
      </c>
      <c r="U46" s="57">
        <v>616.2486974500008</v>
      </c>
      <c r="V46" s="57">
        <v>575.11814939999988</v>
      </c>
      <c r="W46" s="57">
        <v>627.42295503000003</v>
      </c>
      <c r="X46" s="57">
        <v>4673.4265499399999</v>
      </c>
      <c r="Y46" s="57">
        <v>1941.4177494100072</v>
      </c>
      <c r="Z46" s="57">
        <v>3913.6313027800029</v>
      </c>
      <c r="AA46" s="57">
        <v>4903.595644879998</v>
      </c>
      <c r="AB46" s="57">
        <v>6690.529522529001</v>
      </c>
      <c r="AC46" s="57">
        <v>210.82368019</v>
      </c>
      <c r="AD46" s="57">
        <v>424.43439635999999</v>
      </c>
      <c r="AE46" s="57">
        <v>592.3466569200001</v>
      </c>
      <c r="AF46" s="57">
        <v>1780.8611118899998</v>
      </c>
      <c r="AG46" s="57">
        <v>1231.6746832933343</v>
      </c>
      <c r="AH46" s="57">
        <v>687.55784587333608</v>
      </c>
      <c r="AI46" s="57">
        <v>1023.3912092533319</v>
      </c>
      <c r="AJ46" s="57">
        <v>10152.027937174289</v>
      </c>
      <c r="AK46" s="57">
        <v>3720.1924357799935</v>
      </c>
      <c r="AL46" s="57">
        <v>1216.6018790799988</v>
      </c>
      <c r="AM46" s="57">
        <v>3055.4872329499967</v>
      </c>
      <c r="AN46" s="57">
        <v>8033.4387056000105</v>
      </c>
      <c r="AO46" s="57">
        <v>7256.67763113</v>
      </c>
      <c r="AP46" s="57">
        <v>5929.6230142899958</v>
      </c>
      <c r="AQ46" s="57">
        <v>2839.7897238299997</v>
      </c>
      <c r="AR46" s="57">
        <v>13528.033877089994</v>
      </c>
    </row>
    <row r="47" spans="2:44">
      <c r="B47" s="41" t="s">
        <v>336</v>
      </c>
      <c r="C47" s="68" t="s">
        <v>205</v>
      </c>
      <c r="D47" s="22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2:44" ht="33.75" customHeight="1">
      <c r="B48" s="41" t="s">
        <v>337</v>
      </c>
      <c r="C48" s="81" t="s">
        <v>338</v>
      </c>
      <c r="D48" s="82" t="s">
        <v>40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  <c r="AR48" s="57">
        <v>0</v>
      </c>
    </row>
    <row r="49" spans="2:44">
      <c r="B49" s="41" t="s">
        <v>339</v>
      </c>
      <c r="C49" s="68" t="s">
        <v>340</v>
      </c>
      <c r="D49" s="82" t="s">
        <v>40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0</v>
      </c>
      <c r="AO49" s="57">
        <v>0</v>
      </c>
      <c r="AP49" s="57">
        <v>0</v>
      </c>
      <c r="AQ49" s="57">
        <v>0</v>
      </c>
      <c r="AR49" s="57">
        <v>0</v>
      </c>
    </row>
    <row r="50" spans="2:44">
      <c r="B50" s="41" t="s">
        <v>341</v>
      </c>
      <c r="C50" s="69" t="s">
        <v>342</v>
      </c>
      <c r="D50" s="82" t="s">
        <v>40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</row>
    <row r="51" spans="2:44">
      <c r="B51" s="41" t="s">
        <v>343</v>
      </c>
      <c r="C51" s="69" t="s">
        <v>265</v>
      </c>
      <c r="D51" s="82" t="s">
        <v>40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</row>
    <row r="52" spans="2:44">
      <c r="B52" s="41" t="s">
        <v>344</v>
      </c>
      <c r="C52" s="69" t="s">
        <v>267</v>
      </c>
      <c r="D52" s="82" t="s">
        <v>40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</row>
    <row r="53" spans="2:44">
      <c r="B53" s="23" t="s">
        <v>345</v>
      </c>
      <c r="C53" s="74" t="s">
        <v>269</v>
      </c>
      <c r="D53" s="83" t="s">
        <v>40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</row>
  </sheetData>
  <mergeCells count="14">
    <mergeCell ref="B5:C6"/>
    <mergeCell ref="E6:H6"/>
    <mergeCell ref="I6:L6"/>
    <mergeCell ref="M6:P6"/>
    <mergeCell ref="Q6:T6"/>
    <mergeCell ref="E2:AP2"/>
    <mergeCell ref="E3:AP3"/>
    <mergeCell ref="E4:AP4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R99"/>
  <sheetViews>
    <sheetView showGridLines="0" zoomScaleNormal="100" workbookViewId="0">
      <pane xSplit="4" ySplit="1" topLeftCell="AO2" activePane="bottomRight" state="frozen"/>
      <selection pane="topRight"/>
      <selection pane="bottomLeft"/>
      <selection pane="bottomRight" activeCell="AV17" sqref="AV17"/>
    </sheetView>
  </sheetViews>
  <sheetFormatPr baseColWidth="10" defaultColWidth="11.42578125" defaultRowHeight="15"/>
  <cols>
    <col min="1" max="1" width="1.85546875" style="84" customWidth="1"/>
    <col min="2" max="2" width="11.42578125" style="84"/>
    <col min="3" max="3" width="58" style="84" customWidth="1"/>
    <col min="4" max="4" width="11.42578125" style="84"/>
    <col min="5" max="23" width="11.42578125" style="53" customWidth="1"/>
    <col min="24" max="41" width="11.42578125" style="84" customWidth="1"/>
    <col min="42" max="16384" width="11.42578125" style="84"/>
  </cols>
  <sheetData>
    <row r="1" spans="2:44" customFormat="1">
      <c r="B1" s="12" t="s">
        <v>29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2:44" ht="15.75">
      <c r="B2" s="54" t="s">
        <v>30</v>
      </c>
      <c r="C2" s="55"/>
      <c r="D2" s="27"/>
      <c r="E2" s="104" t="s">
        <v>8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94"/>
      <c r="AR2" s="94"/>
    </row>
    <row r="3" spans="2:44" ht="15.75">
      <c r="B3" s="54" t="s">
        <v>346</v>
      </c>
      <c r="C3" s="56"/>
      <c r="D3" s="22"/>
      <c r="E3" s="104" t="s">
        <v>32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94"/>
      <c r="AR3" s="94"/>
    </row>
    <row r="4" spans="2:44" ht="15" customHeight="1">
      <c r="B4" s="19"/>
      <c r="C4" s="20"/>
      <c r="D4" s="21"/>
      <c r="E4" s="105" t="s">
        <v>10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95"/>
      <c r="AR4" s="95"/>
    </row>
    <row r="5" spans="2:44" ht="15" customHeight="1">
      <c r="B5" s="114" t="s">
        <v>347</v>
      </c>
      <c r="C5" s="115"/>
      <c r="D5" s="22"/>
      <c r="E5" s="92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</row>
    <row r="6" spans="2:44" ht="14.45" customHeight="1">
      <c r="B6" s="114"/>
      <c r="C6" s="115"/>
      <c r="D6" s="22"/>
      <c r="E6" s="101">
        <v>2015</v>
      </c>
      <c r="F6" s="102"/>
      <c r="G6" s="102"/>
      <c r="H6" s="103"/>
      <c r="I6" s="101">
        <v>2016</v>
      </c>
      <c r="J6" s="102"/>
      <c r="K6" s="102"/>
      <c r="L6" s="103"/>
      <c r="M6" s="101">
        <v>2017</v>
      </c>
      <c r="N6" s="102"/>
      <c r="O6" s="102"/>
      <c r="P6" s="103"/>
      <c r="Q6" s="101">
        <v>2018</v>
      </c>
      <c r="R6" s="102"/>
      <c r="S6" s="102"/>
      <c r="T6" s="103"/>
      <c r="U6" s="101">
        <v>2019</v>
      </c>
      <c r="V6" s="102"/>
      <c r="W6" s="102"/>
      <c r="X6" s="103"/>
      <c r="Y6" s="101">
        <v>2020</v>
      </c>
      <c r="Z6" s="102"/>
      <c r="AA6" s="102"/>
      <c r="AB6" s="103"/>
      <c r="AC6" s="101">
        <v>2021</v>
      </c>
      <c r="AD6" s="102"/>
      <c r="AE6" s="102"/>
      <c r="AF6" s="103"/>
      <c r="AG6" s="101">
        <v>2022</v>
      </c>
      <c r="AH6" s="102"/>
      <c r="AI6" s="102"/>
      <c r="AJ6" s="103"/>
      <c r="AK6" s="101">
        <v>2023</v>
      </c>
      <c r="AL6" s="102"/>
      <c r="AM6" s="102"/>
      <c r="AN6" s="103"/>
      <c r="AO6" s="112">
        <v>2024</v>
      </c>
      <c r="AP6" s="113"/>
      <c r="AQ6" s="113"/>
      <c r="AR6" s="113"/>
    </row>
    <row r="7" spans="2:44" ht="14.25">
      <c r="B7" s="75"/>
      <c r="C7" s="76"/>
      <c r="D7" s="22"/>
      <c r="E7" s="91" t="s">
        <v>34</v>
      </c>
      <c r="F7" s="91" t="s">
        <v>35</v>
      </c>
      <c r="G7" s="91" t="s">
        <v>36</v>
      </c>
      <c r="H7" s="91" t="s">
        <v>37</v>
      </c>
      <c r="I7" s="91" t="s">
        <v>34</v>
      </c>
      <c r="J7" s="91" t="s">
        <v>35</v>
      </c>
      <c r="K7" s="91" t="s">
        <v>36</v>
      </c>
      <c r="L7" s="91" t="s">
        <v>37</v>
      </c>
      <c r="M7" s="91" t="s">
        <v>34</v>
      </c>
      <c r="N7" s="91" t="s">
        <v>35</v>
      </c>
      <c r="O7" s="91" t="s">
        <v>36</v>
      </c>
      <c r="P7" s="91" t="s">
        <v>37</v>
      </c>
      <c r="Q7" s="91" t="s">
        <v>34</v>
      </c>
      <c r="R7" s="91" t="s">
        <v>35</v>
      </c>
      <c r="S7" s="91" t="s">
        <v>36</v>
      </c>
      <c r="T7" s="91" t="s">
        <v>37</v>
      </c>
      <c r="U7" s="91" t="s">
        <v>34</v>
      </c>
      <c r="V7" s="91" t="s">
        <v>35</v>
      </c>
      <c r="W7" s="91" t="s">
        <v>36</v>
      </c>
      <c r="X7" s="91" t="s">
        <v>37</v>
      </c>
      <c r="Y7" s="91" t="s">
        <v>34</v>
      </c>
      <c r="Z7" s="91" t="s">
        <v>35</v>
      </c>
      <c r="AA7" s="91" t="s">
        <v>36</v>
      </c>
      <c r="AB7" s="91" t="s">
        <v>37</v>
      </c>
      <c r="AC7" s="91" t="s">
        <v>34</v>
      </c>
      <c r="AD7" s="91" t="s">
        <v>35</v>
      </c>
      <c r="AE7" s="91" t="s">
        <v>36</v>
      </c>
      <c r="AF7" s="91" t="s">
        <v>37</v>
      </c>
      <c r="AG7" s="91" t="s">
        <v>34</v>
      </c>
      <c r="AH7" s="91" t="s">
        <v>35</v>
      </c>
      <c r="AI7" s="91" t="s">
        <v>36</v>
      </c>
      <c r="AJ7" s="91" t="s">
        <v>37</v>
      </c>
      <c r="AK7" s="91" t="s">
        <v>34</v>
      </c>
      <c r="AL7" s="91" t="s">
        <v>35</v>
      </c>
      <c r="AM7" s="91" t="s">
        <v>36</v>
      </c>
      <c r="AN7" s="91" t="s">
        <v>37</v>
      </c>
      <c r="AO7" s="91" t="s">
        <v>34</v>
      </c>
      <c r="AP7" s="91" t="s">
        <v>35</v>
      </c>
      <c r="AQ7" s="91" t="s">
        <v>36</v>
      </c>
      <c r="AR7" s="91" t="s">
        <v>37</v>
      </c>
    </row>
    <row r="8" spans="2:44" ht="14.25">
      <c r="B8" s="63" t="s">
        <v>348</v>
      </c>
      <c r="C8" s="64" t="s">
        <v>349</v>
      </c>
      <c r="D8" s="77" t="s">
        <v>40</v>
      </c>
      <c r="E8" s="65">
        <v>2224.8732997964462</v>
      </c>
      <c r="F8" s="65">
        <v>99.818848585323877</v>
      </c>
      <c r="G8" s="65">
        <v>2845.4931788794984</v>
      </c>
      <c r="H8" s="65">
        <v>-257.44644228836478</v>
      </c>
      <c r="I8" s="65">
        <v>3047.9632985025269</v>
      </c>
      <c r="J8" s="65">
        <v>1777.0891541515621</v>
      </c>
      <c r="K8" s="65">
        <v>1989.2101898832286</v>
      </c>
      <c r="L8" s="65">
        <v>-385.19864332063452</v>
      </c>
      <c r="M8" s="65">
        <v>964.7694109199972</v>
      </c>
      <c r="N8" s="65">
        <v>1783.0348022900005</v>
      </c>
      <c r="O8" s="65">
        <v>3833.057990320001</v>
      </c>
      <c r="P8" s="65">
        <v>2204.2569225300022</v>
      </c>
      <c r="Q8" s="65">
        <v>1212.1147859009068</v>
      </c>
      <c r="R8" s="65">
        <v>1883.2717190499995</v>
      </c>
      <c r="S8" s="65">
        <v>1718.8322929400003</v>
      </c>
      <c r="T8" s="65">
        <v>7448.3488507700004</v>
      </c>
      <c r="U8" s="65">
        <v>3910.9038730500001</v>
      </c>
      <c r="V8" s="65">
        <v>2504.665554520001</v>
      </c>
      <c r="W8" s="65">
        <v>422.94724995000047</v>
      </c>
      <c r="X8" s="65">
        <v>6918.1153636799982</v>
      </c>
      <c r="Y8" s="65">
        <v>-703.39675459999899</v>
      </c>
      <c r="Z8" s="65">
        <v>4858.4805259800014</v>
      </c>
      <c r="AA8" s="65">
        <v>-179.391309230003</v>
      </c>
      <c r="AB8" s="65">
        <v>1909.4962922500022</v>
      </c>
      <c r="AC8" s="65">
        <v>1142.1832688985007</v>
      </c>
      <c r="AD8" s="65">
        <v>1355.4584027599983</v>
      </c>
      <c r="AE8" s="65">
        <v>3156.9872115099997</v>
      </c>
      <c r="AF8" s="65">
        <v>2318.0961761699996</v>
      </c>
      <c r="AG8" s="65">
        <v>1986.4974938890025</v>
      </c>
      <c r="AH8" s="65">
        <v>1155.7648922199962</v>
      </c>
      <c r="AI8" s="65">
        <v>2905.8548496672902</v>
      </c>
      <c r="AJ8" s="65">
        <v>4699.2235918488013</v>
      </c>
      <c r="AK8" s="65">
        <v>821.74713797670199</v>
      </c>
      <c r="AL8" s="65">
        <v>1005.7295511139998</v>
      </c>
      <c r="AM8" s="65">
        <v>2482.6853703830429</v>
      </c>
      <c r="AN8" s="65">
        <v>4685.7045515327736</v>
      </c>
      <c r="AO8" s="65">
        <v>2294.6350316700018</v>
      </c>
      <c r="AP8" s="65">
        <v>5235.7489961699976</v>
      </c>
      <c r="AQ8" s="65">
        <v>3263.3226969299994</v>
      </c>
      <c r="AR8" s="65">
        <v>2474.9228447500004</v>
      </c>
    </row>
    <row r="9" spans="2:44" ht="14.25">
      <c r="B9" s="70" t="s">
        <v>73</v>
      </c>
      <c r="C9" s="85" t="s">
        <v>350</v>
      </c>
      <c r="D9" s="32" t="s">
        <v>40</v>
      </c>
      <c r="E9" s="66">
        <v>635.33813075644616</v>
      </c>
      <c r="F9" s="66">
        <v>806.96317935532375</v>
      </c>
      <c r="G9" s="66">
        <v>1020.3319606394992</v>
      </c>
      <c r="H9" s="66">
        <v>1455.0506813616353</v>
      </c>
      <c r="I9" s="66">
        <v>1043.4769342125264</v>
      </c>
      <c r="J9" s="66">
        <v>833.30358057156286</v>
      </c>
      <c r="K9" s="66">
        <v>759.70447594322889</v>
      </c>
      <c r="L9" s="66">
        <v>1726.7056257893639</v>
      </c>
      <c r="M9" s="66">
        <v>915.05221785000015</v>
      </c>
      <c r="N9" s="66">
        <v>635.69137733000014</v>
      </c>
      <c r="O9" s="66">
        <v>2777.3202216200002</v>
      </c>
      <c r="P9" s="66">
        <v>2555.2308555</v>
      </c>
      <c r="Q9" s="66">
        <v>568.15490719090917</v>
      </c>
      <c r="R9" s="66">
        <v>865.90961644000004</v>
      </c>
      <c r="S9" s="66">
        <v>1031.0093721100002</v>
      </c>
      <c r="T9" s="66">
        <v>8171.6874427800003</v>
      </c>
      <c r="U9" s="66">
        <v>2783.7993617700004</v>
      </c>
      <c r="V9" s="66">
        <v>1320.28211612</v>
      </c>
      <c r="W9" s="66">
        <v>2777.5217867200004</v>
      </c>
      <c r="X9" s="66">
        <v>4670.5249319200002</v>
      </c>
      <c r="Y9" s="66">
        <v>432.60196217000004</v>
      </c>
      <c r="Z9" s="66">
        <v>3219.8505571300002</v>
      </c>
      <c r="AA9" s="66">
        <v>4324.4293825399991</v>
      </c>
      <c r="AB9" s="66">
        <v>1113.40426905</v>
      </c>
      <c r="AC9" s="66">
        <v>440.81512982850001</v>
      </c>
      <c r="AD9" s="66">
        <v>433.53237708000006</v>
      </c>
      <c r="AE9" s="66">
        <v>514.41928258000007</v>
      </c>
      <c r="AF9" s="66">
        <v>952.16580507000003</v>
      </c>
      <c r="AG9" s="66">
        <v>309.774560979</v>
      </c>
      <c r="AH9" s="66">
        <v>205.00221944999998</v>
      </c>
      <c r="AI9" s="66">
        <v>468.64032851728808</v>
      </c>
      <c r="AJ9" s="66">
        <v>934.47140201880006</v>
      </c>
      <c r="AK9" s="66">
        <v>1310.0855258066999</v>
      </c>
      <c r="AL9" s="66">
        <v>2340.3854593056067</v>
      </c>
      <c r="AM9" s="66">
        <v>1773.1641444014338</v>
      </c>
      <c r="AN9" s="66">
        <v>5205.2187936900009</v>
      </c>
      <c r="AO9" s="66">
        <v>1685.1443682000001</v>
      </c>
      <c r="AP9" s="66">
        <v>2698.1172407899999</v>
      </c>
      <c r="AQ9" s="66">
        <v>2264.8726969299996</v>
      </c>
      <c r="AR9" s="66">
        <v>3102.4328447500002</v>
      </c>
    </row>
    <row r="10" spans="2:44" ht="14.25">
      <c r="B10" s="39" t="s">
        <v>75</v>
      </c>
      <c r="C10" s="67" t="s">
        <v>351</v>
      </c>
      <c r="D10" s="22" t="s">
        <v>40</v>
      </c>
      <c r="E10" s="57">
        <v>635.33813075644616</v>
      </c>
      <c r="F10" s="57">
        <v>806.96317935532375</v>
      </c>
      <c r="G10" s="57">
        <v>1020.3319606394992</v>
      </c>
      <c r="H10" s="57">
        <v>1455.0506813616353</v>
      </c>
      <c r="I10" s="57">
        <v>1043.4769342125264</v>
      </c>
      <c r="J10" s="57">
        <v>833.30358057156286</v>
      </c>
      <c r="K10" s="57">
        <v>759.70447594322889</v>
      </c>
      <c r="L10" s="57">
        <v>1726.7056257893639</v>
      </c>
      <c r="M10" s="57">
        <v>915.05221785000015</v>
      </c>
      <c r="N10" s="57">
        <v>635.69137733000014</v>
      </c>
      <c r="O10" s="57">
        <v>2777.3202216200002</v>
      </c>
      <c r="P10" s="57">
        <v>2555.2308555</v>
      </c>
      <c r="Q10" s="57">
        <v>568.15490719090917</v>
      </c>
      <c r="R10" s="57">
        <v>865.90961644000004</v>
      </c>
      <c r="S10" s="57">
        <v>1031.0093721100002</v>
      </c>
      <c r="T10" s="57">
        <v>8171.6874427800003</v>
      </c>
      <c r="U10" s="57">
        <v>2783.7993617700004</v>
      </c>
      <c r="V10" s="57">
        <v>1320.28211612</v>
      </c>
      <c r="W10" s="57">
        <v>2777.5217867200004</v>
      </c>
      <c r="X10" s="57">
        <v>4670.5249319200002</v>
      </c>
      <c r="Y10" s="57">
        <v>432.60196217000004</v>
      </c>
      <c r="Z10" s="57">
        <v>3219.8505571300002</v>
      </c>
      <c r="AA10" s="57">
        <v>4324.4293825399991</v>
      </c>
      <c r="AB10" s="57">
        <v>1113.40426905</v>
      </c>
      <c r="AC10" s="57">
        <v>440.81512982850001</v>
      </c>
      <c r="AD10" s="57">
        <v>433.53237708000006</v>
      </c>
      <c r="AE10" s="57">
        <v>514.41928258000007</v>
      </c>
      <c r="AF10" s="57">
        <v>952.16580507000003</v>
      </c>
      <c r="AG10" s="57">
        <v>309.774560979</v>
      </c>
      <c r="AH10" s="57">
        <v>205.00221944999998</v>
      </c>
      <c r="AI10" s="57">
        <v>468.64032851728808</v>
      </c>
      <c r="AJ10" s="57">
        <v>934.47140201880006</v>
      </c>
      <c r="AK10" s="57">
        <v>1310.0855258066999</v>
      </c>
      <c r="AL10" s="57">
        <v>2340.3854593056067</v>
      </c>
      <c r="AM10" s="57">
        <v>1773.1641444014338</v>
      </c>
      <c r="AN10" s="57">
        <v>5205.2187936900009</v>
      </c>
      <c r="AO10" s="57">
        <v>1685.1443682000001</v>
      </c>
      <c r="AP10" s="57">
        <v>2698.1172407899999</v>
      </c>
      <c r="AQ10" s="57">
        <v>2264.8726969299996</v>
      </c>
      <c r="AR10" s="57">
        <v>3102.4328447500002</v>
      </c>
    </row>
    <row r="11" spans="2:44" ht="14.25">
      <c r="B11" s="41" t="s">
        <v>352</v>
      </c>
      <c r="C11" s="68" t="s">
        <v>353</v>
      </c>
      <c r="D11" s="22" t="s">
        <v>40</v>
      </c>
      <c r="E11" s="57">
        <v>635.33813075644616</v>
      </c>
      <c r="F11" s="57">
        <v>806.96317935532375</v>
      </c>
      <c r="G11" s="57">
        <v>1020.3319606394992</v>
      </c>
      <c r="H11" s="57">
        <v>1455.0506813616353</v>
      </c>
      <c r="I11" s="57">
        <v>1043.4769342125264</v>
      </c>
      <c r="J11" s="57">
        <v>833.30358057156286</v>
      </c>
      <c r="K11" s="57">
        <v>759.70447594322889</v>
      </c>
      <c r="L11" s="57">
        <v>1726.7056257893639</v>
      </c>
      <c r="M11" s="57">
        <v>915.05221785000015</v>
      </c>
      <c r="N11" s="57">
        <v>635.69137733000014</v>
      </c>
      <c r="O11" s="57">
        <v>2777.3202216200002</v>
      </c>
      <c r="P11" s="57">
        <v>2555.2308555</v>
      </c>
      <c r="Q11" s="57">
        <v>568.15490719090917</v>
      </c>
      <c r="R11" s="57">
        <v>865.90961644000004</v>
      </c>
      <c r="S11" s="57">
        <v>1031.0093721100002</v>
      </c>
      <c r="T11" s="57">
        <v>8171.6874427800003</v>
      </c>
      <c r="U11" s="57">
        <v>2783.7993617700004</v>
      </c>
      <c r="V11" s="57">
        <v>1320.28211612</v>
      </c>
      <c r="W11" s="57">
        <v>2777.5217867200004</v>
      </c>
      <c r="X11" s="57">
        <v>4670.5249319200002</v>
      </c>
      <c r="Y11" s="57">
        <v>432.60196217000004</v>
      </c>
      <c r="Z11" s="57">
        <v>3219.8505571300002</v>
      </c>
      <c r="AA11" s="57">
        <v>4324.4293825399991</v>
      </c>
      <c r="AB11" s="57">
        <v>1113.40426905</v>
      </c>
      <c r="AC11" s="57">
        <v>440.81512982850001</v>
      </c>
      <c r="AD11" s="57">
        <v>433.53237708000006</v>
      </c>
      <c r="AE11" s="57">
        <v>514.41928258000007</v>
      </c>
      <c r="AF11" s="57">
        <v>952.16580507000003</v>
      </c>
      <c r="AG11" s="57">
        <v>309.774560979</v>
      </c>
      <c r="AH11" s="57">
        <v>205.00221944999998</v>
      </c>
      <c r="AI11" s="57">
        <v>468.64032851728808</v>
      </c>
      <c r="AJ11" s="57">
        <v>934.47140201880006</v>
      </c>
      <c r="AK11" s="57">
        <v>1310.0855258066999</v>
      </c>
      <c r="AL11" s="57">
        <v>2340.3854593056067</v>
      </c>
      <c r="AM11" s="57">
        <v>1773.1641444014338</v>
      </c>
      <c r="AN11" s="57">
        <v>5205.2187936900009</v>
      </c>
      <c r="AO11" s="57">
        <v>1685.1443682000001</v>
      </c>
      <c r="AP11" s="57">
        <v>2698.1172407899999</v>
      </c>
      <c r="AQ11" s="57">
        <v>2264.8726969299996</v>
      </c>
      <c r="AR11" s="57">
        <v>3102.4328447500002</v>
      </c>
    </row>
    <row r="12" spans="2:44" ht="14.25">
      <c r="B12" s="41" t="s">
        <v>354</v>
      </c>
      <c r="C12" s="68" t="s">
        <v>355</v>
      </c>
      <c r="D12" s="22" t="s">
        <v>40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</row>
    <row r="13" spans="2:44" ht="14.25">
      <c r="B13" s="41" t="s">
        <v>356</v>
      </c>
      <c r="C13" s="68" t="s">
        <v>357</v>
      </c>
      <c r="D13" s="22" t="s">
        <v>40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</row>
    <row r="14" spans="2:44" ht="14.25">
      <c r="B14" s="41" t="s">
        <v>358</v>
      </c>
      <c r="C14" s="68" t="s">
        <v>359</v>
      </c>
      <c r="D14" s="22" t="s">
        <v>40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</row>
    <row r="15" spans="2:44" ht="14.25">
      <c r="B15" s="39" t="s">
        <v>77</v>
      </c>
      <c r="C15" s="67" t="s">
        <v>360</v>
      </c>
      <c r="D15" s="22" t="s">
        <v>40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</row>
    <row r="16" spans="2:44" ht="14.25">
      <c r="B16" s="39" t="s">
        <v>79</v>
      </c>
      <c r="C16" s="67" t="s">
        <v>361</v>
      </c>
      <c r="D16" s="22" t="s">
        <v>40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</row>
    <row r="17" spans="2:44" ht="14.25">
      <c r="B17" s="39" t="s">
        <v>81</v>
      </c>
      <c r="C17" s="67" t="s">
        <v>362</v>
      </c>
      <c r="D17" s="22" t="s">
        <v>40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</row>
    <row r="18" spans="2:44" ht="14.25">
      <c r="B18" s="41" t="s">
        <v>363</v>
      </c>
      <c r="C18" s="68" t="s">
        <v>364</v>
      </c>
      <c r="D18" s="22" t="s">
        <v>40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</row>
    <row r="19" spans="2:44" ht="14.25">
      <c r="B19" s="41" t="s">
        <v>365</v>
      </c>
      <c r="C19" s="68" t="s">
        <v>366</v>
      </c>
      <c r="D19" s="22" t="s">
        <v>40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</row>
    <row r="20" spans="2:44" ht="14.25">
      <c r="B20" s="41" t="s">
        <v>367</v>
      </c>
      <c r="C20" s="68" t="s">
        <v>368</v>
      </c>
      <c r="D20" s="22" t="s">
        <v>40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</row>
    <row r="21" spans="2:44" ht="14.25">
      <c r="B21" s="41" t="s">
        <v>369</v>
      </c>
      <c r="C21" s="68" t="s">
        <v>370</v>
      </c>
      <c r="D21" s="22" t="s">
        <v>40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</row>
    <row r="22" spans="2:44" ht="14.25">
      <c r="B22" s="86" t="s">
        <v>88</v>
      </c>
      <c r="C22" s="87" t="s">
        <v>371</v>
      </c>
      <c r="D22" s="88" t="s">
        <v>40</v>
      </c>
      <c r="E22" s="57">
        <v>1582.1217806900002</v>
      </c>
      <c r="F22" s="57">
        <v>-762.21944247999988</v>
      </c>
      <c r="G22" s="57">
        <v>1784.8893799499992</v>
      </c>
      <c r="H22" s="57">
        <v>-1806.3569669600001</v>
      </c>
      <c r="I22" s="57">
        <v>2301.9381028800003</v>
      </c>
      <c r="J22" s="57">
        <v>927.59488829999952</v>
      </c>
      <c r="K22" s="57">
        <v>1085.9503873599997</v>
      </c>
      <c r="L22" s="57">
        <v>-1816.7608883499984</v>
      </c>
      <c r="M22" s="57">
        <v>-28.342863050002961</v>
      </c>
      <c r="N22" s="57">
        <v>1066.6589381900003</v>
      </c>
      <c r="O22" s="57">
        <v>923.49265572000058</v>
      </c>
      <c r="P22" s="57">
        <v>-623.47581709999758</v>
      </c>
      <c r="Q22" s="57">
        <v>550.51158670999757</v>
      </c>
      <c r="R22" s="57">
        <v>900.07301460999952</v>
      </c>
      <c r="S22" s="57">
        <v>566.5617348300002</v>
      </c>
      <c r="T22" s="57">
        <v>-185.68962400999953</v>
      </c>
      <c r="U22" s="57">
        <v>1063.48291728</v>
      </c>
      <c r="V22" s="57">
        <v>1015.2727664000013</v>
      </c>
      <c r="W22" s="57">
        <v>-2479.3280534599999</v>
      </c>
      <c r="X22" s="57">
        <v>2983.7868755499981</v>
      </c>
      <c r="Y22" s="57">
        <v>-1272.9517041799991</v>
      </c>
      <c r="Z22" s="57">
        <v>1513.2465950500009</v>
      </c>
      <c r="AA22" s="57">
        <v>-5087.0770558000022</v>
      </c>
      <c r="AB22" s="57">
        <v>689.39582734000214</v>
      </c>
      <c r="AC22" s="57">
        <v>666.36283157000059</v>
      </c>
      <c r="AD22" s="57">
        <v>923.44320176999827</v>
      </c>
      <c r="AE22" s="57">
        <v>2655.6815060999998</v>
      </c>
      <c r="AF22" s="57">
        <v>1373.7753338399998</v>
      </c>
      <c r="AG22" s="57">
        <v>1655.2709280100025</v>
      </c>
      <c r="AH22" s="57">
        <v>949.80579175999628</v>
      </c>
      <c r="AI22" s="57">
        <v>2435.8721335100017</v>
      </c>
      <c r="AJ22" s="57">
        <v>3767.3424406000013</v>
      </c>
      <c r="AK22" s="57">
        <v>-494.79280527999799</v>
      </c>
      <c r="AL22" s="57">
        <v>-1341.9847480571893</v>
      </c>
      <c r="AM22" s="57">
        <v>706.66765845719181</v>
      </c>
      <c r="AN22" s="57">
        <v>-526.99247064280996</v>
      </c>
      <c r="AO22" s="57">
        <v>604.85715962000177</v>
      </c>
      <c r="AP22" s="66">
        <v>2533.2117553799981</v>
      </c>
      <c r="AQ22" s="66">
        <v>997.99</v>
      </c>
      <c r="AR22" s="66">
        <v>-627.27</v>
      </c>
    </row>
    <row r="23" spans="2:44" ht="14.25">
      <c r="B23" s="41" t="s">
        <v>372</v>
      </c>
      <c r="C23" s="29" t="s">
        <v>373</v>
      </c>
      <c r="D23" s="22" t="s">
        <v>40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</row>
    <row r="24" spans="2:44" ht="14.25">
      <c r="B24" s="41" t="s">
        <v>374</v>
      </c>
      <c r="C24" s="29" t="s">
        <v>375</v>
      </c>
      <c r="D24" s="22" t="s">
        <v>40</v>
      </c>
      <c r="E24" s="58">
        <v>1582.1217806900002</v>
      </c>
      <c r="F24" s="58">
        <v>-762.21944247999988</v>
      </c>
      <c r="G24" s="58">
        <v>1784.8893799499992</v>
      </c>
      <c r="H24" s="58">
        <v>-1806.3569669600001</v>
      </c>
      <c r="I24" s="58">
        <v>2301.9381028800003</v>
      </c>
      <c r="J24" s="58">
        <v>927.59488829999952</v>
      </c>
      <c r="K24" s="58">
        <v>1085.9503873599997</v>
      </c>
      <c r="L24" s="58">
        <v>-1816.7608883499984</v>
      </c>
      <c r="M24" s="58">
        <v>-28.342863050002961</v>
      </c>
      <c r="N24" s="58">
        <v>1066.6589381900003</v>
      </c>
      <c r="O24" s="58">
        <v>923.49265572000058</v>
      </c>
      <c r="P24" s="58">
        <v>-623.47581709999758</v>
      </c>
      <c r="Q24" s="58">
        <v>550.51158670999757</v>
      </c>
      <c r="R24" s="58">
        <v>900.07301460999952</v>
      </c>
      <c r="S24" s="58">
        <v>566.5617348300002</v>
      </c>
      <c r="T24" s="58">
        <v>-185.68962400999953</v>
      </c>
      <c r="U24" s="58">
        <v>1063.48291728</v>
      </c>
      <c r="V24" s="58">
        <v>1015.2727664000013</v>
      </c>
      <c r="W24" s="58">
        <v>-2479.3280534599999</v>
      </c>
      <c r="X24" s="58">
        <v>2983.7868755499981</v>
      </c>
      <c r="Y24" s="58">
        <v>-1272.9517041799991</v>
      </c>
      <c r="Z24" s="58">
        <v>1513.2465950500009</v>
      </c>
      <c r="AA24" s="58">
        <v>-5087.0770558000022</v>
      </c>
      <c r="AB24" s="58">
        <v>689.39582734000214</v>
      </c>
      <c r="AC24" s="58">
        <v>666.36283157000059</v>
      </c>
      <c r="AD24" s="58">
        <v>923.44320176999827</v>
      </c>
      <c r="AE24" s="58">
        <v>2655.6815060999998</v>
      </c>
      <c r="AF24" s="58">
        <v>1373.7753338399998</v>
      </c>
      <c r="AG24" s="58">
        <v>1655.2709280100025</v>
      </c>
      <c r="AH24" s="58">
        <v>949.80579175999628</v>
      </c>
      <c r="AI24" s="58">
        <v>2435.8721335100017</v>
      </c>
      <c r="AJ24" s="58">
        <v>3767.3424406000013</v>
      </c>
      <c r="AK24" s="58">
        <v>-494.79280527999799</v>
      </c>
      <c r="AL24" s="58">
        <v>-1341.9847480571893</v>
      </c>
      <c r="AM24" s="58">
        <v>706.66765845719181</v>
      </c>
      <c r="AN24" s="58">
        <v>-526.99247064280996</v>
      </c>
      <c r="AO24" s="58">
        <v>604.85715962000177</v>
      </c>
      <c r="AP24" s="58">
        <v>2533.2117553799981</v>
      </c>
      <c r="AQ24" s="58">
        <v>997.99</v>
      </c>
      <c r="AR24" s="58">
        <v>-627.27</v>
      </c>
    </row>
    <row r="25" spans="2:44" ht="14.25">
      <c r="B25" s="41" t="s">
        <v>376</v>
      </c>
      <c r="C25" s="29" t="s">
        <v>377</v>
      </c>
      <c r="D25" s="22" t="s">
        <v>40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</row>
    <row r="26" spans="2:44" ht="14.25">
      <c r="B26" s="41" t="s">
        <v>378</v>
      </c>
      <c r="C26" s="29" t="s">
        <v>379</v>
      </c>
      <c r="D26" s="22" t="s">
        <v>40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</row>
    <row r="27" spans="2:44" ht="14.25">
      <c r="B27" s="41" t="s">
        <v>380</v>
      </c>
      <c r="C27" s="29" t="s">
        <v>381</v>
      </c>
      <c r="D27" s="22" t="s">
        <v>40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</row>
    <row r="28" spans="2:44" ht="14.25">
      <c r="B28" s="41" t="s">
        <v>382</v>
      </c>
      <c r="C28" s="29" t="s">
        <v>383</v>
      </c>
      <c r="D28" s="22" t="s">
        <v>40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</row>
    <row r="29" spans="2:44" ht="14.25">
      <c r="B29" s="41" t="s">
        <v>384</v>
      </c>
      <c r="C29" s="29" t="s">
        <v>385</v>
      </c>
      <c r="D29" s="22" t="s">
        <v>40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</row>
    <row r="30" spans="2:44" ht="14.25">
      <c r="B30" s="41" t="s">
        <v>386</v>
      </c>
      <c r="C30" s="29" t="s">
        <v>387</v>
      </c>
      <c r="D30" s="22" t="s">
        <v>40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</row>
    <row r="31" spans="2:44" ht="14.25">
      <c r="B31" s="39" t="s">
        <v>90</v>
      </c>
      <c r="C31" s="67" t="s">
        <v>388</v>
      </c>
      <c r="D31" s="22" t="s">
        <v>40</v>
      </c>
      <c r="E31" s="58">
        <v>1582.1217806900002</v>
      </c>
      <c r="F31" s="58">
        <v>-762.21944247999988</v>
      </c>
      <c r="G31" s="58">
        <v>1784.8893799499992</v>
      </c>
      <c r="H31" s="58">
        <v>-1806.3569669600001</v>
      </c>
      <c r="I31" s="58">
        <v>2301.9381028800003</v>
      </c>
      <c r="J31" s="58">
        <v>927.59488829999952</v>
      </c>
      <c r="K31" s="58">
        <v>1085.9503873599997</v>
      </c>
      <c r="L31" s="58">
        <v>-1816.7608883499984</v>
      </c>
      <c r="M31" s="58">
        <v>-28.342863050002961</v>
      </c>
      <c r="N31" s="58">
        <v>1066.6589381900003</v>
      </c>
      <c r="O31" s="58">
        <v>923.49265572000058</v>
      </c>
      <c r="P31" s="58">
        <v>-623.47581709999758</v>
      </c>
      <c r="Q31" s="58">
        <v>550.51158670999757</v>
      </c>
      <c r="R31" s="58">
        <v>900.07301460999952</v>
      </c>
      <c r="S31" s="58">
        <v>566.5617348300002</v>
      </c>
      <c r="T31" s="58">
        <v>-185.68962400999953</v>
      </c>
      <c r="U31" s="58">
        <v>1063.48291728</v>
      </c>
      <c r="V31" s="58">
        <v>1015.2727664000013</v>
      </c>
      <c r="W31" s="58">
        <v>-2479.3280534599999</v>
      </c>
      <c r="X31" s="58">
        <v>2983.7868755499981</v>
      </c>
      <c r="Y31" s="58">
        <v>-1272.9517041799991</v>
      </c>
      <c r="Z31" s="58">
        <v>1513.2465950500009</v>
      </c>
      <c r="AA31" s="58">
        <v>-5087.0770558000022</v>
      </c>
      <c r="AB31" s="58">
        <v>689.39582734000214</v>
      </c>
      <c r="AC31" s="58">
        <v>666.36283157000059</v>
      </c>
      <c r="AD31" s="58">
        <v>923.44320176999827</v>
      </c>
      <c r="AE31" s="58">
        <v>2655.6815060999998</v>
      </c>
      <c r="AF31" s="58">
        <v>1373.7753338399998</v>
      </c>
      <c r="AG31" s="58">
        <v>1655.2709280100025</v>
      </c>
      <c r="AH31" s="58">
        <v>949.80579175999628</v>
      </c>
      <c r="AI31" s="58">
        <v>2435.8721335100017</v>
      </c>
      <c r="AJ31" s="58">
        <v>3767.3424406000013</v>
      </c>
      <c r="AK31" s="58">
        <v>-494.79280527999799</v>
      </c>
      <c r="AL31" s="58">
        <v>-1341.9847480571893</v>
      </c>
      <c r="AM31" s="58">
        <v>706.66765845719181</v>
      </c>
      <c r="AN31" s="58">
        <v>-526.99247064280996</v>
      </c>
      <c r="AO31" s="58">
        <v>604.85715962000177</v>
      </c>
      <c r="AP31" s="58">
        <v>2533.2117553799981</v>
      </c>
      <c r="AQ31" s="58">
        <v>997.99</v>
      </c>
      <c r="AR31" s="58">
        <v>-627.27</v>
      </c>
    </row>
    <row r="32" spans="2:44" ht="14.25">
      <c r="B32" s="41" t="s">
        <v>389</v>
      </c>
      <c r="C32" s="68" t="s">
        <v>390</v>
      </c>
      <c r="D32" s="22" t="s">
        <v>40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</row>
    <row r="33" spans="2:44" ht="14.25">
      <c r="B33" s="41" t="s">
        <v>391</v>
      </c>
      <c r="C33" s="68" t="s">
        <v>392</v>
      </c>
      <c r="D33" s="22" t="s">
        <v>40</v>
      </c>
      <c r="E33" s="66">
        <v>1582.1217806900002</v>
      </c>
      <c r="F33" s="66">
        <v>-762.21944247999988</v>
      </c>
      <c r="G33" s="66">
        <v>1784.8893799499992</v>
      </c>
      <c r="H33" s="66">
        <v>-1806.3569669600001</v>
      </c>
      <c r="I33" s="66">
        <v>2301.9381028800003</v>
      </c>
      <c r="J33" s="66">
        <v>927.59488829999952</v>
      </c>
      <c r="K33" s="66">
        <v>1085.9503873599997</v>
      </c>
      <c r="L33" s="66">
        <v>-1816.7608883499984</v>
      </c>
      <c r="M33" s="66">
        <v>-28.342863050002961</v>
      </c>
      <c r="N33" s="66">
        <v>1066.6589381900003</v>
      </c>
      <c r="O33" s="66">
        <v>923.49265572000058</v>
      </c>
      <c r="P33" s="66">
        <v>-623.47581709999758</v>
      </c>
      <c r="Q33" s="66">
        <v>550.51158670999757</v>
      </c>
      <c r="R33" s="66">
        <v>900.07301460999952</v>
      </c>
      <c r="S33" s="66">
        <v>566.5617348300002</v>
      </c>
      <c r="T33" s="66">
        <v>-185.68962400999953</v>
      </c>
      <c r="U33" s="66">
        <v>1063.48291728</v>
      </c>
      <c r="V33" s="66">
        <v>1015.2727664000013</v>
      </c>
      <c r="W33" s="66">
        <v>-2479.3280534599999</v>
      </c>
      <c r="X33" s="66">
        <v>2983.7868755499981</v>
      </c>
      <c r="Y33" s="66">
        <v>-1272.9517041799991</v>
      </c>
      <c r="Z33" s="66">
        <v>1513.2465950500009</v>
      </c>
      <c r="AA33" s="66">
        <v>-5087.0770558000022</v>
      </c>
      <c r="AB33" s="66">
        <v>689.39582734000214</v>
      </c>
      <c r="AC33" s="66">
        <v>666.36283157000059</v>
      </c>
      <c r="AD33" s="66">
        <v>923.44320176999827</v>
      </c>
      <c r="AE33" s="66">
        <v>2655.6815060999998</v>
      </c>
      <c r="AF33" s="66">
        <v>1373.7753338399998</v>
      </c>
      <c r="AG33" s="66">
        <v>1655.2709280100025</v>
      </c>
      <c r="AH33" s="66">
        <v>949.80579175999628</v>
      </c>
      <c r="AI33" s="66">
        <v>2435.8721335100017</v>
      </c>
      <c r="AJ33" s="66">
        <v>3767.3424406000013</v>
      </c>
      <c r="AK33" s="66">
        <v>-494.79280527999799</v>
      </c>
      <c r="AL33" s="66">
        <v>-1341.9847480571893</v>
      </c>
      <c r="AM33" s="66">
        <v>706.66765845719181</v>
      </c>
      <c r="AN33" s="66">
        <v>-526.99247064280996</v>
      </c>
      <c r="AO33" s="66">
        <v>604.85715962000177</v>
      </c>
      <c r="AP33" s="58">
        <v>2533.2117553799981</v>
      </c>
      <c r="AQ33" s="58">
        <v>997.99</v>
      </c>
      <c r="AR33" s="58">
        <v>-627.27</v>
      </c>
    </row>
    <row r="34" spans="2:44" ht="14.25">
      <c r="B34" s="41" t="s">
        <v>393</v>
      </c>
      <c r="C34" s="68" t="s">
        <v>394</v>
      </c>
      <c r="D34" s="22" t="s">
        <v>40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>
        <v>0</v>
      </c>
      <c r="AO34" s="66">
        <v>0</v>
      </c>
      <c r="AP34" s="66">
        <v>0</v>
      </c>
      <c r="AQ34" s="66">
        <v>0</v>
      </c>
      <c r="AR34" s="66">
        <v>0</v>
      </c>
    </row>
    <row r="35" spans="2:44" ht="14.25">
      <c r="B35" s="41" t="s">
        <v>395</v>
      </c>
      <c r="C35" s="68" t="s">
        <v>396</v>
      </c>
      <c r="D35" s="22" t="s">
        <v>40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</row>
    <row r="36" spans="2:44" ht="14.25">
      <c r="B36" s="41" t="s">
        <v>397</v>
      </c>
      <c r="C36" s="68" t="s">
        <v>398</v>
      </c>
      <c r="D36" s="22" t="s">
        <v>40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</row>
    <row r="37" spans="2:44" ht="14.25">
      <c r="B37" s="41" t="s">
        <v>399</v>
      </c>
      <c r="C37" s="68" t="s">
        <v>400</v>
      </c>
      <c r="D37" s="22" t="s">
        <v>40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</row>
    <row r="38" spans="2:44" ht="14.25">
      <c r="B38" s="41" t="s">
        <v>401</v>
      </c>
      <c r="C38" s="68" t="s">
        <v>402</v>
      </c>
      <c r="D38" s="22" t="s">
        <v>40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</row>
    <row r="39" spans="2:44" ht="14.25">
      <c r="B39" s="41" t="s">
        <v>403</v>
      </c>
      <c r="C39" s="68" t="s">
        <v>404</v>
      </c>
      <c r="D39" s="22" t="s">
        <v>40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</row>
    <row r="40" spans="2:44" ht="14.25">
      <c r="B40" s="39" t="s">
        <v>92</v>
      </c>
      <c r="C40" s="67" t="s">
        <v>405</v>
      </c>
      <c r="D40" s="22" t="s">
        <v>40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</row>
    <row r="41" spans="2:44" ht="14.25">
      <c r="B41" s="41" t="s">
        <v>406</v>
      </c>
      <c r="C41" s="68" t="s">
        <v>390</v>
      </c>
      <c r="D41" s="22" t="s">
        <v>40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</row>
    <row r="42" spans="2:44" ht="14.25">
      <c r="B42" s="41" t="s">
        <v>407</v>
      </c>
      <c r="C42" s="68" t="s">
        <v>392</v>
      </c>
      <c r="D42" s="22" t="s">
        <v>40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</row>
    <row r="43" spans="2:44" ht="14.25">
      <c r="B43" s="41" t="s">
        <v>408</v>
      </c>
      <c r="C43" s="68" t="s">
        <v>409</v>
      </c>
      <c r="D43" s="22" t="s">
        <v>40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</row>
    <row r="44" spans="2:44" ht="14.25">
      <c r="B44" s="41" t="s">
        <v>410</v>
      </c>
      <c r="C44" s="68" t="s">
        <v>411</v>
      </c>
      <c r="D44" s="22" t="s">
        <v>40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</row>
    <row r="45" spans="2:44" ht="14.25">
      <c r="B45" s="41" t="s">
        <v>412</v>
      </c>
      <c r="C45" s="68" t="s">
        <v>398</v>
      </c>
      <c r="D45" s="22" t="s">
        <v>40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</row>
    <row r="46" spans="2:44" ht="14.25">
      <c r="B46" s="41" t="s">
        <v>413</v>
      </c>
      <c r="C46" s="68" t="s">
        <v>414</v>
      </c>
      <c r="D46" s="22" t="s">
        <v>40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</row>
    <row r="47" spans="2:44" ht="14.25">
      <c r="B47" s="41" t="s">
        <v>415</v>
      </c>
      <c r="C47" s="68" t="s">
        <v>416</v>
      </c>
      <c r="D47" s="22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2:44" ht="14.25">
      <c r="B48" s="41" t="s">
        <v>417</v>
      </c>
      <c r="C48" s="68" t="s">
        <v>418</v>
      </c>
      <c r="D48" s="22" t="s">
        <v>40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</row>
    <row r="49" spans="2:44" ht="14.25">
      <c r="B49" s="86" t="s">
        <v>94</v>
      </c>
      <c r="C49" s="87" t="s">
        <v>419</v>
      </c>
      <c r="D49" s="88" t="s">
        <v>40</v>
      </c>
      <c r="E49" s="57">
        <v>-7.4133883500000533</v>
      </c>
      <c r="F49" s="57">
        <v>-55.075111710000009</v>
      </c>
      <c r="G49" s="57">
        <v>-40.27183828999992</v>
      </c>
      <c r="H49" s="57">
        <v>-93.859843310000088</v>
      </c>
      <c r="I49" s="57">
        <v>297.45173858999999</v>
      </c>
      <c r="J49" s="57">
        <v>-16.190685279999911</v>
      </c>
      <c r="K49" s="57">
        <v>-143.55532658000013</v>
      </c>
      <c r="L49" s="57">
        <v>295.14338076000007</v>
      </c>
      <c r="M49" s="57">
        <v>-78.060056120000013</v>
      </c>
      <c r="N49" s="57">
        <v>-80.684486769999921</v>
      </c>
      <c r="O49" s="57">
        <v>-132.24511298000004</v>
      </c>
      <c r="P49" s="57">
        <v>-272.50188413000001</v>
      </c>
      <c r="Q49" s="57">
        <v>-93.448292000000038</v>
      </c>
      <c r="R49" s="57">
        <v>-117.28908799999996</v>
      </c>
      <c r="S49" s="57">
        <v>-121.26118600000001</v>
      </c>
      <c r="T49" s="57">
        <v>537.64896799999997</v>
      </c>
      <c r="U49" s="57">
        <v>-63.621593999999845</v>
      </c>
      <c r="V49" s="57">
        <v>-169.11067200000002</v>
      </c>
      <c r="W49" s="57">
        <v>-124.75351668999997</v>
      </c>
      <c r="X49" s="57">
        <v>736.19644378999999</v>
      </c>
      <c r="Y49" s="57">
        <v>-136.95298741000011</v>
      </c>
      <c r="Z49" s="57">
        <v>-125.38337379999984</v>
      </c>
      <c r="AA49" s="57">
        <v>-583.2563640300001</v>
      </c>
      <c r="AB49" s="57">
        <v>-106.69619585999999</v>
      </c>
      <c r="AC49" s="57">
        <v>-35.005307500000001</v>
      </c>
      <c r="AD49" s="57">
        <v>1.5171760900000066</v>
      </c>
      <c r="AE49" s="57">
        <v>13.113577169999999</v>
      </c>
      <c r="AF49" s="57">
        <v>7.8449627399999997</v>
      </c>
      <c r="AG49" s="57">
        <v>-21.452004899999999</v>
      </c>
      <c r="AH49" s="57">
        <v>-0.95688101000000358</v>
      </c>
      <c r="AI49" s="57">
        <v>-1.3423876399999983</v>
      </c>
      <c r="AJ49" s="57">
        <v>2.5902507699999973</v>
      </c>
      <c r="AK49" s="57">
        <v>-6.4544174500000011</v>
      </c>
      <c r="AL49" s="57">
        <v>-7.3288398655825393</v>
      </c>
      <c r="AM49" s="57">
        <v>-2.8535675244174552</v>
      </c>
      <c r="AN49" s="57">
        <v>-7.4782284855825427</v>
      </c>
      <c r="AO49" s="57">
        <v>-4.6335038499999994</v>
      </c>
      <c r="AP49" s="57">
        <v>-4.42</v>
      </c>
      <c r="AQ49" s="57">
        <v>-0.46</v>
      </c>
      <c r="AR49" s="57">
        <v>0.24</v>
      </c>
    </row>
    <row r="50" spans="2:44" ht="14.25">
      <c r="B50" s="41" t="s">
        <v>420</v>
      </c>
      <c r="C50" s="29" t="s">
        <v>421</v>
      </c>
      <c r="D50" s="22" t="s">
        <v>40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</row>
    <row r="51" spans="2:44" ht="14.25">
      <c r="B51" s="41" t="s">
        <v>422</v>
      </c>
      <c r="C51" s="29" t="s">
        <v>423</v>
      </c>
      <c r="D51" s="22" t="s">
        <v>40</v>
      </c>
      <c r="E51" s="57">
        <v>-7.4133883500000533</v>
      </c>
      <c r="F51" s="57">
        <v>-55.075111710000009</v>
      </c>
      <c r="G51" s="57">
        <v>-40.27183828999992</v>
      </c>
      <c r="H51" s="57">
        <v>-93.859843310000088</v>
      </c>
      <c r="I51" s="57">
        <v>297.45173858999999</v>
      </c>
      <c r="J51" s="57">
        <v>-16.190685279999911</v>
      </c>
      <c r="K51" s="57">
        <v>-143.55532658000013</v>
      </c>
      <c r="L51" s="57">
        <v>295.14338076000007</v>
      </c>
      <c r="M51" s="57">
        <v>-78.060056120000013</v>
      </c>
      <c r="N51" s="57">
        <v>-80.684486769999921</v>
      </c>
      <c r="O51" s="57">
        <v>-132.24511298000004</v>
      </c>
      <c r="P51" s="57">
        <v>-272.50188413000001</v>
      </c>
      <c r="Q51" s="57">
        <v>-93.448292000000038</v>
      </c>
      <c r="R51" s="57">
        <v>-117.28908799999996</v>
      </c>
      <c r="S51" s="57">
        <v>-121.26118600000001</v>
      </c>
      <c r="T51" s="57">
        <v>537.64896799999997</v>
      </c>
      <c r="U51" s="57">
        <v>-63.621593999999845</v>
      </c>
      <c r="V51" s="57">
        <v>-169.11067200000002</v>
      </c>
      <c r="W51" s="57">
        <v>-124.75351668999997</v>
      </c>
      <c r="X51" s="57">
        <v>736.19644378999999</v>
      </c>
      <c r="Y51" s="57">
        <v>-136.95298741000011</v>
      </c>
      <c r="Z51" s="57">
        <v>-125.38337379999984</v>
      </c>
      <c r="AA51" s="57">
        <v>-583.2563640300001</v>
      </c>
      <c r="AB51" s="57">
        <v>-106.69619585999999</v>
      </c>
      <c r="AC51" s="57">
        <v>-35.005307500000001</v>
      </c>
      <c r="AD51" s="57">
        <v>1.5171760900000066</v>
      </c>
      <c r="AE51" s="57">
        <v>13.113577169999999</v>
      </c>
      <c r="AF51" s="57">
        <v>7.8449627399999997</v>
      </c>
      <c r="AG51" s="57">
        <v>-21.452004899999999</v>
      </c>
      <c r="AH51" s="57">
        <v>-0.95688101000000358</v>
      </c>
      <c r="AI51" s="57">
        <v>-1.3423876399999983</v>
      </c>
      <c r="AJ51" s="57">
        <v>2.5902507699999973</v>
      </c>
      <c r="AK51" s="57">
        <v>-6.4544174500000011</v>
      </c>
      <c r="AL51" s="57">
        <v>-7.3288398655825393</v>
      </c>
      <c r="AM51" s="57">
        <v>-2.8535675244174552</v>
      </c>
      <c r="AN51" s="57">
        <v>-7.4782284855825427</v>
      </c>
      <c r="AO51" s="57">
        <v>-4.6335038499999994</v>
      </c>
      <c r="AP51" s="57">
        <v>-4.42</v>
      </c>
      <c r="AQ51" s="57">
        <v>-0.46</v>
      </c>
      <c r="AR51" s="57">
        <v>0.24</v>
      </c>
    </row>
    <row r="52" spans="2:44" ht="14.25">
      <c r="B52" s="41" t="s">
        <v>424</v>
      </c>
      <c r="C52" s="29" t="s">
        <v>425</v>
      </c>
      <c r="D52" s="22" t="s">
        <v>40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v>0</v>
      </c>
      <c r="AQ52" s="57">
        <v>0</v>
      </c>
      <c r="AR52" s="57">
        <v>0</v>
      </c>
    </row>
    <row r="53" spans="2:44" ht="14.25">
      <c r="B53" s="41" t="s">
        <v>426</v>
      </c>
      <c r="C53" s="29" t="s">
        <v>427</v>
      </c>
      <c r="D53" s="22" t="s">
        <v>40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</row>
    <row r="54" spans="2:44" ht="14.25">
      <c r="B54" s="41" t="s">
        <v>428</v>
      </c>
      <c r="C54" s="29" t="s">
        <v>429</v>
      </c>
      <c r="D54" s="22" t="s">
        <v>40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</row>
    <row r="55" spans="2:44" ht="14.25">
      <c r="B55" s="41" t="s">
        <v>430</v>
      </c>
      <c r="C55" s="29" t="s">
        <v>431</v>
      </c>
      <c r="D55" s="22" t="s">
        <v>40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</row>
    <row r="56" spans="2:44" ht="14.25">
      <c r="B56" s="41" t="s">
        <v>432</v>
      </c>
      <c r="C56" s="68" t="s">
        <v>433</v>
      </c>
      <c r="D56" s="22" t="s">
        <v>40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</row>
    <row r="57" spans="2:44" ht="14.25">
      <c r="B57" s="41" t="s">
        <v>434</v>
      </c>
      <c r="C57" s="68" t="s">
        <v>435</v>
      </c>
      <c r="D57" s="22" t="s">
        <v>40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</row>
    <row r="58" spans="2:44" ht="14.25">
      <c r="B58" s="41" t="s">
        <v>436</v>
      </c>
      <c r="C58" s="68" t="s">
        <v>437</v>
      </c>
      <c r="D58" s="22" t="s">
        <v>40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</row>
    <row r="59" spans="2:44" ht="14.25">
      <c r="B59" s="41" t="s">
        <v>438</v>
      </c>
      <c r="C59" s="68" t="s">
        <v>439</v>
      </c>
      <c r="D59" s="22" t="s">
        <v>40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</row>
    <row r="60" spans="2:44" ht="14.25">
      <c r="B60" s="41" t="s">
        <v>440</v>
      </c>
      <c r="C60" s="68" t="s">
        <v>441</v>
      </c>
      <c r="D60" s="22" t="s">
        <v>40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</row>
    <row r="61" spans="2:44" ht="14.25">
      <c r="B61" s="41" t="s">
        <v>442</v>
      </c>
      <c r="C61" s="29" t="s">
        <v>443</v>
      </c>
      <c r="D61" s="22" t="s">
        <v>40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</row>
    <row r="62" spans="2:44" ht="14.25">
      <c r="B62" s="41" t="s">
        <v>444</v>
      </c>
      <c r="C62" s="29" t="s">
        <v>445</v>
      </c>
      <c r="D62" s="22" t="s">
        <v>40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</row>
    <row r="63" spans="2:44" ht="14.25">
      <c r="B63" s="39" t="s">
        <v>96</v>
      </c>
      <c r="C63" s="67" t="s">
        <v>446</v>
      </c>
      <c r="D63" s="22" t="s">
        <v>40</v>
      </c>
      <c r="E63" s="57">
        <v>-7.4133883500000533</v>
      </c>
      <c r="F63" s="57">
        <v>-55.075111710000009</v>
      </c>
      <c r="G63" s="57">
        <v>-40.27183828999992</v>
      </c>
      <c r="H63" s="57">
        <v>-93.859843310000088</v>
      </c>
      <c r="I63" s="57">
        <v>297.45173858999999</v>
      </c>
      <c r="J63" s="57">
        <v>-16.190685279999911</v>
      </c>
      <c r="K63" s="57">
        <v>-143.55532658000013</v>
      </c>
      <c r="L63" s="57">
        <v>295.14338076000007</v>
      </c>
      <c r="M63" s="57">
        <v>-78.060056120000013</v>
      </c>
      <c r="N63" s="57">
        <v>-80.684486769999921</v>
      </c>
      <c r="O63" s="57">
        <v>-132.24511298000004</v>
      </c>
      <c r="P63" s="57">
        <v>-272.50188413000001</v>
      </c>
      <c r="Q63" s="57">
        <v>-93.448292000000038</v>
      </c>
      <c r="R63" s="57">
        <v>-117.28908799999996</v>
      </c>
      <c r="S63" s="57">
        <v>-121.26118600000001</v>
      </c>
      <c r="T63" s="57">
        <v>537.64896799999997</v>
      </c>
      <c r="U63" s="57">
        <v>-63.621593999999845</v>
      </c>
      <c r="V63" s="57">
        <v>-169.11067200000002</v>
      </c>
      <c r="W63" s="57">
        <v>-124.75351668999997</v>
      </c>
      <c r="X63" s="57">
        <v>736.19644378999999</v>
      </c>
      <c r="Y63" s="57">
        <v>-136.95298741000011</v>
      </c>
      <c r="Z63" s="57">
        <v>-125.38337379999984</v>
      </c>
      <c r="AA63" s="57">
        <v>-583.2563640300001</v>
      </c>
      <c r="AB63" s="57">
        <v>-106.69619585999999</v>
      </c>
      <c r="AC63" s="57">
        <v>-35.005307500000001</v>
      </c>
      <c r="AD63" s="57">
        <v>1.5171760900000066</v>
      </c>
      <c r="AE63" s="57">
        <v>13.113577169999999</v>
      </c>
      <c r="AF63" s="57">
        <v>7.8449627399999997</v>
      </c>
      <c r="AG63" s="57">
        <v>-21.452004899999999</v>
      </c>
      <c r="AH63" s="57">
        <v>-0.95688101000000358</v>
      </c>
      <c r="AI63" s="57">
        <v>-1.3423876399999983</v>
      </c>
      <c r="AJ63" s="57">
        <v>2.5902507699999973</v>
      </c>
      <c r="AK63" s="57">
        <v>-6.4544174500000011</v>
      </c>
      <c r="AL63" s="57">
        <v>-7.3288398655825393</v>
      </c>
      <c r="AM63" s="57">
        <v>-2.8535675244174552</v>
      </c>
      <c r="AN63" s="57">
        <v>-7.4782284855825427</v>
      </c>
      <c r="AO63" s="57">
        <v>-4.6335038499999994</v>
      </c>
      <c r="AP63" s="57">
        <v>-4.42</v>
      </c>
      <c r="AQ63" s="57">
        <v>-0.46</v>
      </c>
      <c r="AR63" s="57">
        <v>0.24</v>
      </c>
    </row>
    <row r="64" spans="2:44" ht="14.25">
      <c r="B64" s="41" t="s">
        <v>447</v>
      </c>
      <c r="C64" s="68" t="s">
        <v>392</v>
      </c>
      <c r="D64" s="22" t="s">
        <v>40</v>
      </c>
      <c r="E64" s="57">
        <v>-7.4133883500000533</v>
      </c>
      <c r="F64" s="57">
        <v>-55.075111710000009</v>
      </c>
      <c r="G64" s="57">
        <v>-40.27183828999992</v>
      </c>
      <c r="H64" s="57">
        <v>-93.859843310000088</v>
      </c>
      <c r="I64" s="57">
        <v>297.45173858999999</v>
      </c>
      <c r="J64" s="57">
        <v>-16.190685279999911</v>
      </c>
      <c r="K64" s="57">
        <v>-143.55532658000013</v>
      </c>
      <c r="L64" s="57">
        <v>295.14338076000007</v>
      </c>
      <c r="M64" s="57">
        <v>-78.060056120000013</v>
      </c>
      <c r="N64" s="57">
        <v>-80.684486769999921</v>
      </c>
      <c r="O64" s="57">
        <v>-132.24511298000004</v>
      </c>
      <c r="P64" s="57">
        <v>-272.50188413000001</v>
      </c>
      <c r="Q64" s="57">
        <v>-93.448292000000038</v>
      </c>
      <c r="R64" s="57">
        <v>-117.28908799999996</v>
      </c>
      <c r="S64" s="57">
        <v>-121.26118600000001</v>
      </c>
      <c r="T64" s="57">
        <v>537.64896799999997</v>
      </c>
      <c r="U64" s="57">
        <v>-63.621593999999845</v>
      </c>
      <c r="V64" s="57">
        <v>-169.11067200000002</v>
      </c>
      <c r="W64" s="57">
        <v>-124.75351668999997</v>
      </c>
      <c r="X64" s="57">
        <v>736.19644378999999</v>
      </c>
      <c r="Y64" s="57">
        <v>-136.95298741000011</v>
      </c>
      <c r="Z64" s="57">
        <v>-125.38337379999984</v>
      </c>
      <c r="AA64" s="57">
        <v>-583.2563640300001</v>
      </c>
      <c r="AB64" s="57">
        <v>-106.69619585999999</v>
      </c>
      <c r="AC64" s="57">
        <v>-35.005307500000001</v>
      </c>
      <c r="AD64" s="57">
        <v>1.5171760900000066</v>
      </c>
      <c r="AE64" s="57">
        <v>13.113577169999999</v>
      </c>
      <c r="AF64" s="57">
        <v>7.8449627399999997</v>
      </c>
      <c r="AG64" s="57">
        <v>-21.452004899999999</v>
      </c>
      <c r="AH64" s="57">
        <v>-0.95688101000000358</v>
      </c>
      <c r="AI64" s="57">
        <v>-1.3423876399999983</v>
      </c>
      <c r="AJ64" s="57">
        <v>2.5902507699999973</v>
      </c>
      <c r="AK64" s="57">
        <v>-6.4544174500000011</v>
      </c>
      <c r="AL64" s="57">
        <v>-7.3288398655825393</v>
      </c>
      <c r="AM64" s="57">
        <v>-2.8535675244174552</v>
      </c>
      <c r="AN64" s="57">
        <v>-7.4782284855825427</v>
      </c>
      <c r="AO64" s="57">
        <v>-4.6335038499999994</v>
      </c>
      <c r="AP64" s="57">
        <v>-4.42</v>
      </c>
      <c r="AQ64" s="57">
        <v>-0.46</v>
      </c>
      <c r="AR64" s="57">
        <v>0.24</v>
      </c>
    </row>
    <row r="65" spans="2:44" ht="14.25">
      <c r="B65" s="41" t="s">
        <v>448</v>
      </c>
      <c r="C65" s="68" t="s">
        <v>394</v>
      </c>
      <c r="D65" s="22" t="s">
        <v>40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</row>
    <row r="66" spans="2:44" ht="14.25">
      <c r="B66" s="41" t="s">
        <v>449</v>
      </c>
      <c r="C66" s="68" t="s">
        <v>396</v>
      </c>
      <c r="D66" s="22" t="s">
        <v>40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</row>
    <row r="67" spans="2:44" ht="14.25">
      <c r="B67" s="41" t="s">
        <v>450</v>
      </c>
      <c r="C67" s="68" t="s">
        <v>398</v>
      </c>
      <c r="D67" s="22" t="s">
        <v>40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</row>
    <row r="68" spans="2:44" ht="14.25">
      <c r="B68" s="41" t="s">
        <v>451</v>
      </c>
      <c r="C68" s="68" t="s">
        <v>400</v>
      </c>
      <c r="D68" s="22" t="s">
        <v>40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</row>
    <row r="69" spans="2:44" ht="14.25">
      <c r="B69" s="41" t="s">
        <v>452</v>
      </c>
      <c r="C69" s="68" t="s">
        <v>453</v>
      </c>
      <c r="D69" s="22" t="s">
        <v>40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</row>
    <row r="70" spans="2:44" ht="14.25">
      <c r="B70" s="41" t="s">
        <v>454</v>
      </c>
      <c r="C70" s="68" t="s">
        <v>404</v>
      </c>
      <c r="D70" s="22" t="s">
        <v>40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57">
        <v>0</v>
      </c>
      <c r="U70" s="57">
        <v>0</v>
      </c>
      <c r="V70" s="57">
        <v>0</v>
      </c>
      <c r="W70" s="57">
        <v>0</v>
      </c>
      <c r="X70" s="57">
        <v>0</v>
      </c>
      <c r="Y70" s="57">
        <v>0</v>
      </c>
      <c r="Z70" s="57">
        <v>0</v>
      </c>
      <c r="AA70" s="57">
        <v>0</v>
      </c>
      <c r="AB70" s="57">
        <v>0</v>
      </c>
      <c r="AC70" s="57">
        <v>0</v>
      </c>
      <c r="AD70" s="57">
        <v>0</v>
      </c>
      <c r="AE70" s="57">
        <v>0</v>
      </c>
      <c r="AF70" s="57">
        <v>0</v>
      </c>
      <c r="AG70" s="57">
        <v>0</v>
      </c>
      <c r="AH70" s="57">
        <v>0</v>
      </c>
      <c r="AI70" s="57">
        <v>0</v>
      </c>
      <c r="AJ70" s="57">
        <v>0</v>
      </c>
      <c r="AK70" s="57">
        <v>0</v>
      </c>
      <c r="AL70" s="57">
        <v>0</v>
      </c>
      <c r="AM70" s="57">
        <v>0</v>
      </c>
      <c r="AN70" s="57">
        <v>0</v>
      </c>
      <c r="AO70" s="57">
        <v>0</v>
      </c>
      <c r="AP70" s="57">
        <v>0</v>
      </c>
      <c r="AQ70" s="57">
        <v>0</v>
      </c>
      <c r="AR70" s="57">
        <v>0</v>
      </c>
    </row>
    <row r="71" spans="2:44" ht="14.25">
      <c r="B71" s="39" t="s">
        <v>98</v>
      </c>
      <c r="C71" s="67" t="s">
        <v>455</v>
      </c>
      <c r="D71" s="22" t="s">
        <v>40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7">
        <v>0</v>
      </c>
      <c r="T71" s="57">
        <v>0</v>
      </c>
      <c r="U71" s="57">
        <v>0</v>
      </c>
      <c r="V71" s="57">
        <v>0</v>
      </c>
      <c r="W71" s="57">
        <v>0</v>
      </c>
      <c r="X71" s="57">
        <v>0</v>
      </c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>
        <v>0</v>
      </c>
      <c r="AG71" s="57">
        <v>0</v>
      </c>
      <c r="AH71" s="57">
        <v>0</v>
      </c>
      <c r="AI71" s="57"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v>0</v>
      </c>
      <c r="AO71" s="57">
        <v>0</v>
      </c>
      <c r="AP71" s="57">
        <v>0</v>
      </c>
      <c r="AQ71" s="57">
        <v>0</v>
      </c>
      <c r="AR71" s="57">
        <v>0</v>
      </c>
    </row>
    <row r="72" spans="2:44" ht="14.25">
      <c r="B72" s="41" t="s">
        <v>456</v>
      </c>
      <c r="C72" s="68" t="s">
        <v>457</v>
      </c>
      <c r="D72" s="22" t="s">
        <v>40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</row>
    <row r="73" spans="2:44" ht="14.25">
      <c r="B73" s="41" t="s">
        <v>458</v>
      </c>
      <c r="C73" s="68" t="s">
        <v>392</v>
      </c>
      <c r="D73" s="22" t="s">
        <v>40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</row>
    <row r="74" spans="2:44" ht="14.25">
      <c r="B74" s="41" t="s">
        <v>459</v>
      </c>
      <c r="C74" s="68" t="s">
        <v>460</v>
      </c>
      <c r="D74" s="22" t="s">
        <v>40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</row>
    <row r="75" spans="2:44" ht="14.25">
      <c r="B75" s="41" t="s">
        <v>461</v>
      </c>
      <c r="C75" s="68" t="s">
        <v>462</v>
      </c>
      <c r="D75" s="22" t="s">
        <v>40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</row>
    <row r="76" spans="2:44" ht="14.25">
      <c r="B76" s="41" t="s">
        <v>463</v>
      </c>
      <c r="C76" s="68" t="s">
        <v>464</v>
      </c>
      <c r="D76" s="22" t="s">
        <v>40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</row>
    <row r="77" spans="2:44" ht="14.25">
      <c r="B77" s="41" t="s">
        <v>465</v>
      </c>
      <c r="C77" s="68" t="s">
        <v>414</v>
      </c>
      <c r="D77" s="22" t="s">
        <v>40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</row>
    <row r="78" spans="2:44" ht="14.25">
      <c r="B78" s="41" t="s">
        <v>466</v>
      </c>
      <c r="C78" s="68" t="s">
        <v>467</v>
      </c>
      <c r="D78" s="22" t="s">
        <v>40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</row>
    <row r="79" spans="2:44" ht="14.25">
      <c r="B79" s="23" t="s">
        <v>468</v>
      </c>
      <c r="C79" s="74" t="s">
        <v>469</v>
      </c>
      <c r="D79" s="24" t="s">
        <v>40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</row>
    <row r="80" spans="2:44" ht="14.25">
      <c r="B80" s="41" t="s">
        <v>71</v>
      </c>
      <c r="C80" s="89" t="s">
        <v>100</v>
      </c>
      <c r="D80" s="22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</row>
    <row r="81" spans="2:44" ht="14.25">
      <c r="B81" s="41" t="s">
        <v>470</v>
      </c>
      <c r="C81" s="29" t="s">
        <v>471</v>
      </c>
      <c r="D81" s="22" t="s">
        <v>40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</row>
    <row r="82" spans="2:44" ht="14.25">
      <c r="B82" s="41" t="s">
        <v>472</v>
      </c>
      <c r="C82" s="68" t="s">
        <v>473</v>
      </c>
      <c r="D82" s="22" t="s">
        <v>40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</row>
    <row r="83" spans="2:44" ht="14.25">
      <c r="B83" s="41" t="s">
        <v>474</v>
      </c>
      <c r="C83" s="68" t="s">
        <v>475</v>
      </c>
      <c r="D83" s="22" t="s">
        <v>40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</row>
    <row r="84" spans="2:44" ht="14.25">
      <c r="B84" s="41" t="s">
        <v>476</v>
      </c>
      <c r="C84" s="68" t="s">
        <v>477</v>
      </c>
      <c r="D84" s="22" t="s">
        <v>40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</row>
    <row r="85" spans="2:44" ht="14.25">
      <c r="B85" s="41" t="s">
        <v>478</v>
      </c>
      <c r="C85" s="29" t="s">
        <v>479</v>
      </c>
      <c r="D85" s="22" t="s">
        <v>40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</row>
    <row r="86" spans="2:44" ht="14.25">
      <c r="B86" s="41" t="s">
        <v>480</v>
      </c>
      <c r="C86" s="68" t="s">
        <v>481</v>
      </c>
      <c r="D86" s="22" t="s">
        <v>40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</row>
    <row r="87" spans="2:44" ht="14.25">
      <c r="B87" s="41" t="s">
        <v>482</v>
      </c>
      <c r="C87" s="68" t="s">
        <v>483</v>
      </c>
      <c r="D87" s="22" t="s">
        <v>40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</row>
    <row r="88" spans="2:44" ht="14.25">
      <c r="B88" s="41" t="s">
        <v>484</v>
      </c>
      <c r="C88" s="68" t="s">
        <v>485</v>
      </c>
      <c r="D88" s="22" t="s">
        <v>40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</row>
    <row r="89" spans="2:44" ht="14.25">
      <c r="B89" s="42" t="s">
        <v>486</v>
      </c>
      <c r="C89" s="31" t="s">
        <v>487</v>
      </c>
      <c r="D89" s="32" t="s">
        <v>40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</row>
    <row r="90" spans="2:44" ht="14.25">
      <c r="B90" s="41" t="s">
        <v>488</v>
      </c>
      <c r="C90" s="29" t="s">
        <v>489</v>
      </c>
      <c r="D90" s="22" t="s">
        <v>40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</row>
    <row r="91" spans="2:44" ht="14.25">
      <c r="B91" s="41" t="s">
        <v>490</v>
      </c>
      <c r="C91" s="68" t="s">
        <v>491</v>
      </c>
      <c r="D91" s="22" t="s">
        <v>40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</row>
    <row r="92" spans="2:44" ht="14.25">
      <c r="B92" s="41" t="s">
        <v>492</v>
      </c>
      <c r="C92" s="68" t="s">
        <v>493</v>
      </c>
      <c r="D92" s="22" t="s">
        <v>40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</row>
    <row r="93" spans="2:44" ht="14.25">
      <c r="B93" s="41" t="s">
        <v>494</v>
      </c>
      <c r="C93" s="68" t="s">
        <v>487</v>
      </c>
      <c r="D93" s="22" t="s">
        <v>40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</row>
    <row r="94" spans="2:44" ht="14.25">
      <c r="B94" s="42" t="s">
        <v>495</v>
      </c>
      <c r="C94" s="72" t="s">
        <v>496</v>
      </c>
      <c r="D94" s="32" t="s">
        <v>40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</row>
    <row r="95" spans="2:44" ht="14.25">
      <c r="B95" s="41" t="s">
        <v>497</v>
      </c>
      <c r="C95" s="29" t="s">
        <v>498</v>
      </c>
      <c r="D95" s="22" t="s">
        <v>40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</row>
    <row r="96" spans="2:44" ht="14.25">
      <c r="B96" s="41" t="s">
        <v>499</v>
      </c>
      <c r="C96" s="29" t="s">
        <v>500</v>
      </c>
      <c r="D96" s="22" t="s">
        <v>40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</row>
    <row r="97" spans="2:44" ht="14.25">
      <c r="B97" s="41" t="s">
        <v>501</v>
      </c>
      <c r="C97" s="68" t="s">
        <v>502</v>
      </c>
      <c r="D97" s="22" t="s">
        <v>40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</row>
    <row r="98" spans="2:44" ht="14.25">
      <c r="B98" s="41" t="s">
        <v>503</v>
      </c>
      <c r="C98" s="68" t="s">
        <v>504</v>
      </c>
      <c r="D98" s="82" t="s">
        <v>40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</row>
    <row r="99" spans="2:44" ht="14.25">
      <c r="B99" s="23" t="s">
        <v>505</v>
      </c>
      <c r="C99" s="74" t="s">
        <v>506</v>
      </c>
      <c r="D99" s="83" t="s">
        <v>40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</row>
  </sheetData>
  <mergeCells count="14">
    <mergeCell ref="B5:C6"/>
    <mergeCell ref="E6:H6"/>
    <mergeCell ref="I6:L6"/>
    <mergeCell ref="M6:P6"/>
    <mergeCell ref="Q6:T6"/>
    <mergeCell ref="E2:AP2"/>
    <mergeCell ref="E3:AP3"/>
    <mergeCell ref="E4:AP4"/>
    <mergeCell ref="U6:X6"/>
    <mergeCell ref="Y6:AB6"/>
    <mergeCell ref="AC6:AF6"/>
    <mergeCell ref="AG6:AJ6"/>
    <mergeCell ref="AK6:AN6"/>
    <mergeCell ref="AO6:AR6"/>
  </mergeCells>
  <phoneticPr fontId="35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Estado I</vt:lpstr>
      <vt:lpstr>Ingreso</vt:lpstr>
      <vt:lpstr>Gasto</vt:lpstr>
      <vt:lpstr>Transacciones Activos y Pasivo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Gil Escobar</dc:creator>
  <cp:keywords/>
  <dc:description/>
  <cp:lastModifiedBy>Chantall Marie Ramírez</cp:lastModifiedBy>
  <cp:revision/>
  <dcterms:created xsi:type="dcterms:W3CDTF">2019-08-21T19:04:06Z</dcterms:created>
  <dcterms:modified xsi:type="dcterms:W3CDTF">2025-04-08T21:10:36Z</dcterms:modified>
  <cp:category/>
  <cp:contentStatus/>
</cp:coreProperties>
</file>