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TRIMESTRAL/"/>
    </mc:Choice>
  </mc:AlternateContent>
  <xr:revisionPtr revIDLastSave="47" documentId="13_ncr:1_{F75B02EB-E380-418C-B1B9-52A1760D848C}" xr6:coauthVersionLast="47" xr6:coauthVersionMax="47" xr10:uidLastSave="{F1D87671-EE9A-4D5C-8BF8-1AD67C10E97E}"/>
  <bookViews>
    <workbookView xWindow="-120" yWindow="-120" windowWidth="20730" windowHeight="11160" tabRatio="890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4" i="3" l="1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R26" i="3"/>
  <c r="AR43" i="3" s="1"/>
  <c r="AQ26" i="3"/>
  <c r="AQ43" i="3" s="1"/>
  <c r="AP26" i="3"/>
  <c r="AP43" i="3" s="1"/>
  <c r="AO26" i="3"/>
  <c r="AO43" i="3" s="1"/>
  <c r="AN26" i="3"/>
  <c r="AN43" i="3" s="1"/>
  <c r="AM26" i="3"/>
  <c r="AM43" i="3" s="1"/>
  <c r="AL26" i="3"/>
  <c r="AL43" i="3" s="1"/>
  <c r="AK26" i="3"/>
  <c r="AK43" i="3" s="1"/>
  <c r="AJ26" i="3"/>
  <c r="AJ43" i="3" s="1"/>
  <c r="AI26" i="3"/>
  <c r="AI43" i="3" s="1"/>
  <c r="AH26" i="3"/>
  <c r="AH43" i="3" s="1"/>
  <c r="AG26" i="3"/>
  <c r="AG43" i="3" s="1"/>
  <c r="AF26" i="3"/>
  <c r="AF43" i="3" s="1"/>
  <c r="AE26" i="3"/>
  <c r="AE43" i="3" s="1"/>
  <c r="AD26" i="3"/>
  <c r="AD43" i="3" s="1"/>
  <c r="AC26" i="3"/>
  <c r="AC43" i="3" s="1"/>
  <c r="AB26" i="3"/>
  <c r="AB43" i="3" s="1"/>
  <c r="AA26" i="3"/>
  <c r="AA43" i="3" s="1"/>
  <c r="Z26" i="3"/>
  <c r="Z43" i="3" s="1"/>
  <c r="Y26" i="3"/>
  <c r="Y43" i="3" s="1"/>
  <c r="X26" i="3"/>
  <c r="X43" i="3" s="1"/>
  <c r="W26" i="3"/>
  <c r="W43" i="3" s="1"/>
  <c r="V26" i="3"/>
  <c r="V43" i="3" s="1"/>
  <c r="U26" i="3"/>
  <c r="U43" i="3" s="1"/>
  <c r="T26" i="3"/>
  <c r="T43" i="3" s="1"/>
  <c r="S26" i="3"/>
  <c r="S43" i="3" s="1"/>
  <c r="R26" i="3"/>
  <c r="R43" i="3" s="1"/>
  <c r="Q26" i="3"/>
  <c r="Q43" i="3" s="1"/>
  <c r="P26" i="3"/>
  <c r="P43" i="3" s="1"/>
  <c r="O26" i="3"/>
  <c r="O43" i="3" s="1"/>
  <c r="N26" i="3"/>
  <c r="N43" i="3" s="1"/>
  <c r="M26" i="3"/>
  <c r="M43" i="3" s="1"/>
  <c r="L26" i="3"/>
  <c r="L43" i="3" s="1"/>
  <c r="K26" i="3"/>
  <c r="K43" i="3" s="1"/>
  <c r="J26" i="3"/>
  <c r="J43" i="3" s="1"/>
  <c r="I26" i="3"/>
  <c r="I43" i="3" s="1"/>
  <c r="H26" i="3"/>
  <c r="H43" i="3" s="1"/>
  <c r="G26" i="3"/>
  <c r="G43" i="3" s="1"/>
  <c r="F26" i="3"/>
  <c r="F43" i="3" s="1"/>
  <c r="E26" i="3"/>
  <c r="E43" i="3" s="1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R14" i="3"/>
  <c r="AR42" i="3" s="1"/>
  <c r="AQ14" i="3"/>
  <c r="AQ42" i="3" s="1"/>
  <c r="AP14" i="3"/>
  <c r="AP42" i="3" s="1"/>
  <c r="AO14" i="3"/>
  <c r="AO42" i="3" s="1"/>
  <c r="AN14" i="3"/>
  <c r="AN42" i="3" s="1"/>
  <c r="AM14" i="3"/>
  <c r="AM42" i="3" s="1"/>
  <c r="AL14" i="3"/>
  <c r="AL42" i="3" s="1"/>
  <c r="AK14" i="3"/>
  <c r="AK42" i="3" s="1"/>
  <c r="AJ14" i="3"/>
  <c r="AJ42" i="3" s="1"/>
  <c r="AI14" i="3"/>
  <c r="AI42" i="3" s="1"/>
  <c r="AH14" i="3"/>
  <c r="AH42" i="3" s="1"/>
  <c r="AG14" i="3"/>
  <c r="AG42" i="3" s="1"/>
  <c r="AF14" i="3"/>
  <c r="AF42" i="3" s="1"/>
  <c r="AE14" i="3"/>
  <c r="AE42" i="3" s="1"/>
  <c r="AD14" i="3"/>
  <c r="AD42" i="3" s="1"/>
  <c r="AC14" i="3"/>
  <c r="AC42" i="3" s="1"/>
  <c r="AB14" i="3"/>
  <c r="AB42" i="3" s="1"/>
  <c r="AA14" i="3"/>
  <c r="AA42" i="3" s="1"/>
  <c r="Z14" i="3"/>
  <c r="Z42" i="3" s="1"/>
  <c r="Y14" i="3"/>
  <c r="Y42" i="3" s="1"/>
  <c r="X14" i="3"/>
  <c r="X42" i="3" s="1"/>
  <c r="W14" i="3"/>
  <c r="W42" i="3" s="1"/>
  <c r="V14" i="3"/>
  <c r="V42" i="3" s="1"/>
  <c r="U14" i="3"/>
  <c r="U42" i="3" s="1"/>
  <c r="T14" i="3"/>
  <c r="T42" i="3" s="1"/>
  <c r="S14" i="3"/>
  <c r="S42" i="3" s="1"/>
  <c r="R14" i="3"/>
  <c r="R42" i="3" s="1"/>
  <c r="Q14" i="3"/>
  <c r="Q42" i="3" s="1"/>
  <c r="P14" i="3"/>
  <c r="P42" i="3" s="1"/>
  <c r="O14" i="3"/>
  <c r="O42" i="3" s="1"/>
  <c r="N14" i="3"/>
  <c r="N42" i="3" s="1"/>
  <c r="M14" i="3"/>
  <c r="M42" i="3" s="1"/>
  <c r="L14" i="3"/>
  <c r="L42" i="3" s="1"/>
  <c r="K14" i="3"/>
  <c r="K42" i="3" s="1"/>
  <c r="J14" i="3"/>
  <c r="J42" i="3" s="1"/>
  <c r="I14" i="3"/>
  <c r="I42" i="3" s="1"/>
  <c r="H14" i="3"/>
  <c r="H42" i="3" s="1"/>
  <c r="G14" i="3"/>
  <c r="G42" i="3" s="1"/>
  <c r="F14" i="3"/>
  <c r="F42" i="3" s="1"/>
  <c r="E14" i="3"/>
  <c r="E42" i="3" s="1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R9" i="3"/>
  <c r="AR32" i="3" s="1"/>
  <c r="AR45" i="3" s="1"/>
  <c r="AQ9" i="3"/>
  <c r="AQ32" i="3" s="1"/>
  <c r="AQ45" i="3" s="1"/>
  <c r="AP9" i="3"/>
  <c r="AP32" i="3" s="1"/>
  <c r="AP45" i="3" s="1"/>
  <c r="AO9" i="3"/>
  <c r="AO32" i="3" s="1"/>
  <c r="AO45" i="3" s="1"/>
  <c r="AN9" i="3"/>
  <c r="AN32" i="3" s="1"/>
  <c r="AN45" i="3" s="1"/>
  <c r="AM9" i="3"/>
  <c r="AM32" i="3" s="1"/>
  <c r="AM45" i="3" s="1"/>
  <c r="AL9" i="3"/>
  <c r="AL32" i="3" s="1"/>
  <c r="AL45" i="3" s="1"/>
  <c r="AK9" i="3"/>
  <c r="AK32" i="3" s="1"/>
  <c r="AK45" i="3" s="1"/>
  <c r="AJ9" i="3"/>
  <c r="AJ32" i="3" s="1"/>
  <c r="AJ45" i="3" s="1"/>
  <c r="AI9" i="3"/>
  <c r="AI23" i="3" s="1"/>
  <c r="AH9" i="3"/>
  <c r="AH32" i="3" s="1"/>
  <c r="AH45" i="3" s="1"/>
  <c r="AG9" i="3"/>
  <c r="AG32" i="3" s="1"/>
  <c r="AG45" i="3" s="1"/>
  <c r="AF9" i="3"/>
  <c r="AF32" i="3" s="1"/>
  <c r="AF45" i="3" s="1"/>
  <c r="AE9" i="3"/>
  <c r="AE23" i="3" s="1"/>
  <c r="AD9" i="3"/>
  <c r="AD32" i="3" s="1"/>
  <c r="AD45" i="3" s="1"/>
  <c r="AC9" i="3"/>
  <c r="AC32" i="3" s="1"/>
  <c r="AC45" i="3" s="1"/>
  <c r="AB9" i="3"/>
  <c r="AB32" i="3" s="1"/>
  <c r="AB45" i="3" s="1"/>
  <c r="AA9" i="3"/>
  <c r="AA32" i="3" s="1"/>
  <c r="AA45" i="3" s="1"/>
  <c r="Z9" i="3"/>
  <c r="Z32" i="3" s="1"/>
  <c r="Z45" i="3" s="1"/>
  <c r="Y9" i="3"/>
  <c r="Y32" i="3" s="1"/>
  <c r="Y45" i="3" s="1"/>
  <c r="X9" i="3"/>
  <c r="X32" i="3" s="1"/>
  <c r="X45" i="3" s="1"/>
  <c r="W9" i="3"/>
  <c r="W24" i="3" s="1"/>
  <c r="V9" i="3"/>
  <c r="V32" i="3" s="1"/>
  <c r="V45" i="3" s="1"/>
  <c r="U9" i="3"/>
  <c r="U32" i="3" s="1"/>
  <c r="U45" i="3" s="1"/>
  <c r="T9" i="3"/>
  <c r="T32" i="3" s="1"/>
  <c r="T45" i="3" s="1"/>
  <c r="S9" i="3"/>
  <c r="S23" i="3" s="1"/>
  <c r="R9" i="3"/>
  <c r="R32" i="3" s="1"/>
  <c r="R45" i="3" s="1"/>
  <c r="Q9" i="3"/>
  <c r="Q32" i="3" s="1"/>
  <c r="Q45" i="3" s="1"/>
  <c r="P9" i="3"/>
  <c r="P32" i="3" s="1"/>
  <c r="P45" i="3" s="1"/>
  <c r="O9" i="3"/>
  <c r="O23" i="3" s="1"/>
  <c r="N9" i="3"/>
  <c r="N32" i="3" s="1"/>
  <c r="N45" i="3" s="1"/>
  <c r="M9" i="3"/>
  <c r="M32" i="3" s="1"/>
  <c r="M45" i="3" s="1"/>
  <c r="L9" i="3"/>
  <c r="L32" i="3" s="1"/>
  <c r="L45" i="3" s="1"/>
  <c r="K9" i="3"/>
  <c r="K32" i="3" s="1"/>
  <c r="K45" i="3" s="1"/>
  <c r="J9" i="3"/>
  <c r="J32" i="3" s="1"/>
  <c r="J45" i="3" s="1"/>
  <c r="I9" i="3"/>
  <c r="I32" i="3" s="1"/>
  <c r="I45" i="3" s="1"/>
  <c r="H9" i="3"/>
  <c r="H32" i="3" s="1"/>
  <c r="H45" i="3" s="1"/>
  <c r="G9" i="3"/>
  <c r="G32" i="3" s="1"/>
  <c r="G45" i="3" s="1"/>
  <c r="F9" i="3"/>
  <c r="F32" i="3" s="1"/>
  <c r="F45" i="3" s="1"/>
  <c r="E9" i="3"/>
  <c r="E32" i="3" s="1"/>
  <c r="E45" i="3" s="1"/>
  <c r="G23" i="3" l="1"/>
  <c r="W23" i="3"/>
  <c r="AM23" i="3"/>
  <c r="O24" i="3"/>
  <c r="AE24" i="3"/>
  <c r="G31" i="3"/>
  <c r="W31" i="3"/>
  <c r="AM31" i="3"/>
  <c r="O32" i="3"/>
  <c r="O45" i="3" s="1"/>
  <c r="AE32" i="3"/>
  <c r="AE45" i="3" s="1"/>
  <c r="E49" i="3"/>
  <c r="I49" i="3"/>
  <c r="M49" i="3"/>
  <c r="Q49" i="3"/>
  <c r="U49" i="3"/>
  <c r="Y49" i="3"/>
  <c r="AC49" i="3"/>
  <c r="AG49" i="3"/>
  <c r="AK49" i="3"/>
  <c r="AO49" i="3"/>
  <c r="K23" i="3"/>
  <c r="AA23" i="3"/>
  <c r="AQ23" i="3"/>
  <c r="S24" i="3"/>
  <c r="AI24" i="3"/>
  <c r="K31" i="3"/>
  <c r="AA31" i="3"/>
  <c r="AQ31" i="3"/>
  <c r="S32" i="3"/>
  <c r="S45" i="3" s="1"/>
  <c r="AI32" i="3"/>
  <c r="AI45" i="3" s="1"/>
  <c r="F49" i="3"/>
  <c r="J49" i="3"/>
  <c r="N49" i="3"/>
  <c r="R49" i="3"/>
  <c r="V49" i="3"/>
  <c r="Z49" i="3"/>
  <c r="AD49" i="3"/>
  <c r="AH49" i="3"/>
  <c r="AL49" i="3"/>
  <c r="AP49" i="3"/>
  <c r="G24" i="3"/>
  <c r="AM24" i="3"/>
  <c r="O31" i="3"/>
  <c r="AE31" i="3"/>
  <c r="W32" i="3"/>
  <c r="W45" i="3" s="1"/>
  <c r="G49" i="3"/>
  <c r="K49" i="3"/>
  <c r="O49" i="3"/>
  <c r="S49" i="3"/>
  <c r="W49" i="3"/>
  <c r="AA49" i="3"/>
  <c r="AE49" i="3"/>
  <c r="AM49" i="3"/>
  <c r="AQ49" i="3"/>
  <c r="K24" i="3"/>
  <c r="AA24" i="3"/>
  <c r="AQ24" i="3"/>
  <c r="S31" i="3"/>
  <c r="AI31" i="3"/>
  <c r="H49" i="3"/>
  <c r="L49" i="3"/>
  <c r="P49" i="3"/>
  <c r="T49" i="3"/>
  <c r="X49" i="3"/>
  <c r="AB49" i="3"/>
  <c r="AF49" i="3"/>
  <c r="AJ49" i="3"/>
  <c r="AN49" i="3"/>
  <c r="AR49" i="3"/>
  <c r="E23" i="3"/>
  <c r="I23" i="3"/>
  <c r="M23" i="3"/>
  <c r="Q23" i="3"/>
  <c r="U23" i="3"/>
  <c r="Y23" i="3"/>
  <c r="AC23" i="3"/>
  <c r="AG23" i="3"/>
  <c r="AK23" i="3"/>
  <c r="AO23" i="3"/>
  <c r="E24" i="3"/>
  <c r="I24" i="3"/>
  <c r="M24" i="3"/>
  <c r="Q24" i="3"/>
  <c r="U24" i="3"/>
  <c r="Y24" i="3"/>
  <c r="AC24" i="3"/>
  <c r="AG24" i="3"/>
  <c r="AK24" i="3"/>
  <c r="AO24" i="3"/>
  <c r="E31" i="3"/>
  <c r="I31" i="3"/>
  <c r="M31" i="3"/>
  <c r="Q31" i="3"/>
  <c r="U31" i="3"/>
  <c r="Y31" i="3"/>
  <c r="AC31" i="3"/>
  <c r="AG31" i="3"/>
  <c r="AK31" i="3"/>
  <c r="AO31" i="3"/>
  <c r="F23" i="3"/>
  <c r="J23" i="3"/>
  <c r="N23" i="3"/>
  <c r="R23" i="3"/>
  <c r="V23" i="3"/>
  <c r="Z23" i="3"/>
  <c r="AD23" i="3"/>
  <c r="AH23" i="3"/>
  <c r="AL23" i="3"/>
  <c r="AP23" i="3"/>
  <c r="F24" i="3"/>
  <c r="J24" i="3"/>
  <c r="N24" i="3"/>
  <c r="R24" i="3"/>
  <c r="V24" i="3"/>
  <c r="Z24" i="3"/>
  <c r="AD24" i="3"/>
  <c r="AH24" i="3"/>
  <c r="AL24" i="3"/>
  <c r="AP24" i="3"/>
  <c r="F31" i="3"/>
  <c r="J31" i="3"/>
  <c r="N31" i="3"/>
  <c r="R31" i="3"/>
  <c r="V31" i="3"/>
  <c r="Z31" i="3"/>
  <c r="AD31" i="3"/>
  <c r="AH31" i="3"/>
  <c r="AL31" i="3"/>
  <c r="AP31" i="3"/>
  <c r="H23" i="3"/>
  <c r="L23" i="3"/>
  <c r="P23" i="3"/>
  <c r="T23" i="3"/>
  <c r="X23" i="3"/>
  <c r="AB23" i="3"/>
  <c r="AF23" i="3"/>
  <c r="AJ23" i="3"/>
  <c r="AN23" i="3"/>
  <c r="AR23" i="3"/>
  <c r="H24" i="3"/>
  <c r="L24" i="3"/>
  <c r="P24" i="3"/>
  <c r="T24" i="3"/>
  <c r="X24" i="3"/>
  <c r="AB24" i="3"/>
  <c r="AF24" i="3"/>
  <c r="AJ24" i="3"/>
  <c r="AN24" i="3"/>
  <c r="AR24" i="3"/>
  <c r="H31" i="3"/>
  <c r="L31" i="3"/>
  <c r="P31" i="3"/>
  <c r="T31" i="3"/>
  <c r="X31" i="3"/>
  <c r="AB31" i="3"/>
  <c r="AF31" i="3"/>
  <c r="AJ31" i="3"/>
  <c r="AN31" i="3"/>
  <c r="AR31" i="3"/>
  <c r="AI49" i="3" l="1"/>
</calcChain>
</file>

<file path=xl/sharedStrings.xml><?xml version="1.0" encoding="utf-8"?>
<sst xmlns="http://schemas.openxmlformats.org/spreadsheetml/2006/main" count="1168" uniqueCount="507">
  <si>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</si>
  <si>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</si>
  <si>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</si>
  <si>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</si>
  <si>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</si>
  <si>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</si>
  <si>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</si>
  <si>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</si>
  <si>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</si>
  <si>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</si>
  <si>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</si>
  <si>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</si>
  <si>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</si>
  <si>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</si>
  <si>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</si>
  <si>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</si>
  <si>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</si>
  <si>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</si>
  <si>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</si>
  <si>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</si>
  <si>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</si>
  <si>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</si>
  <si>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</si>
  <si>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</si>
  <si>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</si>
  <si>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</si>
  <si>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</si>
  <si>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</si>
  <si>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</si>
  <si>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</si>
  <si>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</si>
  <si>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</si>
  <si>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</si>
  <si>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</si>
  <si>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</si>
  <si>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</si>
  <si>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</si>
  <si>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</si>
  <si>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</si>
  <si>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</si>
  <si>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</si>
  <si>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</si>
  <si>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</si>
  <si>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</si>
  <si>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</si>
  <si>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</si>
  <si>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</si>
  <si>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</si>
  <si>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</si>
  <si>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</si>
  <si>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</si>
  <si>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</si>
  <si>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</si>
  <si>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</si>
  <si>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</si>
  <si>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</si>
  <si>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</si>
  <si>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</si>
  <si>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</si>
  <si>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</si>
  <si>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</si>
  <si>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</si>
  <si>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</si>
  <si>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</si>
  <si>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</si>
  <si>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</si>
  <si>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</si>
  <si>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</si>
  <si>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</si>
  <si>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</si>
  <si>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</si>
  <si>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</si>
  <si>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</si>
  <si>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</si>
  <si>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</si>
  <si>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</si>
  <si>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</si>
  <si>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</si>
  <si>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 xml:space="preserve"> -   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</si>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</sst>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</cellStyleXfs>
  <cellXfs count="11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9" xfId="0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5" fontId="23" fillId="2" borderId="9" xfId="0" applyNumberFormat="1" applyFont="1" applyFill="1" applyBorder="1" applyAlignment="1">
      <alignment horizontal="right"/>
    </xf>
    <xf numFmtId="164" fontId="26" fillId="0" borderId="9" xfId="0" applyNumberFormat="1" applyFont="1" applyBorder="1" applyAlignment="1">
      <alignment horizontal="right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297657</xdr:colOff>
      <xdr:row>2</xdr:row>
      <xdr:rowOff>166687</xdr:rowOff>
    </xdr:from>
    <xdr:to>
      <xdr:col>18</xdr:col>
      <xdr:colOff>252413</xdr:colOff>
      <xdr:row>8</xdr:row>
      <xdr:rowOff>14287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431E8E2F-B9F2-42D0-A593-2A4828E83737}"/>
            </a:ext>
          </a:extLst>
        </xdr:cNvPr>
        <xdr:cNvGrpSpPr>
          <a:grpSpLocks/>
        </xdr:cNvGrpSpPr>
      </xdr:nvGrpSpPr>
      <xdr:grpSpPr bwMode="auto">
        <a:xfrm>
          <a:off x="297657" y="547687"/>
          <a:ext cx="12517173" cy="990600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CB47EAB2-ACA0-52C6-6436-776E0F520F6E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AA94132B-1F9B-A464-E510-C8556100F9E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3F3330AC-8028-7CCB-9223-8B9A5536040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1E178916-5BCE-677D-ABCC-A000BE11D9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76E394E8-FB18-F057-1A0D-4D97D826C72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FED74D59-B07E-CAC9-3414-1D3CFF7024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D158D32E-59EA-BB1C-A732-C196D76500B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6FEF6B1-E5E8-5CA8-ABB4-426ACC96425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D6805E1E-9414-4CE0-BD10-6659D5E1CF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12925" y="1693069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mirez\AppData\Local\Temp\Rar$DIa11504.2774.rartemp\EFP%20Rep.%20Dominicana%20Trimestral%20Gobierno%20Central%20Consolidado.xlsx" TargetMode="External"/><Relationship Id="rId1" Type="http://schemas.openxmlformats.org/officeDocument/2006/relationships/externalLinkPath" Target="file:///C:\Users\cramirez\AppData\Local\Temp\Rar$DIa11504.2774.rartemp\EFP%20Rep.%20Dominicana%20Trimestral%20Gobierno%20Centr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Ingreso"/>
      <sheetName val="Gasto"/>
      <sheetName val="Transacciones Activos y Pasivo "/>
    </sheetNames>
    <sheetDataSet>
      <sheetData sheetId="0"/>
      <sheetData sheetId="1"/>
      <sheetData sheetId="2">
        <row r="8">
          <cell r="E8">
            <v>204437.34348411532</v>
          </cell>
          <cell r="F8">
            <v>123056.397006703</v>
          </cell>
          <cell r="G8">
            <v>115110.82770983299</v>
          </cell>
          <cell r="H8">
            <v>117666.91902414428</v>
          </cell>
          <cell r="I8">
            <v>121406.62569625932</v>
          </cell>
          <cell r="J8">
            <v>133466.01408960848</v>
          </cell>
          <cell r="K8">
            <v>122952.95472595417</v>
          </cell>
          <cell r="L8">
            <v>139232.89199610116</v>
          </cell>
          <cell r="M8">
            <v>134394.46376869312</v>
          </cell>
          <cell r="N8">
            <v>152421.40975847008</v>
          </cell>
          <cell r="O8">
            <v>135453.47668332048</v>
          </cell>
          <cell r="P8">
            <v>146099.72060444372</v>
          </cell>
          <cell r="Q8">
            <v>158092.03921194849</v>
          </cell>
          <cell r="R8">
            <v>166533.17511665149</v>
          </cell>
          <cell r="S8">
            <v>157923.76955267621</v>
          </cell>
          <cell r="T8">
            <v>160894.40947751523</v>
          </cell>
          <cell r="U8">
            <v>168882.15886862503</v>
          </cell>
          <cell r="V8">
            <v>190233.18070833798</v>
          </cell>
          <cell r="W8">
            <v>173680.83321691101</v>
          </cell>
          <cell r="X8">
            <v>181590.94869533399</v>
          </cell>
          <cell r="Y8">
            <v>170883.18089074548</v>
          </cell>
          <cell r="Z8">
            <v>120027.91328508049</v>
          </cell>
          <cell r="AA8">
            <v>180181.83811738295</v>
          </cell>
          <cell r="AB8">
            <v>186784.619413668</v>
          </cell>
          <cell r="AC8">
            <v>189055.45575478798</v>
          </cell>
          <cell r="AD8">
            <v>234165.68659552268</v>
          </cell>
          <cell r="AE8">
            <v>226613.73687950696</v>
          </cell>
          <cell r="AF8">
            <v>239985.84293614305</v>
          </cell>
          <cell r="AG8">
            <v>241443.35780775634</v>
          </cell>
          <cell r="AH8">
            <v>265699.69926061231</v>
          </cell>
          <cell r="AI8">
            <v>254631.63164681321</v>
          </cell>
          <cell r="AJ8">
            <v>263209.90109029599</v>
          </cell>
          <cell r="AK8">
            <v>269357.82238756993</v>
          </cell>
          <cell r="AL8">
            <v>310035.167973309</v>
          </cell>
          <cell r="AM8">
            <v>282508.26900128002</v>
          </cell>
          <cell r="AN8">
            <v>284695.03249828814</v>
          </cell>
          <cell r="AO8">
            <v>318789.70931714401</v>
          </cell>
          <cell r="AP8">
            <v>318797.7294908461</v>
          </cell>
          <cell r="AQ8">
            <v>341537.829895442</v>
          </cell>
          <cell r="AR8">
            <v>321118.3688415339</v>
          </cell>
        </row>
        <row r="9">
          <cell r="E9">
            <v>99826.068974590016</v>
          </cell>
          <cell r="F9">
            <v>108030.39147035</v>
          </cell>
          <cell r="G9">
            <v>101438.39148949999</v>
          </cell>
          <cell r="H9">
            <v>104570.79426637998</v>
          </cell>
          <cell r="I9">
            <v>110322.78986310003</v>
          </cell>
          <cell r="J9">
            <v>115269.02982367997</v>
          </cell>
          <cell r="K9">
            <v>108945.90569251</v>
          </cell>
          <cell r="L9">
            <v>118326.61129044001</v>
          </cell>
          <cell r="M9">
            <v>119100.38694365999</v>
          </cell>
          <cell r="N9">
            <v>133433.45826917005</v>
          </cell>
          <cell r="O9">
            <v>117271.23512632999</v>
          </cell>
          <cell r="P9">
            <v>127849.85600039002</v>
          </cell>
          <cell r="Q9">
            <v>137956.75568561</v>
          </cell>
          <cell r="R9">
            <v>142587.42946404999</v>
          </cell>
          <cell r="S9">
            <v>135509.90687661999</v>
          </cell>
          <cell r="T9">
            <v>138826.37702455002</v>
          </cell>
          <cell r="U9">
            <v>145328.58631373002</v>
          </cell>
          <cell r="V9">
            <v>160499.97708634997</v>
          </cell>
          <cell r="W9">
            <v>148434.13319066001</v>
          </cell>
          <cell r="X9">
            <v>156234.32021660998</v>
          </cell>
          <cell r="Y9">
            <v>147067.38832211</v>
          </cell>
          <cell r="Z9">
            <v>102592.92925687</v>
          </cell>
          <cell r="AA9">
            <v>144235.09878417995</v>
          </cell>
          <cell r="AB9">
            <v>161482.44084903001</v>
          </cell>
          <cell r="AC9">
            <v>168177.62416440999</v>
          </cell>
          <cell r="AD9">
            <v>204004.78473089001</v>
          </cell>
          <cell r="AE9">
            <v>198929.56678848996</v>
          </cell>
          <cell r="AF9">
            <v>208461.85356698005</v>
          </cell>
          <cell r="AG9">
            <v>202665.46909622001</v>
          </cell>
          <cell r="AH9">
            <v>236660.01233587996</v>
          </cell>
          <cell r="AI9">
            <v>216310.97733550085</v>
          </cell>
          <cell r="AJ9">
            <v>214509.45889380001</v>
          </cell>
          <cell r="AK9">
            <v>228493.87607014997</v>
          </cell>
          <cell r="AL9">
            <v>264092.76496787998</v>
          </cell>
          <cell r="AM9">
            <v>243349.86344850998</v>
          </cell>
          <cell r="AN9">
            <v>241774.35081376004</v>
          </cell>
          <cell r="AO9">
            <v>258381.13419304002</v>
          </cell>
          <cell r="AP9">
            <v>283585.11174748006</v>
          </cell>
          <cell r="AQ9">
            <v>264798.32939868001</v>
          </cell>
          <cell r="AR9">
            <v>281188.8969991699</v>
          </cell>
        </row>
        <row r="42">
          <cell r="E42">
            <v>2281.2990113999995</v>
          </cell>
          <cell r="F42">
            <v>2322.3210921899995</v>
          </cell>
          <cell r="G42">
            <v>2732.8956793600005</v>
          </cell>
          <cell r="H42">
            <v>3138.4553364500002</v>
          </cell>
          <cell r="I42">
            <v>2918.2500725</v>
          </cell>
          <cell r="J42">
            <v>3207.9583735799997</v>
          </cell>
          <cell r="K42">
            <v>3315.10126687</v>
          </cell>
          <cell r="L42">
            <v>3309.6955399100002</v>
          </cell>
          <cell r="M42">
            <v>3514.3933662199997</v>
          </cell>
          <cell r="N42">
            <v>3887.0034592400002</v>
          </cell>
          <cell r="O42">
            <v>4381.7648428499997</v>
          </cell>
          <cell r="P42">
            <v>4824.0141395800001</v>
          </cell>
          <cell r="Q42">
            <v>4921.19928678</v>
          </cell>
          <cell r="R42">
            <v>4906.7210589200004</v>
          </cell>
          <cell r="S42">
            <v>5206.3027787237033</v>
          </cell>
          <cell r="T42">
            <v>5178.999842147904</v>
          </cell>
          <cell r="U42">
            <v>6431.0024671199999</v>
          </cell>
          <cell r="V42">
            <v>6762.9092900699998</v>
          </cell>
          <cell r="W42">
            <v>6875.9903636499994</v>
          </cell>
          <cell r="X42">
            <v>7274.8612313200001</v>
          </cell>
          <cell r="Y42">
            <v>6136.5271176924989</v>
          </cell>
          <cell r="Z42">
            <v>5081.878541032499</v>
          </cell>
          <cell r="AA42">
            <v>6171.0304769999993</v>
          </cell>
          <cell r="AB42">
            <v>6716.02666804</v>
          </cell>
          <cell r="AC42">
            <v>6433.7572468499984</v>
          </cell>
          <cell r="AD42">
            <v>7283.5123400266766</v>
          </cell>
          <cell r="AE42">
            <v>8109.642202010009</v>
          </cell>
          <cell r="AF42">
            <v>7943.2306569000093</v>
          </cell>
          <cell r="AG42">
            <v>10500.05215645</v>
          </cell>
          <cell r="AH42">
            <v>7462.2545619599987</v>
          </cell>
          <cell r="AI42">
            <v>10104.379397250003</v>
          </cell>
          <cell r="AJ42">
            <v>8806.3913182100005</v>
          </cell>
          <cell r="AK42">
            <v>11003.750213560001</v>
          </cell>
          <cell r="AL42">
            <v>11092.084591070001</v>
          </cell>
          <cell r="AM42">
            <v>11581.49111313</v>
          </cell>
          <cell r="AN42">
            <v>8186.0160876800001</v>
          </cell>
          <cell r="AO42">
            <v>13175.07395989</v>
          </cell>
          <cell r="AP42">
            <v>13877.634680640002</v>
          </cell>
          <cell r="AQ42">
            <v>12762.656223480002</v>
          </cell>
          <cell r="AR42">
            <v>12985.015656759999</v>
          </cell>
        </row>
        <row r="52">
          <cell r="E52">
            <v>93933.40529498001</v>
          </cell>
          <cell r="F52">
            <v>821.21353500000009</v>
          </cell>
          <cell r="G52">
            <v>205.23467711000001</v>
          </cell>
          <cell r="H52">
            <v>1197.74275635</v>
          </cell>
          <cell r="I52">
            <v>79.026097829999998</v>
          </cell>
          <cell r="J52">
            <v>342.07296915000001</v>
          </cell>
          <cell r="K52">
            <v>119.36121133</v>
          </cell>
          <cell r="L52">
            <v>483.22537648999997</v>
          </cell>
          <cell r="M52">
            <v>453.05089099999998</v>
          </cell>
          <cell r="N52">
            <v>87.947698529999997</v>
          </cell>
          <cell r="O52">
            <v>269.76785079000001</v>
          </cell>
          <cell r="P52">
            <v>1035.4789017099999</v>
          </cell>
          <cell r="Q52">
            <v>138.76859497000001</v>
          </cell>
          <cell r="R52">
            <v>75.691199710000006</v>
          </cell>
          <cell r="S52">
            <v>82.527695379999997</v>
          </cell>
          <cell r="T52">
            <v>668.48549951999996</v>
          </cell>
          <cell r="U52">
            <v>113.9185683</v>
          </cell>
          <cell r="V52">
            <v>231.48871337</v>
          </cell>
          <cell r="W52">
            <v>353.98653515000001</v>
          </cell>
          <cell r="X52">
            <v>339.04690118000002</v>
          </cell>
          <cell r="Y52">
            <v>335.63808140000003</v>
          </cell>
          <cell r="Z52">
            <v>188.28367151000003</v>
          </cell>
          <cell r="AA52">
            <v>814.82401222999999</v>
          </cell>
          <cell r="AB52">
            <v>155.16294250000001</v>
          </cell>
          <cell r="AC52">
            <v>126.7881514</v>
          </cell>
          <cell r="AD52">
            <v>63.349833580000002</v>
          </cell>
          <cell r="AE52">
            <v>228.83176280000001</v>
          </cell>
          <cell r="AF52">
            <v>476.75628640000002</v>
          </cell>
          <cell r="AG52">
            <v>385.00660269999997</v>
          </cell>
          <cell r="AH52">
            <v>182.74698312999999</v>
          </cell>
          <cell r="AI52">
            <v>32.479690499999997</v>
          </cell>
          <cell r="AJ52">
            <v>545.58275761000004</v>
          </cell>
          <cell r="AK52">
            <v>93.338171950000003</v>
          </cell>
          <cell r="AL52">
            <v>53.664559219999994</v>
          </cell>
          <cell r="AM52">
            <v>333.61674247000002</v>
          </cell>
          <cell r="AN52">
            <v>492.35053461000007</v>
          </cell>
          <cell r="AO52">
            <v>161.58110770000002</v>
          </cell>
          <cell r="AP52">
            <v>117.77655289</v>
          </cell>
          <cell r="AQ52">
            <v>91.19360592999999</v>
          </cell>
          <cell r="AR52">
            <v>0</v>
          </cell>
        </row>
        <row r="62">
          <cell r="E62">
            <v>8396.5702031453038</v>
          </cell>
          <cell r="F62">
            <v>11882.470909162997</v>
          </cell>
          <cell r="G62">
            <v>10734.305863862999</v>
          </cell>
          <cell r="H62">
            <v>8759.9266649643087</v>
          </cell>
          <cell r="I62">
            <v>8086.5596628292806</v>
          </cell>
          <cell r="J62">
            <v>14646.952923198498</v>
          </cell>
          <cell r="K62">
            <v>10572.58655524417</v>
          </cell>
          <cell r="L62">
            <v>17113.359789261165</v>
          </cell>
          <cell r="M62">
            <v>11326.632567813138</v>
          </cell>
          <cell r="N62">
            <v>15013.000331530024</v>
          </cell>
          <cell r="O62">
            <v>13530.708863350501</v>
          </cell>
          <cell r="P62">
            <v>12390.371562763694</v>
          </cell>
          <cell r="Q62">
            <v>15075.315644588503</v>
          </cell>
          <cell r="R62">
            <v>18963.333393971498</v>
          </cell>
          <cell r="S62">
            <v>17125.032201952508</v>
          </cell>
          <cell r="T62">
            <v>16220.547111297323</v>
          </cell>
          <cell r="U62">
            <v>17008.651519474999</v>
          </cell>
          <cell r="V62">
            <v>22738.805618548002</v>
          </cell>
          <cell r="W62">
            <v>18016.723127450998</v>
          </cell>
          <cell r="X62">
            <v>17742.720346223996</v>
          </cell>
          <cell r="Y62">
            <v>17343.627369542999</v>
          </cell>
          <cell r="Z62">
            <v>12164.821815667998</v>
          </cell>
          <cell r="AA62">
            <v>28960.884843973003</v>
          </cell>
          <cell r="AB62">
            <v>18430.988954098</v>
          </cell>
          <cell r="AC62">
            <v>14317.286192128</v>
          </cell>
          <cell r="AD62">
            <v>22814.039691026002</v>
          </cell>
          <cell r="AE62">
            <v>19345.696126206996</v>
          </cell>
          <cell r="AF62">
            <v>23104.002425863004</v>
          </cell>
          <cell r="AG62">
            <v>27892.829952386332</v>
          </cell>
          <cell r="AH62">
            <v>21394.685379642338</v>
          </cell>
          <cell r="AI62">
            <v>28183.795223562338</v>
          </cell>
          <cell r="AJ62">
            <v>39348.468120676</v>
          </cell>
          <cell r="AK62">
            <v>29766.857931909995</v>
          </cell>
          <cell r="AL62">
            <v>34796.653855138997</v>
          </cell>
          <cell r="AM62">
            <v>27243.297697170001</v>
          </cell>
          <cell r="AN62">
            <v>34242.315062238071</v>
          </cell>
          <cell r="AO62">
            <v>47071.920056514005</v>
          </cell>
          <cell r="AP62">
            <v>21217.206509835996</v>
          </cell>
          <cell r="AQ62">
            <v>63885.650667351991</v>
          </cell>
          <cell r="AR62">
            <v>26944.456185604002</v>
          </cell>
        </row>
      </sheetData>
      <sheetData sheetId="3">
        <row r="8">
          <cell r="E8">
            <v>102452.16801727923</v>
          </cell>
          <cell r="F8">
            <v>122534.28648125802</v>
          </cell>
          <cell r="G8">
            <v>116512.68203958755</v>
          </cell>
          <cell r="H8">
            <v>147269.3690955966</v>
          </cell>
          <cell r="I8">
            <v>138663.08118751011</v>
          </cell>
          <cell r="J8">
            <v>130515.46476539523</v>
          </cell>
          <cell r="K8">
            <v>134121.21723794626</v>
          </cell>
          <cell r="L8">
            <v>152769.36105761697</v>
          </cell>
          <cell r="M8">
            <v>140473.2387816305</v>
          </cell>
          <cell r="N8">
            <v>138117.6487039279</v>
          </cell>
          <cell r="O8">
            <v>159669.45517764756</v>
          </cell>
          <cell r="P8">
            <v>180136.91002471984</v>
          </cell>
          <cell r="Q8">
            <v>150506.59327279363</v>
          </cell>
          <cell r="R8">
            <v>155074.20131892449</v>
          </cell>
          <cell r="S8">
            <v>169615.60876490272</v>
          </cell>
          <cell r="T8">
            <v>195623.75658888568</v>
          </cell>
          <cell r="U8">
            <v>174224.95675702996</v>
          </cell>
          <cell r="V8">
            <v>168336.02322164486</v>
          </cell>
          <cell r="W8">
            <v>182589.23631155031</v>
          </cell>
          <cell r="X8">
            <v>270164.70417918341</v>
          </cell>
          <cell r="Y8">
            <v>189063.60007940725</v>
          </cell>
          <cell r="Z8">
            <v>216165.13491921377</v>
          </cell>
          <cell r="AA8">
            <v>235747.57758424745</v>
          </cell>
          <cell r="AB8">
            <v>303454.91831101186</v>
          </cell>
          <cell r="AC8">
            <v>201579.43212685108</v>
          </cell>
          <cell r="AD8">
            <v>200031.33172711846</v>
          </cell>
          <cell r="AE8">
            <v>237489.7011288483</v>
          </cell>
          <cell r="AF8">
            <v>295676.27825323044</v>
          </cell>
          <cell r="AG8">
            <v>241240.99885022599</v>
          </cell>
          <cell r="AH8">
            <v>241968.3932937386</v>
          </cell>
          <cell r="AI8">
            <v>286245.55958983494</v>
          </cell>
          <cell r="AJ8">
            <v>347634.15587189537</v>
          </cell>
          <cell r="AK8">
            <v>305645.50644502247</v>
          </cell>
          <cell r="AL8">
            <v>251255.59271937126</v>
          </cell>
          <cell r="AM8">
            <v>304867.45417879487</v>
          </cell>
          <cell r="AN8">
            <v>349264.73593979829</v>
          </cell>
          <cell r="AO8">
            <v>326663.05155823362</v>
          </cell>
          <cell r="AP8">
            <v>303979.94616329164</v>
          </cell>
          <cell r="AQ8">
            <v>345030.0749824816</v>
          </cell>
          <cell r="AR8">
            <v>397151.26405482751</v>
          </cell>
        </row>
        <row r="9">
          <cell r="E9">
            <v>42000.96620116214</v>
          </cell>
          <cell r="F9">
            <v>43641.481747739723</v>
          </cell>
          <cell r="G9">
            <v>44541.6094936667</v>
          </cell>
          <cell r="H9">
            <v>56410.405021736704</v>
          </cell>
          <cell r="I9">
            <v>48137.649302984006</v>
          </cell>
          <cell r="J9">
            <v>49275.415627547598</v>
          </cell>
          <cell r="K9">
            <v>48257.884528696799</v>
          </cell>
          <cell r="L9">
            <v>61635.70614570169</v>
          </cell>
          <cell r="M9">
            <v>50121.992560246297</v>
          </cell>
          <cell r="N9">
            <v>51696.961339309179</v>
          </cell>
          <cell r="O9">
            <v>53509.431486233203</v>
          </cell>
          <cell r="P9">
            <v>70369.302271809298</v>
          </cell>
          <cell r="Q9">
            <v>57317.025432035814</v>
          </cell>
          <cell r="R9">
            <v>59693.28075731139</v>
          </cell>
          <cell r="S9">
            <v>59828.252791420397</v>
          </cell>
          <cell r="T9">
            <v>83849.141665157033</v>
          </cell>
          <cell r="U9">
            <v>62482.241641549001</v>
          </cell>
          <cell r="V9">
            <v>64432.983231166989</v>
          </cell>
          <cell r="W9">
            <v>64969.459565941004</v>
          </cell>
          <cell r="X9">
            <v>85251.934854510007</v>
          </cell>
          <cell r="Y9">
            <v>65723.735347565991</v>
          </cell>
          <cell r="Z9">
            <v>68177.083894323994</v>
          </cell>
          <cell r="AA9">
            <v>68154.67525799101</v>
          </cell>
          <cell r="AB9">
            <v>87197.723568528017</v>
          </cell>
          <cell r="AC9">
            <v>64082.953159465003</v>
          </cell>
          <cell r="AD9">
            <v>67295.11840421868</v>
          </cell>
          <cell r="AE9">
            <v>72581.961453153985</v>
          </cell>
          <cell r="AF9">
            <v>104156.92854995004</v>
          </cell>
          <cell r="AG9">
            <v>80023.74349735002</v>
          </cell>
          <cell r="AH9">
            <v>88451.176311709991</v>
          </cell>
          <cell r="AI9">
            <v>90322.448154654994</v>
          </cell>
          <cell r="AJ9">
            <v>123917.31334471703</v>
          </cell>
          <cell r="AK9">
            <v>92611.766861312019</v>
          </cell>
          <cell r="AL9">
            <v>96415.76090405701</v>
          </cell>
          <cell r="AM9">
            <v>92779.287751534997</v>
          </cell>
          <cell r="AN9">
            <v>137587.090552815</v>
          </cell>
          <cell r="AO9">
            <v>101160.64403452502</v>
          </cell>
          <cell r="AP9">
            <v>111428.582432486</v>
          </cell>
          <cell r="AQ9">
            <v>101948.08181105</v>
          </cell>
          <cell r="AR9">
            <v>142123.7405999685</v>
          </cell>
        </row>
        <row r="14">
          <cell r="E14">
            <v>17938.647047900078</v>
          </cell>
          <cell r="F14">
            <v>21097.79084969325</v>
          </cell>
          <cell r="G14">
            <v>21137.641293312307</v>
          </cell>
          <cell r="H14">
            <v>27626.397237696303</v>
          </cell>
          <cell r="I14">
            <v>24422.470221930136</v>
          </cell>
          <cell r="J14">
            <v>23383.451954268945</v>
          </cell>
          <cell r="K14">
            <v>22149.471612757032</v>
          </cell>
          <cell r="L14">
            <v>26277.953996730386</v>
          </cell>
          <cell r="M14">
            <v>22657.644691504829</v>
          </cell>
          <cell r="N14">
            <v>25439.797667018389</v>
          </cell>
          <cell r="O14">
            <v>26184.886759362507</v>
          </cell>
          <cell r="P14">
            <v>33774.686768325177</v>
          </cell>
          <cell r="Q14">
            <v>23084.154837822083</v>
          </cell>
          <cell r="R14">
            <v>28263.460829075531</v>
          </cell>
          <cell r="S14">
            <v>28596.71136939045</v>
          </cell>
          <cell r="T14">
            <v>36430.595634963516</v>
          </cell>
          <cell r="U14">
            <v>27637.121297874604</v>
          </cell>
          <cell r="V14">
            <v>36661.961711249372</v>
          </cell>
          <cell r="W14">
            <v>31715.62383358015</v>
          </cell>
          <cell r="X14">
            <v>40653.788106293272</v>
          </cell>
          <cell r="Y14">
            <v>35869.070912381634</v>
          </cell>
          <cell r="Z14">
            <v>31581.313384955414</v>
          </cell>
          <cell r="AA14">
            <v>35434.42296753452</v>
          </cell>
          <cell r="AB14">
            <v>44950.997318811234</v>
          </cell>
          <cell r="AC14">
            <v>33767.174681164957</v>
          </cell>
          <cell r="AD14">
            <v>53697.739020080626</v>
          </cell>
          <cell r="AE14">
            <v>58941.563081087996</v>
          </cell>
          <cell r="AF14">
            <v>65133.909953417831</v>
          </cell>
          <cell r="AG14">
            <v>35437.792261448601</v>
          </cell>
          <cell r="AH14">
            <v>42372.370406390044</v>
          </cell>
          <cell r="AI14">
            <v>45541.313788751853</v>
          </cell>
          <cell r="AJ14">
            <v>67115.291752078585</v>
          </cell>
          <cell r="AK14">
            <v>42265.466347480775</v>
          </cell>
          <cell r="AL14">
            <v>50241.356231466903</v>
          </cell>
          <cell r="AM14">
            <v>53813.879922771455</v>
          </cell>
          <cell r="AN14">
            <v>77074.231409216445</v>
          </cell>
          <cell r="AO14">
            <v>45244.464788574471</v>
          </cell>
          <cell r="AP14">
            <v>61306.907747566846</v>
          </cell>
          <cell r="AQ14">
            <v>60674.215419339038</v>
          </cell>
          <cell r="AR14">
            <v>63011.344761582041</v>
          </cell>
        </row>
        <row r="15">
          <cell r="E15">
            <v>205.43488111559594</v>
          </cell>
          <cell r="F15">
            <v>214.42549356887099</v>
          </cell>
          <cell r="G15">
            <v>229.72276800458596</v>
          </cell>
          <cell r="H15">
            <v>273.24156122583963</v>
          </cell>
          <cell r="I15">
            <v>226.47731881657157</v>
          </cell>
          <cell r="J15">
            <v>173.10616364204</v>
          </cell>
          <cell r="K15">
            <v>203.80263977046496</v>
          </cell>
          <cell r="L15">
            <v>201.81389187416502</v>
          </cell>
          <cell r="M15">
            <v>160.04419313475569</v>
          </cell>
          <cell r="N15">
            <v>183.74308366338451</v>
          </cell>
          <cell r="O15">
            <v>213.57895821612925</v>
          </cell>
          <cell r="P15">
            <v>257.94737482350001</v>
          </cell>
          <cell r="Q15">
            <v>184.85310859499998</v>
          </cell>
          <cell r="R15">
            <v>210.22766173000002</v>
          </cell>
          <cell r="S15">
            <v>251.711789807</v>
          </cell>
          <cell r="T15">
            <v>394.50431285090906</v>
          </cell>
          <cell r="U15">
            <v>227.73528105999998</v>
          </cell>
          <cell r="V15">
            <v>274.94179991999999</v>
          </cell>
          <cell r="W15">
            <v>296.87958913</v>
          </cell>
          <cell r="X15">
            <v>352.81930452</v>
          </cell>
          <cell r="Y15">
            <v>274.65025550000001</v>
          </cell>
          <cell r="Z15">
            <v>297.78776054999997</v>
          </cell>
          <cell r="AA15">
            <v>282.26605017000003</v>
          </cell>
          <cell r="AB15">
            <v>357.29315042000002</v>
          </cell>
          <cell r="AC15">
            <v>873.24979413516871</v>
          </cell>
          <cell r="AD15">
            <v>486.59404759830318</v>
          </cell>
          <cell r="AE15">
            <v>752.44604906000006</v>
          </cell>
          <cell r="AF15">
            <v>788.36630144263313</v>
          </cell>
          <cell r="AG15">
            <v>823.85328338919055</v>
          </cell>
          <cell r="AH15">
            <v>657.34190729696036</v>
          </cell>
          <cell r="AI15">
            <v>704.55556713916667</v>
          </cell>
          <cell r="AJ15">
            <v>1074.3827953568334</v>
          </cell>
          <cell r="AK15">
            <v>318.61161299241661</v>
          </cell>
          <cell r="AL15">
            <v>372.6737191975833</v>
          </cell>
          <cell r="AM15">
            <v>392.853378464375</v>
          </cell>
          <cell r="AN15">
            <v>511.38537456947915</v>
          </cell>
          <cell r="AO15">
            <v>324.95512368530007</v>
          </cell>
          <cell r="AP15">
            <v>414.76933675894998</v>
          </cell>
          <cell r="AQ15">
            <v>388.9155674935987</v>
          </cell>
          <cell r="AR15">
            <v>467.24013315999997</v>
          </cell>
        </row>
        <row r="16">
          <cell r="E16">
            <v>14519.793849179743</v>
          </cell>
          <cell r="F16">
            <v>20117.277680113177</v>
          </cell>
          <cell r="G16">
            <v>18850.505263681938</v>
          </cell>
          <cell r="H16">
            <v>20768.236660797411</v>
          </cell>
          <cell r="I16">
            <v>20620.855103287144</v>
          </cell>
          <cell r="J16">
            <v>21125.291345827682</v>
          </cell>
          <cell r="K16">
            <v>23681.912915603309</v>
          </cell>
          <cell r="L16">
            <v>22958.704933159086</v>
          </cell>
          <cell r="M16">
            <v>24240.295803231293</v>
          </cell>
          <cell r="N16">
            <v>22159.418725093932</v>
          </cell>
          <cell r="O16">
            <v>27397.483718845699</v>
          </cell>
          <cell r="P16">
            <v>23082.447823832368</v>
          </cell>
          <cell r="Q16">
            <v>29436.171744839725</v>
          </cell>
          <cell r="R16">
            <v>23588.860267350909</v>
          </cell>
          <cell r="S16">
            <v>33100.258904282877</v>
          </cell>
          <cell r="T16">
            <v>23563.856152846729</v>
          </cell>
          <cell r="U16">
            <v>35711.538700949357</v>
          </cell>
          <cell r="V16">
            <v>23984.033012677515</v>
          </cell>
          <cell r="W16">
            <v>38424.699020197171</v>
          </cell>
          <cell r="X16">
            <v>27202.824509964048</v>
          </cell>
          <cell r="Y16">
            <v>39265.251055693632</v>
          </cell>
          <cell r="Z16">
            <v>28743.523886576411</v>
          </cell>
          <cell r="AA16">
            <v>46905.08647827791</v>
          </cell>
          <cell r="AB16">
            <v>29546.971394779579</v>
          </cell>
          <cell r="AC16">
            <v>54387.589385330968</v>
          </cell>
          <cell r="AD16">
            <v>29858.377904639554</v>
          </cell>
          <cell r="AE16">
            <v>55465.656965812253</v>
          </cell>
          <cell r="AF16">
            <v>28848.237843025912</v>
          </cell>
          <cell r="AG16">
            <v>58590.726296101835</v>
          </cell>
          <cell r="AH16">
            <v>27224.90268193225</v>
          </cell>
          <cell r="AI16">
            <v>59826.80427989459</v>
          </cell>
          <cell r="AJ16">
            <v>33033.207551352723</v>
          </cell>
          <cell r="AK16">
            <v>65516.422606115884</v>
          </cell>
          <cell r="AL16">
            <v>35919.658768272522</v>
          </cell>
          <cell r="AM16">
            <v>78174.142514678882</v>
          </cell>
          <cell r="AN16">
            <v>34320.865780598149</v>
          </cell>
          <cell r="AO16">
            <v>83637.0623280164</v>
          </cell>
          <cell r="AP16">
            <v>35483.90585775386</v>
          </cell>
          <cell r="AQ16">
            <v>86928.651634570575</v>
          </cell>
          <cell r="AR16">
            <v>44685.560557964534</v>
          </cell>
        </row>
        <row r="20">
          <cell r="E20">
            <v>7694.5295275600001</v>
          </cell>
          <cell r="F20">
            <v>9399.7524844099989</v>
          </cell>
          <cell r="G20">
            <v>11310.36832799</v>
          </cell>
          <cell r="H20">
            <v>4183.7841751800006</v>
          </cell>
          <cell r="I20">
            <v>9711.6289616100003</v>
          </cell>
          <cell r="J20">
            <v>7510.6646530199996</v>
          </cell>
          <cell r="K20">
            <v>8027.4270262700011</v>
          </cell>
          <cell r="L20">
            <v>4019.3703417899997</v>
          </cell>
          <cell r="M20">
            <v>7350.7055176399999</v>
          </cell>
          <cell r="N20">
            <v>6566.3668610000004</v>
          </cell>
          <cell r="O20">
            <v>6299.93676676</v>
          </cell>
          <cell r="P20">
            <v>5983.9920394599994</v>
          </cell>
          <cell r="Q20">
            <v>5788.1900628700005</v>
          </cell>
          <cell r="R20">
            <v>6941.6424552500002</v>
          </cell>
          <cell r="S20">
            <v>7155.7072062799998</v>
          </cell>
          <cell r="T20">
            <v>5757.7942498700004</v>
          </cell>
          <cell r="U20">
            <v>7063.3868320799993</v>
          </cell>
          <cell r="V20">
            <v>7574.3068851900007</v>
          </cell>
          <cell r="W20">
            <v>8239.8281198799996</v>
          </cell>
          <cell r="X20">
            <v>8627.0394644500011</v>
          </cell>
          <cell r="Y20">
            <v>8198.7180353000003</v>
          </cell>
          <cell r="Z20">
            <v>8945.1119309499991</v>
          </cell>
          <cell r="AA20">
            <v>7756.5535154099998</v>
          </cell>
          <cell r="AB20">
            <v>14447.86827511</v>
          </cell>
          <cell r="AC20">
            <v>7733.1445117756521</v>
          </cell>
          <cell r="AD20">
            <v>11316.643085638658</v>
          </cell>
          <cell r="AE20">
            <v>13688.65823827191</v>
          </cell>
          <cell r="AF20">
            <v>33878.178917594254</v>
          </cell>
          <cell r="AG20">
            <v>17932.139524523755</v>
          </cell>
          <cell r="AH20">
            <v>37107.87535267332</v>
          </cell>
          <cell r="AI20">
            <v>36688.273084976674</v>
          </cell>
          <cell r="AJ20">
            <v>39659.271230936094</v>
          </cell>
          <cell r="AK20">
            <v>26272.861776955462</v>
          </cell>
          <cell r="AL20">
            <v>25123.638519933324</v>
          </cell>
          <cell r="AM20">
            <v>27361.422093174231</v>
          </cell>
          <cell r="AN20">
            <v>26060.484609182982</v>
          </cell>
          <cell r="AO20">
            <v>27895.676921296381</v>
          </cell>
          <cell r="AP20">
            <v>31241.281448655784</v>
          </cell>
          <cell r="AQ20">
            <v>34632.927980372551</v>
          </cell>
          <cell r="AR20">
            <v>43751.204632689471</v>
          </cell>
        </row>
        <row r="24">
          <cell r="E24">
            <v>4384.7586117099991</v>
          </cell>
          <cell r="F24">
            <v>4449.8734349700007</v>
          </cell>
          <cell r="G24">
            <v>4405.2633916800005</v>
          </cell>
          <cell r="H24">
            <v>4349.0006078200013</v>
          </cell>
          <cell r="I24">
            <v>4860.2009552199961</v>
          </cell>
          <cell r="J24">
            <v>4429.2730708099989</v>
          </cell>
          <cell r="K24">
            <v>4321.6872723099996</v>
          </cell>
          <cell r="L24">
            <v>4529.9779663800055</v>
          </cell>
          <cell r="M24">
            <v>4428.0940477500008</v>
          </cell>
          <cell r="N24">
            <v>4398.3208963099996</v>
          </cell>
          <cell r="O24">
            <v>4550.5606638800045</v>
          </cell>
          <cell r="P24">
            <v>4593.6345102399991</v>
          </cell>
          <cell r="Q24">
            <v>4638.3521557499971</v>
          </cell>
          <cell r="R24">
            <v>5127.7125461999995</v>
          </cell>
          <cell r="S24">
            <v>4748.3312240199994</v>
          </cell>
          <cell r="T24">
            <v>5553.8663005599983</v>
          </cell>
          <cell r="U24">
            <v>4844.7793074999981</v>
          </cell>
          <cell r="V24">
            <v>5078.6792959899976</v>
          </cell>
          <cell r="W24">
            <v>5308.2633834299977</v>
          </cell>
          <cell r="X24">
            <v>4692.1729603499989</v>
          </cell>
          <cell r="Y24">
            <v>5222.2314510199985</v>
          </cell>
          <cell r="Z24">
            <v>5341.5610631999944</v>
          </cell>
          <cell r="AA24">
            <v>5115.7235593899995</v>
          </cell>
          <cell r="AB24">
            <v>6432.6302839400005</v>
          </cell>
          <cell r="AC24">
            <v>6970.9022108899953</v>
          </cell>
          <cell r="AD24">
            <v>5463.8420114400024</v>
          </cell>
          <cell r="AE24">
            <v>6071.4513986800066</v>
          </cell>
          <cell r="AF24">
            <v>8062.2449495000001</v>
          </cell>
          <cell r="AG24">
            <v>6262.0981459400018</v>
          </cell>
          <cell r="AH24">
            <v>6299.4417990699949</v>
          </cell>
          <cell r="AI24">
            <v>6273.0963309400013</v>
          </cell>
          <cell r="AJ24">
            <v>8774.9096457200048</v>
          </cell>
          <cell r="AK24">
            <v>6140.0284792599932</v>
          </cell>
          <cell r="AL24">
            <v>6064.1465658399957</v>
          </cell>
          <cell r="AM24">
            <v>6506.5614730400002</v>
          </cell>
          <cell r="AN24">
            <v>8174.7720549099931</v>
          </cell>
          <cell r="AO24">
            <v>6097.0945821899959</v>
          </cell>
          <cell r="AP24">
            <v>6269.5628696500025</v>
          </cell>
          <cell r="AQ24">
            <v>6224.5882291900043</v>
          </cell>
          <cell r="AR24">
            <v>8446.7300560699787</v>
          </cell>
        </row>
        <row r="34">
          <cell r="E34">
            <v>10146.57114575</v>
          </cell>
          <cell r="F34">
            <v>10149.459926269999</v>
          </cell>
          <cell r="G34">
            <v>10332.528515700002</v>
          </cell>
          <cell r="H34">
            <v>12201.412765770001</v>
          </cell>
          <cell r="I34">
            <v>10675.551137449997</v>
          </cell>
          <cell r="J34">
            <v>10426.542658910001</v>
          </cell>
          <cell r="K34">
            <v>10344.074275409999</v>
          </cell>
          <cell r="L34">
            <v>12918.801300359999</v>
          </cell>
          <cell r="M34">
            <v>11120.477839419998</v>
          </cell>
          <cell r="N34">
            <v>11164.507793030001</v>
          </cell>
          <cell r="O34">
            <v>11742.162327530003</v>
          </cell>
          <cell r="P34">
            <v>15624.72103954</v>
          </cell>
          <cell r="Q34">
            <v>12837.846371330001</v>
          </cell>
          <cell r="R34">
            <v>12775.538838291668</v>
          </cell>
          <cell r="S34">
            <v>12816.508415650002</v>
          </cell>
          <cell r="T34">
            <v>15986.921413825456</v>
          </cell>
          <cell r="U34">
            <v>12901.122909339998</v>
          </cell>
          <cell r="V34">
            <v>14256.714221320002</v>
          </cell>
          <cell r="W34">
            <v>14257.945583090001</v>
          </cell>
          <cell r="X34">
            <v>17439.803327860001</v>
          </cell>
          <cell r="Y34">
            <v>14404.076968520001</v>
          </cell>
          <cell r="Z34">
            <v>55949.075841689992</v>
          </cell>
          <cell r="AA34">
            <v>56857.890586309994</v>
          </cell>
          <cell r="AB34">
            <v>60228.52398980999</v>
          </cell>
          <cell r="AC34">
            <v>25146.327214289999</v>
          </cell>
          <cell r="AD34">
            <v>20585.510600259997</v>
          </cell>
          <cell r="AE34">
            <v>19120.437593700004</v>
          </cell>
          <cell r="AF34">
            <v>27890.871939069999</v>
          </cell>
          <cell r="AG34">
            <v>21795.031642939997</v>
          </cell>
          <cell r="AH34">
            <v>23286.422198290005</v>
          </cell>
          <cell r="AI34">
            <v>26394.101920929999</v>
          </cell>
          <cell r="AJ34">
            <v>34910.922247589995</v>
          </cell>
          <cell r="AK34">
            <v>29851.044888539996</v>
          </cell>
          <cell r="AL34">
            <v>24593.057002069996</v>
          </cell>
          <cell r="AM34">
            <v>29339.9650826</v>
          </cell>
          <cell r="AN34">
            <v>40036.145329090003</v>
          </cell>
          <cell r="AO34">
            <v>31325.504857059994</v>
          </cell>
          <cell r="AP34">
            <v>32241.209336410004</v>
          </cell>
          <cell r="AQ34">
            <v>31848.289389710004</v>
          </cell>
          <cell r="AR34">
            <v>42381.622250970002</v>
          </cell>
        </row>
        <row r="38">
          <cell r="E38">
            <v>5561.466752901667</v>
          </cell>
          <cell r="F38">
            <v>13464.224864493</v>
          </cell>
          <cell r="G38">
            <v>5705.0429855520006</v>
          </cell>
          <cell r="H38">
            <v>21456.891065370364</v>
          </cell>
          <cell r="I38">
            <v>20008.248186212248</v>
          </cell>
          <cell r="J38">
            <v>14191.719291369</v>
          </cell>
          <cell r="K38">
            <v>17134.956967128666</v>
          </cell>
          <cell r="L38">
            <v>20227.032481621667</v>
          </cell>
          <cell r="M38">
            <v>20393.98412870333</v>
          </cell>
          <cell r="N38">
            <v>16508.532338502999</v>
          </cell>
          <cell r="O38">
            <v>29771.414496819994</v>
          </cell>
          <cell r="P38">
            <v>26450.178196689532</v>
          </cell>
          <cell r="Q38">
            <v>17219.999559550997</v>
          </cell>
          <cell r="R38">
            <v>18473.477963715002</v>
          </cell>
          <cell r="S38">
            <v>23118.127064051998</v>
          </cell>
          <cell r="T38">
            <v>24087.076858812001</v>
          </cell>
          <cell r="U38">
            <v>23357.030786676998</v>
          </cell>
          <cell r="V38">
            <v>16072.403064131</v>
          </cell>
          <cell r="W38">
            <v>19376.537216301993</v>
          </cell>
          <cell r="X38">
            <v>85944.321651236096</v>
          </cell>
          <cell r="Y38">
            <v>20105.866053426009</v>
          </cell>
          <cell r="Z38">
            <v>17129.677156967999</v>
          </cell>
          <cell r="AA38">
            <v>15240.959169163996</v>
          </cell>
          <cell r="AB38">
            <v>60292.910329612998</v>
          </cell>
          <cell r="AC38">
            <v>8618.0911697993506</v>
          </cell>
          <cell r="AD38">
            <v>11327.506653242668</v>
          </cell>
          <cell r="AE38">
            <v>10867.526349082093</v>
          </cell>
          <cell r="AF38">
            <v>26917.539799229751</v>
          </cell>
          <cell r="AG38">
            <v>20375.614198532585</v>
          </cell>
          <cell r="AH38">
            <v>16568.86263637602</v>
          </cell>
          <cell r="AI38">
            <v>20494.966462547654</v>
          </cell>
          <cell r="AJ38">
            <v>39148.857304144185</v>
          </cell>
          <cell r="AK38">
            <v>42669.303872365905</v>
          </cell>
          <cell r="AL38">
            <v>12525.301008533912</v>
          </cell>
          <cell r="AM38">
            <v>16499.341962530896</v>
          </cell>
          <cell r="AN38">
            <v>25499.760829416209</v>
          </cell>
          <cell r="AO38">
            <v>30977.648922886045</v>
          </cell>
          <cell r="AP38">
            <v>25593.727134010216</v>
          </cell>
          <cell r="AQ38">
            <v>22384.404950755907</v>
          </cell>
          <cell r="AR38">
            <v>52283.821062422991</v>
          </cell>
        </row>
      </sheetData>
      <sheetData sheetId="4">
        <row r="9">
          <cell r="E9">
            <v>17050.825522727937</v>
          </cell>
          <cell r="F9">
            <v>21153.363804459521</v>
          </cell>
          <cell r="G9">
            <v>19163.254698525765</v>
          </cell>
          <cell r="H9">
            <v>15505.341223755484</v>
          </cell>
          <cell r="I9">
            <v>20344.919015432544</v>
          </cell>
          <cell r="J9">
            <v>15354.015419119596</v>
          </cell>
          <cell r="K9">
            <v>11822.629556855176</v>
          </cell>
          <cell r="L9">
            <v>15302.948472529053</v>
          </cell>
          <cell r="M9">
            <v>20168.483911550989</v>
          </cell>
          <cell r="N9">
            <v>12690.360625428104</v>
          </cell>
          <cell r="O9">
            <v>17850.750051521998</v>
          </cell>
          <cell r="P9">
            <v>24554.903468375</v>
          </cell>
          <cell r="Q9">
            <v>9784.4744453849071</v>
          </cell>
          <cell r="R9">
            <v>12539.319491034999</v>
          </cell>
          <cell r="S9">
            <v>14694.081960730002</v>
          </cell>
          <cell r="T9">
            <v>37866.212239451728</v>
          </cell>
          <cell r="U9">
            <v>16733.958189312005</v>
          </cell>
          <cell r="V9">
            <v>20220.418197998002</v>
          </cell>
          <cell r="W9">
            <v>20198.260260487001</v>
          </cell>
          <cell r="X9">
            <v>23133.217625701993</v>
          </cell>
          <cell r="Y9">
            <v>21884.724198158994</v>
          </cell>
          <cell r="Z9">
            <v>23634.893556744006</v>
          </cell>
          <cell r="AA9">
            <v>24552.064941178003</v>
          </cell>
          <cell r="AB9">
            <v>13593.202613255004</v>
          </cell>
          <cell r="AC9">
            <v>4886.6329350815004</v>
          </cell>
          <cell r="AD9">
            <v>8687.9630999419987</v>
          </cell>
          <cell r="AE9">
            <v>14470.099470363</v>
          </cell>
          <cell r="AF9">
            <v>56676.890203203002</v>
          </cell>
          <cell r="AG9">
            <v>12023.863369834151</v>
          </cell>
          <cell r="AH9">
            <v>25217.803583847228</v>
          </cell>
          <cell r="AI9">
            <v>20914.853384905087</v>
          </cell>
          <cell r="AJ9">
            <v>51745.277238355047</v>
          </cell>
          <cell r="AK9">
            <v>24900.582840240462</v>
          </cell>
          <cell r="AL9">
            <v>30353.447290504027</v>
          </cell>
          <cell r="AM9">
            <v>29533.451884630591</v>
          </cell>
          <cell r="AN9">
            <v>71508.564646608327</v>
          </cell>
          <cell r="AO9">
            <v>25036.436546039909</v>
          </cell>
          <cell r="AP9">
            <v>40353.391291391024</v>
          </cell>
          <cell r="AQ9">
            <v>37579.647554966265</v>
          </cell>
          <cell r="AR9">
            <v>47885.019524176103</v>
          </cell>
        </row>
        <row r="10">
          <cell r="E10">
            <v>17050.825522727937</v>
          </cell>
          <cell r="F10">
            <v>21153.363804459521</v>
          </cell>
          <cell r="G10">
            <v>19163.254698525765</v>
          </cell>
          <cell r="H10">
            <v>15505.341223755484</v>
          </cell>
          <cell r="I10">
            <v>20344.919015432544</v>
          </cell>
          <cell r="J10">
            <v>15354.015419119596</v>
          </cell>
          <cell r="K10">
            <v>11822.629556855176</v>
          </cell>
          <cell r="L10">
            <v>15302.948472529053</v>
          </cell>
          <cell r="M10">
            <v>20168.483911550989</v>
          </cell>
          <cell r="N10">
            <v>12690.360625428104</v>
          </cell>
          <cell r="O10">
            <v>17850.750051521998</v>
          </cell>
          <cell r="P10">
            <v>24554.903468375</v>
          </cell>
          <cell r="Q10">
            <v>9784.4744453849071</v>
          </cell>
          <cell r="R10">
            <v>12539.319491034999</v>
          </cell>
          <cell r="S10">
            <v>14694.081960730002</v>
          </cell>
          <cell r="T10">
            <v>37866.212239451728</v>
          </cell>
          <cell r="U10">
            <v>16733.958189312005</v>
          </cell>
          <cell r="V10">
            <v>20220.418197998002</v>
          </cell>
          <cell r="W10">
            <v>20198.260260487001</v>
          </cell>
          <cell r="X10">
            <v>23133.217625701993</v>
          </cell>
          <cell r="Y10">
            <v>21884.724198158994</v>
          </cell>
          <cell r="Z10">
            <v>23634.893556744006</v>
          </cell>
          <cell r="AA10">
            <v>24552.064941178003</v>
          </cell>
          <cell r="AB10">
            <v>13593.202613255004</v>
          </cell>
          <cell r="AC10">
            <v>4886.6329350815004</v>
          </cell>
          <cell r="AD10">
            <v>8687.9630999419987</v>
          </cell>
          <cell r="AE10">
            <v>14470.099470363</v>
          </cell>
          <cell r="AF10">
            <v>56676.890203203002</v>
          </cell>
          <cell r="AG10">
            <v>12023.863369834151</v>
          </cell>
          <cell r="AH10">
            <v>25217.803583847228</v>
          </cell>
          <cell r="AI10">
            <v>20914.853384905087</v>
          </cell>
          <cell r="AJ10">
            <v>51745.277238355047</v>
          </cell>
          <cell r="AK10">
            <v>24900.582840240462</v>
          </cell>
          <cell r="AL10">
            <v>30353.447290504027</v>
          </cell>
          <cell r="AM10">
            <v>29533.451884630591</v>
          </cell>
          <cell r="AN10">
            <v>71508.564646608327</v>
          </cell>
          <cell r="AO10">
            <v>25036.436546039909</v>
          </cell>
          <cell r="AP10">
            <v>40353.391291391024</v>
          </cell>
          <cell r="AQ10">
            <v>37579.647554966265</v>
          </cell>
          <cell r="AR10">
            <v>47885.019524176103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22">
          <cell r="E22">
            <v>9264.5692009740033</v>
          </cell>
          <cell r="F22">
            <v>10936.418893005999</v>
          </cell>
          <cell r="G22">
            <v>-12265.842626394002</v>
          </cell>
          <cell r="H22">
            <v>-9754.3731830309971</v>
          </cell>
          <cell r="I22">
            <v>7651.2675497290038</v>
          </cell>
          <cell r="J22">
            <v>128.65672967299531</v>
          </cell>
          <cell r="K22">
            <v>4095.9722021090024</v>
          </cell>
          <cell r="L22">
            <v>1467.7937970500011</v>
          </cell>
          <cell r="M22">
            <v>21713.439328724991</v>
          </cell>
          <cell r="N22">
            <v>54056.143619950002</v>
          </cell>
          <cell r="O22">
            <v>-34780.164599849995</v>
          </cell>
          <cell r="P22">
            <v>-26878.755943789998</v>
          </cell>
          <cell r="Q22">
            <v>53518.846678500013</v>
          </cell>
          <cell r="R22">
            <v>-26276.878995040002</v>
          </cell>
          <cell r="S22">
            <v>27900.075584970004</v>
          </cell>
          <cell r="T22">
            <v>-15800.659751960007</v>
          </cell>
          <cell r="U22">
            <v>7902.933092240014</v>
          </cell>
          <cell r="V22">
            <v>72979.812739969988</v>
          </cell>
          <cell r="W22">
            <v>-39367.027222609991</v>
          </cell>
          <cell r="X22">
            <v>-12325.098676910013</v>
          </cell>
          <cell r="Y22">
            <v>82838.812309270026</v>
          </cell>
          <cell r="Z22">
            <v>-51774.832621900016</v>
          </cell>
          <cell r="AA22">
            <v>128139.37961308999</v>
          </cell>
          <cell r="AB22">
            <v>-25907.275546330013</v>
          </cell>
          <cell r="AC22">
            <v>104433.90772209001</v>
          </cell>
          <cell r="AD22">
            <v>19229.039098880057</v>
          </cell>
          <cell r="AE22">
            <v>-14746.750690490024</v>
          </cell>
          <cell r="AF22">
            <v>-61574.296976610007</v>
          </cell>
          <cell r="AG22">
            <v>74369.091171640001</v>
          </cell>
          <cell r="AH22">
            <v>88808.766701130007</v>
          </cell>
          <cell r="AI22">
            <v>-31028.23436005001</v>
          </cell>
          <cell r="AJ22">
            <v>-108368.94118409995</v>
          </cell>
          <cell r="AK22">
            <v>43268.860624509987</v>
          </cell>
          <cell r="AL22">
            <v>41356.965090222853</v>
          </cell>
          <cell r="AM22">
            <v>-9494.5402311909038</v>
          </cell>
          <cell r="AN22">
            <v>-89449.736538092809</v>
          </cell>
          <cell r="AO22">
            <v>-18958.903194689992</v>
          </cell>
          <cell r="AP22">
            <v>-130.7672715100002</v>
          </cell>
          <cell r="AQ22">
            <v>66845.454157169996</v>
          </cell>
          <cell r="AR22">
            <v>-62671.278413070017</v>
          </cell>
        </row>
        <row r="31">
          <cell r="E31">
            <v>9176.4821081140035</v>
          </cell>
          <cell r="F31">
            <v>10812.990079005998</v>
          </cell>
          <cell r="G31">
            <v>-12265.842626394002</v>
          </cell>
          <cell r="H31">
            <v>-9770.6523019409979</v>
          </cell>
          <cell r="I31">
            <v>7562.3485893590041</v>
          </cell>
          <cell r="J31">
            <v>-20.595687447004721</v>
          </cell>
          <cell r="K31">
            <v>4026.5379125490026</v>
          </cell>
          <cell r="L31">
            <v>1385.195621150001</v>
          </cell>
          <cell r="M31">
            <v>21552.728644764993</v>
          </cell>
          <cell r="N31">
            <v>52881.968611420001</v>
          </cell>
          <cell r="O31">
            <v>-34780.164599849995</v>
          </cell>
          <cell r="P31">
            <v>-27552.277406409998</v>
          </cell>
          <cell r="Q31">
            <v>52705.225955070011</v>
          </cell>
          <cell r="R31">
            <v>-26277.136370040003</v>
          </cell>
          <cell r="S31">
            <v>27900.075584970004</v>
          </cell>
          <cell r="T31">
            <v>-16489.402200030006</v>
          </cell>
          <cell r="U31">
            <v>7271.3690074400138</v>
          </cell>
          <cell r="V31">
            <v>72979.812739969988</v>
          </cell>
          <cell r="W31">
            <v>-39367.027222609991</v>
          </cell>
          <cell r="X31">
            <v>-13051.502106530013</v>
          </cell>
          <cell r="Y31">
            <v>82168.868580910028</v>
          </cell>
          <cell r="Z31">
            <v>-51774.832621900016</v>
          </cell>
          <cell r="AA31">
            <v>128139.37961308999</v>
          </cell>
          <cell r="AB31">
            <v>-25960.258248100014</v>
          </cell>
          <cell r="AC31">
            <v>104433.90772209001</v>
          </cell>
          <cell r="AD31">
            <v>19229.039098880057</v>
          </cell>
          <cell r="AE31">
            <v>-15104.229247480023</v>
          </cell>
          <cell r="AF31">
            <v>-61792.594699110006</v>
          </cell>
          <cell r="AG31">
            <v>74369.091171640001</v>
          </cell>
          <cell r="AH31">
            <v>86051.740577130011</v>
          </cell>
          <cell r="AI31">
            <v>-31045.442113150009</v>
          </cell>
          <cell r="AJ31">
            <v>-108368.94118409995</v>
          </cell>
          <cell r="AK31">
            <v>43268.860624509987</v>
          </cell>
          <cell r="AL31">
            <v>41148.01413772285</v>
          </cell>
          <cell r="AM31">
            <v>-12225.941330610904</v>
          </cell>
          <cell r="AN31">
            <v>-89517.98305809281</v>
          </cell>
          <cell r="AO31">
            <v>-18958.903194689992</v>
          </cell>
          <cell r="AP31">
            <v>-356.28468151000021</v>
          </cell>
          <cell r="AQ31">
            <v>66845.454157169996</v>
          </cell>
          <cell r="AR31">
            <v>-65682.204937710019</v>
          </cell>
        </row>
        <row r="40">
          <cell r="E40">
            <v>88.087092859999998</v>
          </cell>
          <cell r="F40">
            <v>123.428814</v>
          </cell>
          <cell r="G40">
            <v>0</v>
          </cell>
          <cell r="H40">
            <v>16.279118910000001</v>
          </cell>
          <cell r="I40">
            <v>88.918960370000008</v>
          </cell>
          <cell r="J40">
            <v>149.25241712000002</v>
          </cell>
          <cell r="K40">
            <v>69.434289559999996</v>
          </cell>
          <cell r="L40">
            <v>82.598175900000001</v>
          </cell>
          <cell r="M40">
            <v>160.71068396000001</v>
          </cell>
          <cell r="N40">
            <v>1174.17500853</v>
          </cell>
          <cell r="O40">
            <v>0</v>
          </cell>
          <cell r="P40">
            <v>673.52146261999997</v>
          </cell>
          <cell r="Q40">
            <v>813.62072343</v>
          </cell>
          <cell r="R40">
            <v>0.25737500000000002</v>
          </cell>
          <cell r="S40">
            <v>0</v>
          </cell>
          <cell r="T40">
            <v>688.74244807000002</v>
          </cell>
          <cell r="U40">
            <v>631.56408479999993</v>
          </cell>
          <cell r="V40">
            <v>0</v>
          </cell>
          <cell r="W40">
            <v>0</v>
          </cell>
          <cell r="X40">
            <v>726.40342962</v>
          </cell>
          <cell r="Y40">
            <v>669.94372836000002</v>
          </cell>
          <cell r="Z40">
            <v>0</v>
          </cell>
          <cell r="AA40">
            <v>0</v>
          </cell>
          <cell r="AB40">
            <v>52.982701770000006</v>
          </cell>
          <cell r="AC40">
            <v>0</v>
          </cell>
          <cell r="AD40">
            <v>0</v>
          </cell>
          <cell r="AE40">
            <v>357.47855699000002</v>
          </cell>
          <cell r="AF40">
            <v>218.29772249999999</v>
          </cell>
          <cell r="AG40">
            <v>0</v>
          </cell>
          <cell r="AH40">
            <v>2757.026124</v>
          </cell>
          <cell r="AI40">
            <v>17.207753100000001</v>
          </cell>
          <cell r="AJ40">
            <v>0</v>
          </cell>
          <cell r="AK40">
            <v>0</v>
          </cell>
          <cell r="AL40">
            <v>208.9509525</v>
          </cell>
          <cell r="AM40">
            <v>2731.4010994200003</v>
          </cell>
          <cell r="AN40">
            <v>68.246520000000004</v>
          </cell>
          <cell r="AO40">
            <v>0</v>
          </cell>
          <cell r="AP40">
            <v>225.51741000000001</v>
          </cell>
          <cell r="AQ40">
            <v>0</v>
          </cell>
          <cell r="AR40">
            <v>3010.92652464</v>
          </cell>
        </row>
        <row r="49">
          <cell r="E49">
            <v>-69981.115031288558</v>
          </cell>
          <cell r="F49">
            <v>32717.636089761771</v>
          </cell>
          <cell r="G49">
            <v>8137.2066150788341</v>
          </cell>
          <cell r="H49">
            <v>28219.44023288734</v>
          </cell>
          <cell r="I49">
            <v>42178.878456168379</v>
          </cell>
          <cell r="J49">
            <v>26152.281213007926</v>
          </cell>
          <cell r="K49">
            <v>19803.332624315924</v>
          </cell>
          <cell r="L49">
            <v>27337.80297378276</v>
          </cell>
          <cell r="M49">
            <v>51364.889334793901</v>
          </cell>
          <cell r="N49">
            <v>55141.26436306008</v>
          </cell>
          <cell r="O49">
            <v>2331.5247486665121</v>
          </cell>
          <cell r="P49">
            <v>22472.004535332253</v>
          </cell>
          <cell r="Q49">
            <v>60816.263842253335</v>
          </cell>
          <cell r="R49">
            <v>-23007.937170025594</v>
          </cell>
          <cell r="S49">
            <v>60866.420184840244</v>
          </cell>
          <cell r="T49">
            <v>32257.658474275318</v>
          </cell>
          <cell r="U49">
            <v>24112.25347856756</v>
          </cell>
          <cell r="V49">
            <v>72030.342599441123</v>
          </cell>
          <cell r="W49">
            <v>-8264.6643544491399</v>
          </cell>
          <cell r="X49">
            <v>97489.94320916869</v>
          </cell>
          <cell r="Y49">
            <v>120652.95495414178</v>
          </cell>
          <cell r="Z49">
            <v>51027.499976110907</v>
          </cell>
          <cell r="AA49">
            <v>220555.2078290864</v>
          </cell>
          <cell r="AB49">
            <v>102221.99892468144</v>
          </cell>
          <cell r="AC49">
            <v>118995.82569430784</v>
          </cell>
          <cell r="AD49">
            <v>-9646.7969422121278</v>
          </cell>
          <cell r="AE49">
            <v>9949.102418024504</v>
          </cell>
          <cell r="AF49">
            <v>80182.354787837161</v>
          </cell>
          <cell r="AG49">
            <v>79710.55554229964</v>
          </cell>
          <cell r="AH49">
            <v>70880.850470887264</v>
          </cell>
          <cell r="AI49">
            <v>24567.733553537364</v>
          </cell>
          <cell r="AJ49">
            <v>40508.799777234439</v>
          </cell>
          <cell r="AK49">
            <v>105993.09447020304</v>
          </cell>
          <cell r="AL49">
            <v>7340.6669473202182</v>
          </cell>
          <cell r="AM49">
            <v>46480.560313484079</v>
          </cell>
          <cell r="AN49">
            <v>51852.635117842306</v>
          </cell>
          <cell r="AO49">
            <v>14672.562533357654</v>
          </cell>
          <cell r="AP49">
            <v>27293.278383346445</v>
          </cell>
          <cell r="AQ49">
            <v>106962.46997664486</v>
          </cell>
          <cell r="AR49">
            <v>59154.221553261006</v>
          </cell>
        </row>
        <row r="63">
          <cell r="E63">
            <v>-12158.471800000578</v>
          </cell>
          <cell r="F63">
            <v>-6497.8727084398834</v>
          </cell>
          <cell r="G63">
            <v>3622.3275148042167</v>
          </cell>
          <cell r="H63">
            <v>17621.903445590011</v>
          </cell>
          <cell r="I63">
            <v>7765.3331317563552</v>
          </cell>
          <cell r="J63">
            <v>28959.872410874588</v>
          </cell>
          <cell r="K63">
            <v>-337.23960467722736</v>
          </cell>
          <cell r="L63">
            <v>15134.207635535258</v>
          </cell>
          <cell r="M63">
            <v>2993.9672905842131</v>
          </cell>
          <cell r="N63">
            <v>35164.01672108841</v>
          </cell>
          <cell r="O63">
            <v>14236.894552149986</v>
          </cell>
          <cell r="P63">
            <v>26038.565033929342</v>
          </cell>
          <cell r="Q63">
            <v>-15252.193371359492</v>
          </cell>
          <cell r="R63">
            <v>-13935.57858387912</v>
          </cell>
          <cell r="S63">
            <v>4994.9219760679125</v>
          </cell>
          <cell r="T63">
            <v>22097.925281092626</v>
          </cell>
          <cell r="U63">
            <v>31166.924334570445</v>
          </cell>
          <cell r="V63">
            <v>-20248.770014538892</v>
          </cell>
          <cell r="W63">
            <v>-2545.6726288433238</v>
          </cell>
          <cell r="X63">
            <v>81843.375178458547</v>
          </cell>
          <cell r="Y63">
            <v>-13710.052708338273</v>
          </cell>
          <cell r="Z63">
            <v>45053.147740737593</v>
          </cell>
          <cell r="AA63">
            <v>6385.9985367515619</v>
          </cell>
          <cell r="AB63">
            <v>43010.644906323301</v>
          </cell>
          <cell r="AC63">
            <v>-24266.438332195761</v>
          </cell>
          <cell r="AD63">
            <v>1879.8531724139075</v>
          </cell>
          <cell r="AE63">
            <v>1168.0414121803708</v>
          </cell>
          <cell r="AF63">
            <v>65597.185190165066</v>
          </cell>
          <cell r="AG63">
            <v>-88088.073025241814</v>
          </cell>
          <cell r="AH63">
            <v>66470.417327359683</v>
          </cell>
          <cell r="AI63">
            <v>23476.364340037951</v>
          </cell>
          <cell r="AJ63">
            <v>43578.129799272399</v>
          </cell>
          <cell r="AK63">
            <v>-9153.3974386605478</v>
          </cell>
          <cell r="AL63">
            <v>12191.332903044533</v>
          </cell>
          <cell r="AM63">
            <v>22772.623804860435</v>
          </cell>
          <cell r="AN63">
            <v>41374.982840637276</v>
          </cell>
          <cell r="AO63">
            <v>2202.9531064617549</v>
          </cell>
          <cell r="AP63">
            <v>39869.297562316046</v>
          </cell>
          <cell r="AQ63">
            <v>-10171.946664413044</v>
          </cell>
          <cell r="AR63">
            <v>50331.613449811339</v>
          </cell>
        </row>
        <row r="71">
          <cell r="E71">
            <v>-57822.643231287977</v>
          </cell>
          <cell r="F71">
            <v>39215.508798201656</v>
          </cell>
          <cell r="G71">
            <v>4514.8791002746175</v>
          </cell>
          <cell r="H71">
            <v>10597.536787297327</v>
          </cell>
          <cell r="I71">
            <v>34413.545324412022</v>
          </cell>
          <cell r="J71">
            <v>-2807.5911978666645</v>
          </cell>
          <cell r="K71">
            <v>20140.572228993151</v>
          </cell>
          <cell r="L71">
            <v>12203.595338247502</v>
          </cell>
          <cell r="M71">
            <v>48370.922044209685</v>
          </cell>
          <cell r="N71">
            <v>19977.247641971673</v>
          </cell>
          <cell r="O71">
            <v>-11905.369803483474</v>
          </cell>
          <cell r="P71">
            <v>-3566.5604985970908</v>
          </cell>
          <cell r="Q71">
            <v>76068.457213612826</v>
          </cell>
          <cell r="R71">
            <v>-9072.3585861464726</v>
          </cell>
          <cell r="S71">
            <v>55871.498208772333</v>
          </cell>
          <cell r="T71">
            <v>10159.73319318269</v>
          </cell>
          <cell r="U71">
            <v>-7054.6708560028837</v>
          </cell>
          <cell r="V71">
            <v>92279.112613980018</v>
          </cell>
          <cell r="W71">
            <v>-5718.9917256058161</v>
          </cell>
          <cell r="X71">
            <v>15646.568030710143</v>
          </cell>
          <cell r="Y71">
            <v>134363.00766248006</v>
          </cell>
          <cell r="Z71">
            <v>5974.3522353733169</v>
          </cell>
          <cell r="AA71">
            <v>214169.20929233485</v>
          </cell>
          <cell r="AB71">
            <v>59211.354018358135</v>
          </cell>
          <cell r="AC71">
            <v>143262.2640265036</v>
          </cell>
          <cell r="AD71">
            <v>-11526.650114626034</v>
          </cell>
          <cell r="AE71">
            <v>8781.0610058441325</v>
          </cell>
          <cell r="AF71">
            <v>14585.169597672088</v>
          </cell>
          <cell r="AG71">
            <v>167798.62856754145</v>
          </cell>
          <cell r="AH71">
            <v>4410.4331435275872</v>
          </cell>
          <cell r="AI71">
            <v>1091.3692134994133</v>
          </cell>
          <cell r="AJ71">
            <v>-3069.3300220379579</v>
          </cell>
          <cell r="AK71">
            <v>115146.49190886359</v>
          </cell>
          <cell r="AL71">
            <v>-4850.6659557243147</v>
          </cell>
          <cell r="AM71">
            <v>23707.936508623647</v>
          </cell>
          <cell r="AN71">
            <v>10477.65227720503</v>
          </cell>
          <cell r="AO71">
            <v>12469.609426895899</v>
          </cell>
          <cell r="AP71">
            <v>-12576.0191789696</v>
          </cell>
          <cell r="AQ71">
            <v>117134.41664105791</v>
          </cell>
          <cell r="AR71">
            <v>8822.6081034496674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16" zoomScale="90" zoomScaleNormal="90" workbookViewId="0">
      <selection activeCell="D30" sqref="D30"/>
    </sheetView>
  </sheetViews>
  <sheetFormatPr baseColWidth="10" defaultColWidth="11.42578125" defaultRowHeight="15"/>
  <cols>
    <col min="1" max="1" width="12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98" t="s">
        <v>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5"/>
    </row>
    <row r="18" spans="2:17" ht="30.75">
      <c r="B18" s="5"/>
      <c r="C18" s="98" t="s">
        <v>1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5"/>
    </row>
    <row r="19" spans="2:17" ht="30.75">
      <c r="B19" s="5"/>
      <c r="C19" s="99" t="s"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0" t="s">
        <v>12</v>
      </c>
      <c r="H29" s="100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01" t="s">
        <v>28</v>
      </c>
      <c r="G46" s="101"/>
      <c r="H46" s="101"/>
      <c r="I46" s="101"/>
      <c r="J46" s="101"/>
      <c r="K46" s="101"/>
      <c r="L46" s="101"/>
    </row>
    <row r="47" spans="6:13" ht="25.7" customHeight="1">
      <c r="F47" s="102"/>
      <c r="G47" s="102"/>
      <c r="H47" s="102"/>
      <c r="I47" s="102"/>
      <c r="J47" s="102"/>
      <c r="K47" s="102"/>
      <c r="L47" s="102"/>
    </row>
    <row r="48" spans="6:13" ht="33" customHeight="1">
      <c r="F48" s="102"/>
      <c r="G48" s="102"/>
      <c r="H48" s="102"/>
      <c r="I48" s="102"/>
      <c r="J48" s="102"/>
      <c r="K48" s="102"/>
      <c r="L48" s="102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9"/>
  <sheetViews>
    <sheetView showGridLines="0" zoomScaleNormal="100" workbookViewId="0">
      <pane xSplit="4" ySplit="8" topLeftCell="AK9" activePane="bottomRight" state="frozen"/>
      <selection pane="topRight" activeCell="A3" sqref="A3"/>
      <selection pane="bottomLeft" activeCell="A3" sqref="A3"/>
      <selection pane="bottomRight" activeCell="AN11" sqref="AN11"/>
    </sheetView>
  </sheetViews>
  <sheetFormatPr baseColWidth="10"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4" ht="15.75" customHeight="1">
      <c r="B2" s="13" t="s">
        <v>30</v>
      </c>
      <c r="C2" s="14"/>
      <c r="D2" s="15"/>
      <c r="E2" s="106" t="s">
        <v>8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96"/>
      <c r="AP2" s="92"/>
      <c r="AQ2" s="92"/>
      <c r="AR2" s="92"/>
    </row>
    <row r="3" spans="2:44" ht="15.75" customHeight="1">
      <c r="B3" s="16" t="s">
        <v>31</v>
      </c>
      <c r="C3" s="17"/>
      <c r="D3" s="18"/>
      <c r="E3" s="106" t="s">
        <v>32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96"/>
      <c r="AP3" s="92"/>
      <c r="AQ3" s="92"/>
      <c r="AR3" s="92"/>
    </row>
    <row r="4" spans="2:44" ht="15" customHeight="1">
      <c r="B4" s="19"/>
      <c r="C4" s="20"/>
      <c r="D4" s="21"/>
      <c r="E4" s="112" t="s">
        <v>10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97"/>
      <c r="AP4" s="92"/>
      <c r="AQ4" s="92"/>
      <c r="AR4" s="92"/>
    </row>
    <row r="5" spans="2:44" ht="15" customHeight="1">
      <c r="B5" s="110" t="s">
        <v>33</v>
      </c>
      <c r="C5" s="111"/>
      <c r="D5" s="22"/>
      <c r="E5" s="112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97"/>
      <c r="AP5" s="92"/>
      <c r="AQ5" s="92"/>
      <c r="AR5" s="92"/>
    </row>
    <row r="6" spans="2:44" ht="14.45" customHeight="1">
      <c r="B6" s="110"/>
      <c r="C6" s="111"/>
      <c r="D6" s="22"/>
      <c r="E6" s="103">
        <v>2015</v>
      </c>
      <c r="F6" s="104"/>
      <c r="G6" s="104"/>
      <c r="H6" s="105"/>
      <c r="I6" s="103">
        <v>2016</v>
      </c>
      <c r="J6" s="104"/>
      <c r="K6" s="104"/>
      <c r="L6" s="105"/>
      <c r="M6" s="103">
        <v>2017</v>
      </c>
      <c r="N6" s="104"/>
      <c r="O6" s="104"/>
      <c r="P6" s="105"/>
      <c r="Q6" s="103">
        <v>2018</v>
      </c>
      <c r="R6" s="104"/>
      <c r="S6" s="104"/>
      <c r="T6" s="105"/>
      <c r="U6" s="103">
        <v>2019</v>
      </c>
      <c r="V6" s="104"/>
      <c r="W6" s="104"/>
      <c r="X6" s="105"/>
      <c r="Y6" s="103">
        <v>2020</v>
      </c>
      <c r="Z6" s="104"/>
      <c r="AA6" s="104"/>
      <c r="AB6" s="105"/>
      <c r="AC6" s="103">
        <v>2021</v>
      </c>
      <c r="AD6" s="104"/>
      <c r="AE6" s="104"/>
      <c r="AF6" s="105"/>
      <c r="AG6" s="103">
        <v>2022</v>
      </c>
      <c r="AH6" s="104"/>
      <c r="AI6" s="104"/>
      <c r="AJ6" s="105"/>
      <c r="AK6" s="103">
        <v>2023</v>
      </c>
      <c r="AL6" s="104"/>
      <c r="AM6" s="104"/>
      <c r="AN6" s="105"/>
      <c r="AO6" s="103">
        <v>2024</v>
      </c>
      <c r="AP6" s="104"/>
      <c r="AQ6" s="104"/>
      <c r="AR6" s="105"/>
    </row>
    <row r="7" spans="2:44">
      <c r="B7" s="23"/>
      <c r="C7" s="24"/>
      <c r="D7" s="24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91" t="s">
        <v>34</v>
      </c>
      <c r="AP7" s="91" t="s">
        <v>35</v>
      </c>
      <c r="AQ7" s="91" t="s">
        <v>36</v>
      </c>
      <c r="AR7" s="91" t="s">
        <v>37</v>
      </c>
    </row>
    <row r="8" spans="2:44" ht="32.25" customHeight="1">
      <c r="B8" s="107" t="s">
        <v>38</v>
      </c>
      <c r="C8" s="108"/>
      <c r="D8" s="10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94"/>
      <c r="AQ8" s="94"/>
      <c r="AR8" s="94"/>
    </row>
    <row r="9" spans="2:44">
      <c r="B9" s="26">
        <v>1</v>
      </c>
      <c r="C9" s="27" t="s">
        <v>39</v>
      </c>
      <c r="D9" s="22" t="s">
        <v>40</v>
      </c>
      <c r="E9" s="28">
        <f>[2]Ingreso!E8</f>
        <v>204437.34348411532</v>
      </c>
      <c r="F9" s="28">
        <f>[2]Ingreso!F8</f>
        <v>123056.397006703</v>
      </c>
      <c r="G9" s="28">
        <f>[2]Ingreso!G8</f>
        <v>115110.82770983299</v>
      </c>
      <c r="H9" s="28">
        <f>[2]Ingreso!H8</f>
        <v>117666.91902414428</v>
      </c>
      <c r="I9" s="28">
        <f>[2]Ingreso!I8</f>
        <v>121406.62569625932</v>
      </c>
      <c r="J9" s="28">
        <f>[2]Ingreso!J8</f>
        <v>133466.01408960848</v>
      </c>
      <c r="K9" s="28">
        <f>[2]Ingreso!K8</f>
        <v>122952.95472595417</v>
      </c>
      <c r="L9" s="28">
        <f>[2]Ingreso!L8</f>
        <v>139232.89199610116</v>
      </c>
      <c r="M9" s="28">
        <f>[2]Ingreso!M8</f>
        <v>134394.46376869312</v>
      </c>
      <c r="N9" s="28">
        <f>[2]Ingreso!N8</f>
        <v>152421.40975847008</v>
      </c>
      <c r="O9" s="28">
        <f>[2]Ingreso!O8</f>
        <v>135453.47668332048</v>
      </c>
      <c r="P9" s="28">
        <f>[2]Ingreso!P8</f>
        <v>146099.72060444372</v>
      </c>
      <c r="Q9" s="28">
        <f>[2]Ingreso!Q8</f>
        <v>158092.03921194849</v>
      </c>
      <c r="R9" s="28">
        <f>[2]Ingreso!R8</f>
        <v>166533.17511665149</v>
      </c>
      <c r="S9" s="28">
        <f>[2]Ingreso!S8</f>
        <v>157923.76955267621</v>
      </c>
      <c r="T9" s="28">
        <f>[2]Ingreso!T8</f>
        <v>160894.40947751523</v>
      </c>
      <c r="U9" s="28">
        <f>[2]Ingreso!U8</f>
        <v>168882.15886862503</v>
      </c>
      <c r="V9" s="28">
        <f>[2]Ingreso!V8</f>
        <v>190233.18070833798</v>
      </c>
      <c r="W9" s="28">
        <f>[2]Ingreso!W8</f>
        <v>173680.83321691101</v>
      </c>
      <c r="X9" s="28">
        <f>[2]Ingreso!X8</f>
        <v>181590.94869533399</v>
      </c>
      <c r="Y9" s="28">
        <f>[2]Ingreso!Y8</f>
        <v>170883.18089074548</v>
      </c>
      <c r="Z9" s="28">
        <f>[2]Ingreso!Z8</f>
        <v>120027.91328508049</v>
      </c>
      <c r="AA9" s="28">
        <f>[2]Ingreso!AA8</f>
        <v>180181.83811738295</v>
      </c>
      <c r="AB9" s="28">
        <f>[2]Ingreso!AB8</f>
        <v>186784.619413668</v>
      </c>
      <c r="AC9" s="28">
        <f>[2]Ingreso!AC8</f>
        <v>189055.45575478798</v>
      </c>
      <c r="AD9" s="28">
        <f>[2]Ingreso!AD8</f>
        <v>234165.68659552268</v>
      </c>
      <c r="AE9" s="28">
        <f>[2]Ingreso!AE8</f>
        <v>226613.73687950696</v>
      </c>
      <c r="AF9" s="28">
        <f>[2]Ingreso!AF8</f>
        <v>239985.84293614305</v>
      </c>
      <c r="AG9" s="28">
        <f>[2]Ingreso!AG8</f>
        <v>241443.35780775634</v>
      </c>
      <c r="AH9" s="28">
        <f>[2]Ingreso!AH8</f>
        <v>265699.69926061231</v>
      </c>
      <c r="AI9" s="28">
        <f>[2]Ingreso!AI8</f>
        <v>254631.63164681321</v>
      </c>
      <c r="AJ9" s="28">
        <f>[2]Ingreso!AJ8</f>
        <v>263209.90109029599</v>
      </c>
      <c r="AK9" s="28">
        <f>[2]Ingreso!AK8</f>
        <v>269357.82238756993</v>
      </c>
      <c r="AL9" s="28">
        <f>[2]Ingreso!AL8</f>
        <v>310035.167973309</v>
      </c>
      <c r="AM9" s="28">
        <f>[2]Ingreso!AM8</f>
        <v>282508.26900128002</v>
      </c>
      <c r="AN9" s="28">
        <f>[2]Ingreso!AN8</f>
        <v>284695.03249828814</v>
      </c>
      <c r="AO9" s="28">
        <f>[2]Ingreso!AO8</f>
        <v>318789.70931714401</v>
      </c>
      <c r="AP9" s="28">
        <f>[2]Ingreso!AP8</f>
        <v>318797.7294908461</v>
      </c>
      <c r="AQ9" s="28">
        <f>[2]Ingreso!AQ8</f>
        <v>341537.829895442</v>
      </c>
      <c r="AR9" s="28">
        <f>[2]Ingreso!AR8</f>
        <v>321118.3688415339</v>
      </c>
    </row>
    <row r="10" spans="2:44">
      <c r="B10" s="26" t="s">
        <v>41</v>
      </c>
      <c r="C10" s="29" t="s">
        <v>42</v>
      </c>
      <c r="D10" s="22" t="s">
        <v>40</v>
      </c>
      <c r="E10" s="30">
        <f>[2]Ingreso!E9</f>
        <v>99826.068974590016</v>
      </c>
      <c r="F10" s="30">
        <f>[2]Ingreso!F9</f>
        <v>108030.39147035</v>
      </c>
      <c r="G10" s="30">
        <f>[2]Ingreso!G9</f>
        <v>101438.39148949999</v>
      </c>
      <c r="H10" s="30">
        <f>[2]Ingreso!H9</f>
        <v>104570.79426637998</v>
      </c>
      <c r="I10" s="30">
        <f>[2]Ingreso!I9</f>
        <v>110322.78986310003</v>
      </c>
      <c r="J10" s="30">
        <f>[2]Ingreso!J9</f>
        <v>115269.02982367997</v>
      </c>
      <c r="K10" s="30">
        <f>[2]Ingreso!K9</f>
        <v>108945.90569251</v>
      </c>
      <c r="L10" s="30">
        <f>[2]Ingreso!L9</f>
        <v>118326.61129044001</v>
      </c>
      <c r="M10" s="30">
        <f>[2]Ingreso!M9</f>
        <v>119100.38694365999</v>
      </c>
      <c r="N10" s="30">
        <f>[2]Ingreso!N9</f>
        <v>133433.45826917005</v>
      </c>
      <c r="O10" s="30">
        <f>[2]Ingreso!O9</f>
        <v>117271.23512632999</v>
      </c>
      <c r="P10" s="30">
        <f>[2]Ingreso!P9</f>
        <v>127849.85600039002</v>
      </c>
      <c r="Q10" s="30">
        <f>[2]Ingreso!Q9</f>
        <v>137956.75568561</v>
      </c>
      <c r="R10" s="30">
        <f>[2]Ingreso!R9</f>
        <v>142587.42946404999</v>
      </c>
      <c r="S10" s="30">
        <f>[2]Ingreso!S9</f>
        <v>135509.90687661999</v>
      </c>
      <c r="T10" s="30">
        <f>[2]Ingreso!T9</f>
        <v>138826.37702455002</v>
      </c>
      <c r="U10" s="30">
        <f>[2]Ingreso!U9</f>
        <v>145328.58631373002</v>
      </c>
      <c r="V10" s="30">
        <f>[2]Ingreso!V9</f>
        <v>160499.97708634997</v>
      </c>
      <c r="W10" s="30">
        <f>[2]Ingreso!W9</f>
        <v>148434.13319066001</v>
      </c>
      <c r="X10" s="30">
        <f>[2]Ingreso!X9</f>
        <v>156234.32021660998</v>
      </c>
      <c r="Y10" s="30">
        <f>[2]Ingreso!Y9</f>
        <v>147067.38832211</v>
      </c>
      <c r="Z10" s="30">
        <f>[2]Ingreso!Z9</f>
        <v>102592.92925687</v>
      </c>
      <c r="AA10" s="30">
        <f>[2]Ingreso!AA9</f>
        <v>144235.09878417995</v>
      </c>
      <c r="AB10" s="30">
        <f>[2]Ingreso!AB9</f>
        <v>161482.44084903001</v>
      </c>
      <c r="AC10" s="30">
        <f>[2]Ingreso!AC9</f>
        <v>168177.62416440999</v>
      </c>
      <c r="AD10" s="30">
        <f>[2]Ingreso!AD9</f>
        <v>204004.78473089001</v>
      </c>
      <c r="AE10" s="30">
        <f>[2]Ingreso!AE9</f>
        <v>198929.56678848996</v>
      </c>
      <c r="AF10" s="30">
        <f>[2]Ingreso!AF9</f>
        <v>208461.85356698005</v>
      </c>
      <c r="AG10" s="30">
        <f>[2]Ingreso!AG9</f>
        <v>202665.46909622001</v>
      </c>
      <c r="AH10" s="30">
        <f>[2]Ingreso!AH9</f>
        <v>236660.01233587996</v>
      </c>
      <c r="AI10" s="30">
        <f>[2]Ingreso!AI9</f>
        <v>216310.97733550085</v>
      </c>
      <c r="AJ10" s="30">
        <f>[2]Ingreso!AJ9</f>
        <v>214509.45889380001</v>
      </c>
      <c r="AK10" s="30">
        <f>[2]Ingreso!AK9</f>
        <v>228493.87607014997</v>
      </c>
      <c r="AL10" s="30">
        <f>[2]Ingreso!AL9</f>
        <v>264092.76496787998</v>
      </c>
      <c r="AM10" s="30">
        <f>[2]Ingreso!AM9</f>
        <v>243349.86344850998</v>
      </c>
      <c r="AN10" s="30">
        <f>[2]Ingreso!AN9</f>
        <v>241774.35081376004</v>
      </c>
      <c r="AO10" s="30">
        <f>[2]Ingreso!AO9</f>
        <v>258381.13419304002</v>
      </c>
      <c r="AP10" s="30">
        <f>[2]Ingreso!AP9</f>
        <v>283585.11174748006</v>
      </c>
      <c r="AQ10" s="30">
        <f>[2]Ingreso!AQ9</f>
        <v>264798.32939868001</v>
      </c>
      <c r="AR10" s="30">
        <f>[2]Ingreso!AR9</f>
        <v>281188.8969991699</v>
      </c>
    </row>
    <row r="11" spans="2:44">
      <c r="B11" s="26" t="s">
        <v>43</v>
      </c>
      <c r="C11" s="29" t="s">
        <v>44</v>
      </c>
      <c r="D11" s="22" t="s">
        <v>40</v>
      </c>
      <c r="E11" s="30">
        <f>[2]Ingreso!E42</f>
        <v>2281.2990113999995</v>
      </c>
      <c r="F11" s="30">
        <f>[2]Ingreso!F42</f>
        <v>2322.3210921899995</v>
      </c>
      <c r="G11" s="30">
        <f>[2]Ingreso!G42</f>
        <v>2732.8956793600005</v>
      </c>
      <c r="H11" s="30">
        <f>[2]Ingreso!H42</f>
        <v>3138.4553364500002</v>
      </c>
      <c r="I11" s="30">
        <f>[2]Ingreso!I42</f>
        <v>2918.2500725</v>
      </c>
      <c r="J11" s="30">
        <f>[2]Ingreso!J42</f>
        <v>3207.9583735799997</v>
      </c>
      <c r="K11" s="30">
        <f>[2]Ingreso!K42</f>
        <v>3315.10126687</v>
      </c>
      <c r="L11" s="30">
        <f>[2]Ingreso!L42</f>
        <v>3309.6955399100002</v>
      </c>
      <c r="M11" s="30">
        <f>[2]Ingreso!M42</f>
        <v>3514.3933662199997</v>
      </c>
      <c r="N11" s="30">
        <f>[2]Ingreso!N42</f>
        <v>3887.0034592400002</v>
      </c>
      <c r="O11" s="30">
        <f>[2]Ingreso!O42</f>
        <v>4381.7648428499997</v>
      </c>
      <c r="P11" s="30">
        <f>[2]Ingreso!P42</f>
        <v>4824.0141395800001</v>
      </c>
      <c r="Q11" s="30">
        <f>[2]Ingreso!Q42</f>
        <v>4921.19928678</v>
      </c>
      <c r="R11" s="30">
        <f>[2]Ingreso!R42</f>
        <v>4906.7210589200004</v>
      </c>
      <c r="S11" s="30">
        <f>[2]Ingreso!S42</f>
        <v>5206.3027787237033</v>
      </c>
      <c r="T11" s="30">
        <f>[2]Ingreso!T42</f>
        <v>5178.999842147904</v>
      </c>
      <c r="U11" s="30">
        <f>[2]Ingreso!U42</f>
        <v>6431.0024671199999</v>
      </c>
      <c r="V11" s="30">
        <f>[2]Ingreso!V42</f>
        <v>6762.9092900699998</v>
      </c>
      <c r="W11" s="30">
        <f>[2]Ingreso!W42</f>
        <v>6875.9903636499994</v>
      </c>
      <c r="X11" s="30">
        <f>[2]Ingreso!X42</f>
        <v>7274.8612313200001</v>
      </c>
      <c r="Y11" s="30">
        <f>[2]Ingreso!Y42</f>
        <v>6136.5271176924989</v>
      </c>
      <c r="Z11" s="30">
        <f>[2]Ingreso!Z42</f>
        <v>5081.878541032499</v>
      </c>
      <c r="AA11" s="30">
        <f>[2]Ingreso!AA42</f>
        <v>6171.0304769999993</v>
      </c>
      <c r="AB11" s="30">
        <f>[2]Ingreso!AB42</f>
        <v>6716.02666804</v>
      </c>
      <c r="AC11" s="30">
        <f>[2]Ingreso!AC42</f>
        <v>6433.7572468499984</v>
      </c>
      <c r="AD11" s="30">
        <f>[2]Ingreso!AD42</f>
        <v>7283.5123400266766</v>
      </c>
      <c r="AE11" s="30">
        <f>[2]Ingreso!AE42</f>
        <v>8109.642202010009</v>
      </c>
      <c r="AF11" s="30">
        <f>[2]Ingreso!AF42</f>
        <v>7943.2306569000093</v>
      </c>
      <c r="AG11" s="30">
        <f>[2]Ingreso!AG42</f>
        <v>10500.05215645</v>
      </c>
      <c r="AH11" s="30">
        <f>[2]Ingreso!AH42</f>
        <v>7462.2545619599987</v>
      </c>
      <c r="AI11" s="30">
        <f>[2]Ingreso!AI42</f>
        <v>10104.379397250003</v>
      </c>
      <c r="AJ11" s="30">
        <f>[2]Ingreso!AJ42</f>
        <v>8806.3913182100005</v>
      </c>
      <c r="AK11" s="30">
        <f>[2]Ingreso!AK42</f>
        <v>11003.750213560001</v>
      </c>
      <c r="AL11" s="30">
        <f>[2]Ingreso!AL42</f>
        <v>11092.084591070001</v>
      </c>
      <c r="AM11" s="30">
        <f>[2]Ingreso!AM42</f>
        <v>11581.49111313</v>
      </c>
      <c r="AN11" s="30">
        <f>[2]Ingreso!AN42</f>
        <v>8186.0160876800001</v>
      </c>
      <c r="AO11" s="30">
        <f>[2]Ingreso!AO42</f>
        <v>13175.07395989</v>
      </c>
      <c r="AP11" s="30">
        <f>[2]Ingreso!AP42</f>
        <v>13877.634680640002</v>
      </c>
      <c r="AQ11" s="30">
        <f>[2]Ingreso!AQ42</f>
        <v>12762.656223480002</v>
      </c>
      <c r="AR11" s="30">
        <f>[2]Ingreso!AR42</f>
        <v>12985.015656759999</v>
      </c>
    </row>
    <row r="12" spans="2:44">
      <c r="B12" s="26" t="s">
        <v>45</v>
      </c>
      <c r="C12" s="29" t="s">
        <v>46</v>
      </c>
      <c r="D12" s="22" t="s">
        <v>40</v>
      </c>
      <c r="E12" s="30">
        <f>[2]Ingreso!E52</f>
        <v>93933.40529498001</v>
      </c>
      <c r="F12" s="30">
        <f>[2]Ingreso!F52</f>
        <v>821.21353500000009</v>
      </c>
      <c r="G12" s="30">
        <f>[2]Ingreso!G52</f>
        <v>205.23467711000001</v>
      </c>
      <c r="H12" s="30">
        <f>[2]Ingreso!H52</f>
        <v>1197.74275635</v>
      </c>
      <c r="I12" s="30">
        <f>[2]Ingreso!I52</f>
        <v>79.026097829999998</v>
      </c>
      <c r="J12" s="30">
        <f>[2]Ingreso!J52</f>
        <v>342.07296915000001</v>
      </c>
      <c r="K12" s="30">
        <f>[2]Ingreso!K52</f>
        <v>119.36121133</v>
      </c>
      <c r="L12" s="30">
        <f>[2]Ingreso!L52</f>
        <v>483.22537648999997</v>
      </c>
      <c r="M12" s="30">
        <f>[2]Ingreso!M52</f>
        <v>453.05089099999998</v>
      </c>
      <c r="N12" s="30">
        <f>[2]Ingreso!N52</f>
        <v>87.947698529999997</v>
      </c>
      <c r="O12" s="30">
        <f>[2]Ingreso!O52</f>
        <v>269.76785079000001</v>
      </c>
      <c r="P12" s="30">
        <f>[2]Ingreso!P52</f>
        <v>1035.4789017099999</v>
      </c>
      <c r="Q12" s="30">
        <f>[2]Ingreso!Q52</f>
        <v>138.76859497000001</v>
      </c>
      <c r="R12" s="30">
        <f>[2]Ingreso!R52</f>
        <v>75.691199710000006</v>
      </c>
      <c r="S12" s="30">
        <f>[2]Ingreso!S52</f>
        <v>82.527695379999997</v>
      </c>
      <c r="T12" s="30">
        <f>[2]Ingreso!T52</f>
        <v>668.48549951999996</v>
      </c>
      <c r="U12" s="30">
        <f>[2]Ingreso!U52</f>
        <v>113.9185683</v>
      </c>
      <c r="V12" s="30">
        <f>[2]Ingreso!V52</f>
        <v>231.48871337</v>
      </c>
      <c r="W12" s="30">
        <f>[2]Ingreso!W52</f>
        <v>353.98653515000001</v>
      </c>
      <c r="X12" s="30">
        <f>[2]Ingreso!X52</f>
        <v>339.04690118000002</v>
      </c>
      <c r="Y12" s="30">
        <f>[2]Ingreso!Y52</f>
        <v>335.63808140000003</v>
      </c>
      <c r="Z12" s="30">
        <f>[2]Ingreso!Z52</f>
        <v>188.28367151000003</v>
      </c>
      <c r="AA12" s="30">
        <f>[2]Ingreso!AA52</f>
        <v>814.82401222999999</v>
      </c>
      <c r="AB12" s="30">
        <f>[2]Ingreso!AB52</f>
        <v>155.16294250000001</v>
      </c>
      <c r="AC12" s="30">
        <f>[2]Ingreso!AC52</f>
        <v>126.7881514</v>
      </c>
      <c r="AD12" s="30">
        <f>[2]Ingreso!AD52</f>
        <v>63.349833580000002</v>
      </c>
      <c r="AE12" s="30">
        <f>[2]Ingreso!AE52</f>
        <v>228.83176280000001</v>
      </c>
      <c r="AF12" s="30">
        <f>[2]Ingreso!AF52</f>
        <v>476.75628640000002</v>
      </c>
      <c r="AG12" s="30">
        <f>[2]Ingreso!AG52</f>
        <v>385.00660269999997</v>
      </c>
      <c r="AH12" s="30">
        <f>[2]Ingreso!AH52</f>
        <v>182.74698312999999</v>
      </c>
      <c r="AI12" s="30">
        <f>[2]Ingreso!AI52</f>
        <v>32.479690499999997</v>
      </c>
      <c r="AJ12" s="30">
        <f>[2]Ingreso!AJ52</f>
        <v>545.58275761000004</v>
      </c>
      <c r="AK12" s="30">
        <f>[2]Ingreso!AK52</f>
        <v>93.338171950000003</v>
      </c>
      <c r="AL12" s="30">
        <f>[2]Ingreso!AL52</f>
        <v>53.664559219999994</v>
      </c>
      <c r="AM12" s="30">
        <f>[2]Ingreso!AM52</f>
        <v>333.61674247000002</v>
      </c>
      <c r="AN12" s="30">
        <f>[2]Ingreso!AN52</f>
        <v>492.35053461000007</v>
      </c>
      <c r="AO12" s="30">
        <f>[2]Ingreso!AO52</f>
        <v>161.58110770000002</v>
      </c>
      <c r="AP12" s="30">
        <f>[2]Ingreso!AP52</f>
        <v>117.77655289</v>
      </c>
      <c r="AQ12" s="30">
        <f>[2]Ingreso!AQ52</f>
        <v>91.19360592999999</v>
      </c>
      <c r="AR12" s="30">
        <f>[2]Ingreso!AR52</f>
        <v>0</v>
      </c>
    </row>
    <row r="13" spans="2:44">
      <c r="B13" s="26" t="s">
        <v>47</v>
      </c>
      <c r="C13" s="29" t="s">
        <v>48</v>
      </c>
      <c r="D13" s="22" t="s">
        <v>40</v>
      </c>
      <c r="E13" s="30">
        <f>[2]Ingreso!E62</f>
        <v>8396.5702031453038</v>
      </c>
      <c r="F13" s="30">
        <f>[2]Ingreso!F62</f>
        <v>11882.470909162997</v>
      </c>
      <c r="G13" s="30">
        <f>[2]Ingreso!G62</f>
        <v>10734.305863862999</v>
      </c>
      <c r="H13" s="30">
        <f>[2]Ingreso!H62</f>
        <v>8759.9266649643087</v>
      </c>
      <c r="I13" s="30">
        <f>[2]Ingreso!I62</f>
        <v>8086.5596628292806</v>
      </c>
      <c r="J13" s="30">
        <f>[2]Ingreso!J62</f>
        <v>14646.952923198498</v>
      </c>
      <c r="K13" s="30">
        <f>[2]Ingreso!K62</f>
        <v>10572.58655524417</v>
      </c>
      <c r="L13" s="30">
        <f>[2]Ingreso!L62</f>
        <v>17113.359789261165</v>
      </c>
      <c r="M13" s="30">
        <f>[2]Ingreso!M62</f>
        <v>11326.632567813138</v>
      </c>
      <c r="N13" s="30">
        <f>[2]Ingreso!N62</f>
        <v>15013.000331530024</v>
      </c>
      <c r="O13" s="30">
        <f>[2]Ingreso!O62</f>
        <v>13530.708863350501</v>
      </c>
      <c r="P13" s="30">
        <f>[2]Ingreso!P62</f>
        <v>12390.371562763694</v>
      </c>
      <c r="Q13" s="30">
        <f>[2]Ingreso!Q62</f>
        <v>15075.315644588503</v>
      </c>
      <c r="R13" s="30">
        <f>[2]Ingreso!R62</f>
        <v>18963.333393971498</v>
      </c>
      <c r="S13" s="30">
        <f>[2]Ingreso!S62</f>
        <v>17125.032201952508</v>
      </c>
      <c r="T13" s="30">
        <f>[2]Ingreso!T62</f>
        <v>16220.547111297323</v>
      </c>
      <c r="U13" s="30">
        <f>[2]Ingreso!U62</f>
        <v>17008.651519474999</v>
      </c>
      <c r="V13" s="30">
        <f>[2]Ingreso!V62</f>
        <v>22738.805618548002</v>
      </c>
      <c r="W13" s="30">
        <f>[2]Ingreso!W62</f>
        <v>18016.723127450998</v>
      </c>
      <c r="X13" s="30">
        <f>[2]Ingreso!X62</f>
        <v>17742.720346223996</v>
      </c>
      <c r="Y13" s="30">
        <f>[2]Ingreso!Y62</f>
        <v>17343.627369542999</v>
      </c>
      <c r="Z13" s="30">
        <f>[2]Ingreso!Z62</f>
        <v>12164.821815667998</v>
      </c>
      <c r="AA13" s="30">
        <f>[2]Ingreso!AA62</f>
        <v>28960.884843973003</v>
      </c>
      <c r="AB13" s="30">
        <f>[2]Ingreso!AB62</f>
        <v>18430.988954098</v>
      </c>
      <c r="AC13" s="30">
        <f>[2]Ingreso!AC62</f>
        <v>14317.286192128</v>
      </c>
      <c r="AD13" s="30">
        <f>[2]Ingreso!AD62</f>
        <v>22814.039691026002</v>
      </c>
      <c r="AE13" s="30">
        <f>[2]Ingreso!AE62</f>
        <v>19345.696126206996</v>
      </c>
      <c r="AF13" s="30">
        <f>[2]Ingreso!AF62</f>
        <v>23104.002425863004</v>
      </c>
      <c r="AG13" s="30">
        <f>[2]Ingreso!AG62</f>
        <v>27892.829952386332</v>
      </c>
      <c r="AH13" s="30">
        <f>[2]Ingreso!AH62</f>
        <v>21394.685379642338</v>
      </c>
      <c r="AI13" s="30">
        <f>[2]Ingreso!AI62</f>
        <v>28183.795223562338</v>
      </c>
      <c r="AJ13" s="30">
        <f>[2]Ingreso!AJ62</f>
        <v>39348.468120676</v>
      </c>
      <c r="AK13" s="30">
        <f>[2]Ingreso!AK62</f>
        <v>29766.857931909995</v>
      </c>
      <c r="AL13" s="30">
        <f>[2]Ingreso!AL62</f>
        <v>34796.653855138997</v>
      </c>
      <c r="AM13" s="30">
        <f>[2]Ingreso!AM62</f>
        <v>27243.297697170001</v>
      </c>
      <c r="AN13" s="30">
        <f>[2]Ingreso!AN62</f>
        <v>34242.315062238071</v>
      </c>
      <c r="AO13" s="30">
        <f>[2]Ingreso!AO62</f>
        <v>47071.920056514005</v>
      </c>
      <c r="AP13" s="30">
        <f>[2]Ingreso!AP62</f>
        <v>21217.206509835996</v>
      </c>
      <c r="AQ13" s="30">
        <f>[2]Ingreso!AQ62</f>
        <v>63885.650667351991</v>
      </c>
      <c r="AR13" s="30">
        <f>[2]Ingreso!AR62</f>
        <v>26944.456185604002</v>
      </c>
    </row>
    <row r="14" spans="2:44">
      <c r="B14" s="26" t="s">
        <v>49</v>
      </c>
      <c r="C14" s="27" t="s">
        <v>50</v>
      </c>
      <c r="D14" s="22" t="s">
        <v>40</v>
      </c>
      <c r="E14" s="28">
        <f>[2]Gasto!E8</f>
        <v>102452.16801727923</v>
      </c>
      <c r="F14" s="28">
        <f>[2]Gasto!F8</f>
        <v>122534.28648125802</v>
      </c>
      <c r="G14" s="28">
        <f>[2]Gasto!G8</f>
        <v>116512.68203958755</v>
      </c>
      <c r="H14" s="28">
        <f>[2]Gasto!H8</f>
        <v>147269.3690955966</v>
      </c>
      <c r="I14" s="28">
        <f>[2]Gasto!I8</f>
        <v>138663.08118751011</v>
      </c>
      <c r="J14" s="28">
        <f>[2]Gasto!J8</f>
        <v>130515.46476539523</v>
      </c>
      <c r="K14" s="28">
        <f>[2]Gasto!K8</f>
        <v>134121.21723794626</v>
      </c>
      <c r="L14" s="28">
        <f>[2]Gasto!L8</f>
        <v>152769.36105761697</v>
      </c>
      <c r="M14" s="28">
        <f>[2]Gasto!M8</f>
        <v>140473.2387816305</v>
      </c>
      <c r="N14" s="28">
        <f>[2]Gasto!N8</f>
        <v>138117.6487039279</v>
      </c>
      <c r="O14" s="28">
        <f>[2]Gasto!O8</f>
        <v>159669.45517764756</v>
      </c>
      <c r="P14" s="28">
        <f>[2]Gasto!P8</f>
        <v>180136.91002471984</v>
      </c>
      <c r="Q14" s="28">
        <f>[2]Gasto!Q8</f>
        <v>150506.59327279363</v>
      </c>
      <c r="R14" s="28">
        <f>[2]Gasto!R8</f>
        <v>155074.20131892449</v>
      </c>
      <c r="S14" s="28">
        <f>[2]Gasto!S8</f>
        <v>169615.60876490272</v>
      </c>
      <c r="T14" s="28">
        <f>[2]Gasto!T8</f>
        <v>195623.75658888568</v>
      </c>
      <c r="U14" s="28">
        <f>[2]Gasto!U8</f>
        <v>174224.95675702996</v>
      </c>
      <c r="V14" s="28">
        <f>[2]Gasto!V8</f>
        <v>168336.02322164486</v>
      </c>
      <c r="W14" s="28">
        <f>[2]Gasto!W8</f>
        <v>182589.23631155031</v>
      </c>
      <c r="X14" s="28">
        <f>[2]Gasto!X8</f>
        <v>270164.70417918341</v>
      </c>
      <c r="Y14" s="28">
        <f>[2]Gasto!Y8</f>
        <v>189063.60007940725</v>
      </c>
      <c r="Z14" s="28">
        <f>[2]Gasto!Z8</f>
        <v>216165.13491921377</v>
      </c>
      <c r="AA14" s="28">
        <f>[2]Gasto!AA8</f>
        <v>235747.57758424745</v>
      </c>
      <c r="AB14" s="28">
        <f>[2]Gasto!AB8</f>
        <v>303454.91831101186</v>
      </c>
      <c r="AC14" s="28">
        <f>[2]Gasto!AC8</f>
        <v>201579.43212685108</v>
      </c>
      <c r="AD14" s="28">
        <f>[2]Gasto!AD8</f>
        <v>200031.33172711846</v>
      </c>
      <c r="AE14" s="28">
        <f>[2]Gasto!AE8</f>
        <v>237489.7011288483</v>
      </c>
      <c r="AF14" s="28">
        <f>[2]Gasto!AF8</f>
        <v>295676.27825323044</v>
      </c>
      <c r="AG14" s="28">
        <f>[2]Gasto!AG8</f>
        <v>241240.99885022599</v>
      </c>
      <c r="AH14" s="28">
        <f>[2]Gasto!AH8</f>
        <v>241968.3932937386</v>
      </c>
      <c r="AI14" s="28">
        <f>[2]Gasto!AI8</f>
        <v>286245.55958983494</v>
      </c>
      <c r="AJ14" s="28">
        <f>[2]Gasto!AJ8</f>
        <v>347634.15587189537</v>
      </c>
      <c r="AK14" s="28">
        <f>[2]Gasto!AK8</f>
        <v>305645.50644502247</v>
      </c>
      <c r="AL14" s="28">
        <f>[2]Gasto!AL8</f>
        <v>251255.59271937126</v>
      </c>
      <c r="AM14" s="28">
        <f>[2]Gasto!AM8</f>
        <v>304867.45417879487</v>
      </c>
      <c r="AN14" s="28">
        <f>[2]Gasto!AN8</f>
        <v>349264.73593979829</v>
      </c>
      <c r="AO14" s="28">
        <f>[2]Gasto!AO8</f>
        <v>326663.05155823362</v>
      </c>
      <c r="AP14" s="28">
        <f>[2]Gasto!AP8</f>
        <v>303979.94616329164</v>
      </c>
      <c r="AQ14" s="28">
        <f>[2]Gasto!AQ8</f>
        <v>345030.0749824816</v>
      </c>
      <c r="AR14" s="28">
        <f>[2]Gasto!AR8</f>
        <v>397151.26405482751</v>
      </c>
    </row>
    <row r="15" spans="2:44">
      <c r="B15" s="26" t="s">
        <v>51</v>
      </c>
      <c r="C15" s="29" t="s">
        <v>52</v>
      </c>
      <c r="D15" s="22" t="s">
        <v>40</v>
      </c>
      <c r="E15" s="30">
        <f>[2]Gasto!E9</f>
        <v>42000.96620116214</v>
      </c>
      <c r="F15" s="30">
        <f>[2]Gasto!F9</f>
        <v>43641.481747739723</v>
      </c>
      <c r="G15" s="30">
        <f>[2]Gasto!G9</f>
        <v>44541.6094936667</v>
      </c>
      <c r="H15" s="30">
        <f>[2]Gasto!H9</f>
        <v>56410.405021736704</v>
      </c>
      <c r="I15" s="30">
        <f>[2]Gasto!I9</f>
        <v>48137.649302984006</v>
      </c>
      <c r="J15" s="30">
        <f>[2]Gasto!J9</f>
        <v>49275.415627547598</v>
      </c>
      <c r="K15" s="30">
        <f>[2]Gasto!K9</f>
        <v>48257.884528696799</v>
      </c>
      <c r="L15" s="30">
        <f>[2]Gasto!L9</f>
        <v>61635.70614570169</v>
      </c>
      <c r="M15" s="30">
        <f>[2]Gasto!M9</f>
        <v>50121.992560246297</v>
      </c>
      <c r="N15" s="30">
        <f>[2]Gasto!N9</f>
        <v>51696.961339309179</v>
      </c>
      <c r="O15" s="30">
        <f>[2]Gasto!O9</f>
        <v>53509.431486233203</v>
      </c>
      <c r="P15" s="30">
        <f>[2]Gasto!P9</f>
        <v>70369.302271809298</v>
      </c>
      <c r="Q15" s="30">
        <f>[2]Gasto!Q9</f>
        <v>57317.025432035814</v>
      </c>
      <c r="R15" s="30">
        <f>[2]Gasto!R9</f>
        <v>59693.28075731139</v>
      </c>
      <c r="S15" s="30">
        <f>[2]Gasto!S9</f>
        <v>59828.252791420397</v>
      </c>
      <c r="T15" s="30">
        <f>[2]Gasto!T9</f>
        <v>83849.141665157033</v>
      </c>
      <c r="U15" s="30">
        <f>[2]Gasto!U9</f>
        <v>62482.241641549001</v>
      </c>
      <c r="V15" s="30">
        <f>[2]Gasto!V9</f>
        <v>64432.983231166989</v>
      </c>
      <c r="W15" s="30">
        <f>[2]Gasto!W9</f>
        <v>64969.459565941004</v>
      </c>
      <c r="X15" s="30">
        <f>[2]Gasto!X9</f>
        <v>85251.934854510007</v>
      </c>
      <c r="Y15" s="30">
        <f>[2]Gasto!Y9</f>
        <v>65723.735347565991</v>
      </c>
      <c r="Z15" s="30">
        <f>[2]Gasto!Z9</f>
        <v>68177.083894323994</v>
      </c>
      <c r="AA15" s="30">
        <f>[2]Gasto!AA9</f>
        <v>68154.67525799101</v>
      </c>
      <c r="AB15" s="30">
        <f>[2]Gasto!AB9</f>
        <v>87197.723568528017</v>
      </c>
      <c r="AC15" s="30">
        <f>[2]Gasto!AC9</f>
        <v>64082.953159465003</v>
      </c>
      <c r="AD15" s="30">
        <f>[2]Gasto!AD9</f>
        <v>67295.11840421868</v>
      </c>
      <c r="AE15" s="30">
        <f>[2]Gasto!AE9</f>
        <v>72581.961453153985</v>
      </c>
      <c r="AF15" s="30">
        <f>[2]Gasto!AF9</f>
        <v>104156.92854995004</v>
      </c>
      <c r="AG15" s="30">
        <f>[2]Gasto!AG9</f>
        <v>80023.74349735002</v>
      </c>
      <c r="AH15" s="30">
        <f>[2]Gasto!AH9</f>
        <v>88451.176311709991</v>
      </c>
      <c r="AI15" s="30">
        <f>[2]Gasto!AI9</f>
        <v>90322.448154654994</v>
      </c>
      <c r="AJ15" s="30">
        <f>[2]Gasto!AJ9</f>
        <v>123917.31334471703</v>
      </c>
      <c r="AK15" s="30">
        <f>[2]Gasto!AK9</f>
        <v>92611.766861312019</v>
      </c>
      <c r="AL15" s="30">
        <f>[2]Gasto!AL9</f>
        <v>96415.76090405701</v>
      </c>
      <c r="AM15" s="30">
        <f>[2]Gasto!AM9</f>
        <v>92779.287751534997</v>
      </c>
      <c r="AN15" s="30">
        <f>[2]Gasto!AN9</f>
        <v>137587.090552815</v>
      </c>
      <c r="AO15" s="30">
        <f>[2]Gasto!AO9</f>
        <v>101160.64403452502</v>
      </c>
      <c r="AP15" s="30">
        <f>[2]Gasto!AP9</f>
        <v>111428.582432486</v>
      </c>
      <c r="AQ15" s="30">
        <f>[2]Gasto!AQ9</f>
        <v>101948.08181105</v>
      </c>
      <c r="AR15" s="30">
        <f>[2]Gasto!AR9</f>
        <v>142123.7405999685</v>
      </c>
    </row>
    <row r="16" spans="2:44">
      <c r="B16" s="26" t="s">
        <v>53</v>
      </c>
      <c r="C16" s="29" t="s">
        <v>54</v>
      </c>
      <c r="D16" s="22" t="s">
        <v>40</v>
      </c>
      <c r="E16" s="30">
        <f>[2]Gasto!E14</f>
        <v>17938.647047900078</v>
      </c>
      <c r="F16" s="30">
        <f>[2]Gasto!F14</f>
        <v>21097.79084969325</v>
      </c>
      <c r="G16" s="30">
        <f>[2]Gasto!G14</f>
        <v>21137.641293312307</v>
      </c>
      <c r="H16" s="30">
        <f>[2]Gasto!H14</f>
        <v>27626.397237696303</v>
      </c>
      <c r="I16" s="30">
        <f>[2]Gasto!I14</f>
        <v>24422.470221930136</v>
      </c>
      <c r="J16" s="30">
        <f>[2]Gasto!J14</f>
        <v>23383.451954268945</v>
      </c>
      <c r="K16" s="30">
        <f>[2]Gasto!K14</f>
        <v>22149.471612757032</v>
      </c>
      <c r="L16" s="30">
        <f>[2]Gasto!L14</f>
        <v>26277.953996730386</v>
      </c>
      <c r="M16" s="30">
        <f>[2]Gasto!M14</f>
        <v>22657.644691504829</v>
      </c>
      <c r="N16" s="30">
        <f>[2]Gasto!N14</f>
        <v>25439.797667018389</v>
      </c>
      <c r="O16" s="30">
        <f>[2]Gasto!O14</f>
        <v>26184.886759362507</v>
      </c>
      <c r="P16" s="30">
        <f>[2]Gasto!P14</f>
        <v>33774.686768325177</v>
      </c>
      <c r="Q16" s="30">
        <f>[2]Gasto!Q14</f>
        <v>23084.154837822083</v>
      </c>
      <c r="R16" s="30">
        <f>[2]Gasto!R14</f>
        <v>28263.460829075531</v>
      </c>
      <c r="S16" s="30">
        <f>[2]Gasto!S14</f>
        <v>28596.71136939045</v>
      </c>
      <c r="T16" s="30">
        <f>[2]Gasto!T14</f>
        <v>36430.595634963516</v>
      </c>
      <c r="U16" s="30">
        <f>[2]Gasto!U14</f>
        <v>27637.121297874604</v>
      </c>
      <c r="V16" s="30">
        <f>[2]Gasto!V14</f>
        <v>36661.961711249372</v>
      </c>
      <c r="W16" s="30">
        <f>[2]Gasto!W14</f>
        <v>31715.62383358015</v>
      </c>
      <c r="X16" s="30">
        <f>[2]Gasto!X14</f>
        <v>40653.788106293272</v>
      </c>
      <c r="Y16" s="30">
        <f>[2]Gasto!Y14</f>
        <v>35869.070912381634</v>
      </c>
      <c r="Z16" s="30">
        <f>[2]Gasto!Z14</f>
        <v>31581.313384955414</v>
      </c>
      <c r="AA16" s="30">
        <f>[2]Gasto!AA14</f>
        <v>35434.42296753452</v>
      </c>
      <c r="AB16" s="30">
        <f>[2]Gasto!AB14</f>
        <v>44950.997318811234</v>
      </c>
      <c r="AC16" s="30">
        <f>[2]Gasto!AC14</f>
        <v>33767.174681164957</v>
      </c>
      <c r="AD16" s="30">
        <f>[2]Gasto!AD14</f>
        <v>53697.739020080626</v>
      </c>
      <c r="AE16" s="30">
        <f>[2]Gasto!AE14</f>
        <v>58941.563081087996</v>
      </c>
      <c r="AF16" s="30">
        <f>[2]Gasto!AF14</f>
        <v>65133.909953417831</v>
      </c>
      <c r="AG16" s="30">
        <f>[2]Gasto!AG14</f>
        <v>35437.792261448601</v>
      </c>
      <c r="AH16" s="30">
        <f>[2]Gasto!AH14</f>
        <v>42372.370406390044</v>
      </c>
      <c r="AI16" s="30">
        <f>[2]Gasto!AI14</f>
        <v>45541.313788751853</v>
      </c>
      <c r="AJ16" s="30">
        <f>[2]Gasto!AJ14</f>
        <v>67115.291752078585</v>
      </c>
      <c r="AK16" s="30">
        <f>[2]Gasto!AK14</f>
        <v>42265.466347480775</v>
      </c>
      <c r="AL16" s="30">
        <f>[2]Gasto!AL14</f>
        <v>50241.356231466903</v>
      </c>
      <c r="AM16" s="30">
        <f>[2]Gasto!AM14</f>
        <v>53813.879922771455</v>
      </c>
      <c r="AN16" s="30">
        <f>[2]Gasto!AN14</f>
        <v>77074.231409216445</v>
      </c>
      <c r="AO16" s="30">
        <f>[2]Gasto!AO14</f>
        <v>45244.464788574471</v>
      </c>
      <c r="AP16" s="30">
        <f>[2]Gasto!AP14</f>
        <v>61306.907747566846</v>
      </c>
      <c r="AQ16" s="30">
        <f>[2]Gasto!AQ14</f>
        <v>60674.215419339038</v>
      </c>
      <c r="AR16" s="30">
        <f>[2]Gasto!AR14</f>
        <v>63011.344761582041</v>
      </c>
    </row>
    <row r="17" spans="2:44">
      <c r="B17" s="26" t="s">
        <v>55</v>
      </c>
      <c r="C17" s="29" t="s">
        <v>56</v>
      </c>
      <c r="D17" s="22" t="s">
        <v>40</v>
      </c>
      <c r="E17" s="30">
        <f>[2]Gasto!E15</f>
        <v>205.43488111559594</v>
      </c>
      <c r="F17" s="30">
        <f>[2]Gasto!F15</f>
        <v>214.42549356887099</v>
      </c>
      <c r="G17" s="30">
        <f>[2]Gasto!G15</f>
        <v>229.72276800458596</v>
      </c>
      <c r="H17" s="30">
        <f>[2]Gasto!H15</f>
        <v>273.24156122583963</v>
      </c>
      <c r="I17" s="30">
        <f>[2]Gasto!I15</f>
        <v>226.47731881657157</v>
      </c>
      <c r="J17" s="30">
        <f>[2]Gasto!J15</f>
        <v>173.10616364204</v>
      </c>
      <c r="K17" s="30">
        <f>[2]Gasto!K15</f>
        <v>203.80263977046496</v>
      </c>
      <c r="L17" s="30">
        <f>[2]Gasto!L15</f>
        <v>201.81389187416502</v>
      </c>
      <c r="M17" s="30">
        <f>[2]Gasto!M15</f>
        <v>160.04419313475569</v>
      </c>
      <c r="N17" s="30">
        <f>[2]Gasto!N15</f>
        <v>183.74308366338451</v>
      </c>
      <c r="O17" s="30">
        <f>[2]Gasto!O15</f>
        <v>213.57895821612925</v>
      </c>
      <c r="P17" s="30">
        <f>[2]Gasto!P15</f>
        <v>257.94737482350001</v>
      </c>
      <c r="Q17" s="30">
        <f>[2]Gasto!Q15</f>
        <v>184.85310859499998</v>
      </c>
      <c r="R17" s="30">
        <f>[2]Gasto!R15</f>
        <v>210.22766173000002</v>
      </c>
      <c r="S17" s="30">
        <f>[2]Gasto!S15</f>
        <v>251.711789807</v>
      </c>
      <c r="T17" s="30">
        <f>[2]Gasto!T15</f>
        <v>394.50431285090906</v>
      </c>
      <c r="U17" s="30">
        <f>[2]Gasto!U15</f>
        <v>227.73528105999998</v>
      </c>
      <c r="V17" s="30">
        <f>[2]Gasto!V15</f>
        <v>274.94179991999999</v>
      </c>
      <c r="W17" s="30">
        <f>[2]Gasto!W15</f>
        <v>296.87958913</v>
      </c>
      <c r="X17" s="30">
        <f>[2]Gasto!X15</f>
        <v>352.81930452</v>
      </c>
      <c r="Y17" s="30">
        <f>[2]Gasto!Y15</f>
        <v>274.65025550000001</v>
      </c>
      <c r="Z17" s="30">
        <f>[2]Gasto!Z15</f>
        <v>297.78776054999997</v>
      </c>
      <c r="AA17" s="30">
        <f>[2]Gasto!AA15</f>
        <v>282.26605017000003</v>
      </c>
      <c r="AB17" s="30">
        <f>[2]Gasto!AB15</f>
        <v>357.29315042000002</v>
      </c>
      <c r="AC17" s="30">
        <f>[2]Gasto!AC15</f>
        <v>873.24979413516871</v>
      </c>
      <c r="AD17" s="30">
        <f>[2]Gasto!AD15</f>
        <v>486.59404759830318</v>
      </c>
      <c r="AE17" s="30">
        <f>[2]Gasto!AE15</f>
        <v>752.44604906000006</v>
      </c>
      <c r="AF17" s="30">
        <f>[2]Gasto!AF15</f>
        <v>788.36630144263313</v>
      </c>
      <c r="AG17" s="30">
        <f>[2]Gasto!AG15</f>
        <v>823.85328338919055</v>
      </c>
      <c r="AH17" s="30">
        <f>[2]Gasto!AH15</f>
        <v>657.34190729696036</v>
      </c>
      <c r="AI17" s="30">
        <f>[2]Gasto!AI15</f>
        <v>704.55556713916667</v>
      </c>
      <c r="AJ17" s="30">
        <f>[2]Gasto!AJ15</f>
        <v>1074.3827953568334</v>
      </c>
      <c r="AK17" s="30">
        <f>[2]Gasto!AK15</f>
        <v>318.61161299241661</v>
      </c>
      <c r="AL17" s="30">
        <f>[2]Gasto!AL15</f>
        <v>372.6737191975833</v>
      </c>
      <c r="AM17" s="30">
        <f>[2]Gasto!AM15</f>
        <v>392.853378464375</v>
      </c>
      <c r="AN17" s="30">
        <f>[2]Gasto!AN15</f>
        <v>511.38537456947915</v>
      </c>
      <c r="AO17" s="30">
        <f>[2]Gasto!AO15</f>
        <v>324.95512368530007</v>
      </c>
      <c r="AP17" s="30">
        <f>[2]Gasto!AP15</f>
        <v>414.76933675894998</v>
      </c>
      <c r="AQ17" s="30">
        <f>[2]Gasto!AQ15</f>
        <v>388.9155674935987</v>
      </c>
      <c r="AR17" s="30">
        <f>[2]Gasto!AR15</f>
        <v>467.24013315999997</v>
      </c>
    </row>
    <row r="18" spans="2:44">
      <c r="B18" s="26" t="s">
        <v>57</v>
      </c>
      <c r="C18" s="29" t="s">
        <v>58</v>
      </c>
      <c r="D18" s="22" t="s">
        <v>40</v>
      </c>
      <c r="E18" s="30">
        <f>[2]Gasto!E16</f>
        <v>14519.793849179743</v>
      </c>
      <c r="F18" s="30">
        <f>[2]Gasto!F16</f>
        <v>20117.277680113177</v>
      </c>
      <c r="G18" s="30">
        <f>[2]Gasto!G16</f>
        <v>18850.505263681938</v>
      </c>
      <c r="H18" s="30">
        <f>[2]Gasto!H16</f>
        <v>20768.236660797411</v>
      </c>
      <c r="I18" s="30">
        <f>[2]Gasto!I16</f>
        <v>20620.855103287144</v>
      </c>
      <c r="J18" s="30">
        <f>[2]Gasto!J16</f>
        <v>21125.291345827682</v>
      </c>
      <c r="K18" s="30">
        <f>[2]Gasto!K16</f>
        <v>23681.912915603309</v>
      </c>
      <c r="L18" s="30">
        <f>[2]Gasto!L16</f>
        <v>22958.704933159086</v>
      </c>
      <c r="M18" s="30">
        <f>[2]Gasto!M16</f>
        <v>24240.295803231293</v>
      </c>
      <c r="N18" s="30">
        <f>[2]Gasto!N16</f>
        <v>22159.418725093932</v>
      </c>
      <c r="O18" s="30">
        <f>[2]Gasto!O16</f>
        <v>27397.483718845699</v>
      </c>
      <c r="P18" s="30">
        <f>[2]Gasto!P16</f>
        <v>23082.447823832368</v>
      </c>
      <c r="Q18" s="30">
        <f>[2]Gasto!Q16</f>
        <v>29436.171744839725</v>
      </c>
      <c r="R18" s="30">
        <f>[2]Gasto!R16</f>
        <v>23588.860267350909</v>
      </c>
      <c r="S18" s="30">
        <f>[2]Gasto!S16</f>
        <v>33100.258904282877</v>
      </c>
      <c r="T18" s="30">
        <f>[2]Gasto!T16</f>
        <v>23563.856152846729</v>
      </c>
      <c r="U18" s="30">
        <f>[2]Gasto!U16</f>
        <v>35711.538700949357</v>
      </c>
      <c r="V18" s="30">
        <f>[2]Gasto!V16</f>
        <v>23984.033012677515</v>
      </c>
      <c r="W18" s="30">
        <f>[2]Gasto!W16</f>
        <v>38424.699020197171</v>
      </c>
      <c r="X18" s="30">
        <f>[2]Gasto!X16</f>
        <v>27202.824509964048</v>
      </c>
      <c r="Y18" s="30">
        <f>[2]Gasto!Y16</f>
        <v>39265.251055693632</v>
      </c>
      <c r="Z18" s="30">
        <f>[2]Gasto!Z16</f>
        <v>28743.523886576411</v>
      </c>
      <c r="AA18" s="30">
        <f>[2]Gasto!AA16</f>
        <v>46905.08647827791</v>
      </c>
      <c r="AB18" s="30">
        <f>[2]Gasto!AB16</f>
        <v>29546.971394779579</v>
      </c>
      <c r="AC18" s="30">
        <f>[2]Gasto!AC16</f>
        <v>54387.589385330968</v>
      </c>
      <c r="AD18" s="30">
        <f>[2]Gasto!AD16</f>
        <v>29858.377904639554</v>
      </c>
      <c r="AE18" s="30">
        <f>[2]Gasto!AE16</f>
        <v>55465.656965812253</v>
      </c>
      <c r="AF18" s="30">
        <f>[2]Gasto!AF16</f>
        <v>28848.237843025912</v>
      </c>
      <c r="AG18" s="30">
        <f>[2]Gasto!AG16</f>
        <v>58590.726296101835</v>
      </c>
      <c r="AH18" s="30">
        <f>[2]Gasto!AH16</f>
        <v>27224.90268193225</v>
      </c>
      <c r="AI18" s="30">
        <f>[2]Gasto!AI16</f>
        <v>59826.80427989459</v>
      </c>
      <c r="AJ18" s="30">
        <f>[2]Gasto!AJ16</f>
        <v>33033.207551352723</v>
      </c>
      <c r="AK18" s="30">
        <f>[2]Gasto!AK16</f>
        <v>65516.422606115884</v>
      </c>
      <c r="AL18" s="30">
        <f>[2]Gasto!AL16</f>
        <v>35919.658768272522</v>
      </c>
      <c r="AM18" s="30">
        <f>[2]Gasto!AM16</f>
        <v>78174.142514678882</v>
      </c>
      <c r="AN18" s="30">
        <f>[2]Gasto!AN16</f>
        <v>34320.865780598149</v>
      </c>
      <c r="AO18" s="30">
        <f>[2]Gasto!AO16</f>
        <v>83637.0623280164</v>
      </c>
      <c r="AP18" s="30">
        <f>[2]Gasto!AP16</f>
        <v>35483.90585775386</v>
      </c>
      <c r="AQ18" s="30">
        <f>[2]Gasto!AQ16</f>
        <v>86928.651634570575</v>
      </c>
      <c r="AR18" s="30">
        <f>[2]Gasto!AR16</f>
        <v>44685.560557964534</v>
      </c>
    </row>
    <row r="19" spans="2:44">
      <c r="B19" s="26" t="s">
        <v>59</v>
      </c>
      <c r="C19" s="29" t="s">
        <v>60</v>
      </c>
      <c r="D19" s="22" t="s">
        <v>40</v>
      </c>
      <c r="E19" s="30">
        <f>[2]Gasto!E20</f>
        <v>7694.5295275600001</v>
      </c>
      <c r="F19" s="30">
        <f>[2]Gasto!F20</f>
        <v>9399.7524844099989</v>
      </c>
      <c r="G19" s="30">
        <f>[2]Gasto!G20</f>
        <v>11310.36832799</v>
      </c>
      <c r="H19" s="30">
        <f>[2]Gasto!H20</f>
        <v>4183.7841751800006</v>
      </c>
      <c r="I19" s="30">
        <f>[2]Gasto!I20</f>
        <v>9711.6289616100003</v>
      </c>
      <c r="J19" s="30">
        <f>[2]Gasto!J20</f>
        <v>7510.6646530199996</v>
      </c>
      <c r="K19" s="30">
        <f>[2]Gasto!K20</f>
        <v>8027.4270262700011</v>
      </c>
      <c r="L19" s="30">
        <f>[2]Gasto!L20</f>
        <v>4019.3703417899997</v>
      </c>
      <c r="M19" s="30">
        <f>[2]Gasto!M20</f>
        <v>7350.7055176399999</v>
      </c>
      <c r="N19" s="30">
        <f>[2]Gasto!N20</f>
        <v>6566.3668610000004</v>
      </c>
      <c r="O19" s="30">
        <f>[2]Gasto!O20</f>
        <v>6299.93676676</v>
      </c>
      <c r="P19" s="30">
        <f>[2]Gasto!P20</f>
        <v>5983.9920394599994</v>
      </c>
      <c r="Q19" s="30">
        <f>[2]Gasto!Q20</f>
        <v>5788.1900628700005</v>
      </c>
      <c r="R19" s="30">
        <f>[2]Gasto!R20</f>
        <v>6941.6424552500002</v>
      </c>
      <c r="S19" s="30">
        <f>[2]Gasto!S20</f>
        <v>7155.7072062799998</v>
      </c>
      <c r="T19" s="30">
        <f>[2]Gasto!T20</f>
        <v>5757.7942498700004</v>
      </c>
      <c r="U19" s="30">
        <f>[2]Gasto!U20</f>
        <v>7063.3868320799993</v>
      </c>
      <c r="V19" s="30">
        <f>[2]Gasto!V20</f>
        <v>7574.3068851900007</v>
      </c>
      <c r="W19" s="30">
        <f>[2]Gasto!W20</f>
        <v>8239.8281198799996</v>
      </c>
      <c r="X19" s="30">
        <f>[2]Gasto!X20</f>
        <v>8627.0394644500011</v>
      </c>
      <c r="Y19" s="30">
        <f>[2]Gasto!Y20</f>
        <v>8198.7180353000003</v>
      </c>
      <c r="Z19" s="30">
        <f>[2]Gasto!Z20</f>
        <v>8945.1119309499991</v>
      </c>
      <c r="AA19" s="30">
        <f>[2]Gasto!AA20</f>
        <v>7756.5535154099998</v>
      </c>
      <c r="AB19" s="30">
        <f>[2]Gasto!AB20</f>
        <v>14447.86827511</v>
      </c>
      <c r="AC19" s="30">
        <f>[2]Gasto!AC20</f>
        <v>7733.1445117756521</v>
      </c>
      <c r="AD19" s="30">
        <f>[2]Gasto!AD20</f>
        <v>11316.643085638658</v>
      </c>
      <c r="AE19" s="30">
        <f>[2]Gasto!AE20</f>
        <v>13688.65823827191</v>
      </c>
      <c r="AF19" s="30">
        <f>[2]Gasto!AF20</f>
        <v>33878.178917594254</v>
      </c>
      <c r="AG19" s="30">
        <f>[2]Gasto!AG20</f>
        <v>17932.139524523755</v>
      </c>
      <c r="AH19" s="30">
        <f>[2]Gasto!AH20</f>
        <v>37107.87535267332</v>
      </c>
      <c r="AI19" s="30">
        <f>[2]Gasto!AI20</f>
        <v>36688.273084976674</v>
      </c>
      <c r="AJ19" s="30">
        <f>[2]Gasto!AJ20</f>
        <v>39659.271230936094</v>
      </c>
      <c r="AK19" s="30">
        <f>[2]Gasto!AK20</f>
        <v>26272.861776955462</v>
      </c>
      <c r="AL19" s="30">
        <f>[2]Gasto!AL20</f>
        <v>25123.638519933324</v>
      </c>
      <c r="AM19" s="30">
        <f>[2]Gasto!AM20</f>
        <v>27361.422093174231</v>
      </c>
      <c r="AN19" s="30">
        <f>[2]Gasto!AN20</f>
        <v>26060.484609182982</v>
      </c>
      <c r="AO19" s="30">
        <f>[2]Gasto!AO20</f>
        <v>27895.676921296381</v>
      </c>
      <c r="AP19" s="30">
        <f>[2]Gasto!AP20</f>
        <v>31241.281448655784</v>
      </c>
      <c r="AQ19" s="30">
        <f>[2]Gasto!AQ20</f>
        <v>34632.927980372551</v>
      </c>
      <c r="AR19" s="30">
        <f>[2]Gasto!AR20</f>
        <v>43751.204632689471</v>
      </c>
    </row>
    <row r="20" spans="2:44">
      <c r="B20" s="26" t="s">
        <v>61</v>
      </c>
      <c r="C20" s="29" t="s">
        <v>46</v>
      </c>
      <c r="D20" s="22" t="s">
        <v>40</v>
      </c>
      <c r="E20" s="30">
        <f>[2]Gasto!E24</f>
        <v>4384.7586117099991</v>
      </c>
      <c r="F20" s="30">
        <f>[2]Gasto!F24</f>
        <v>4449.8734349700007</v>
      </c>
      <c r="G20" s="30">
        <f>[2]Gasto!G24</f>
        <v>4405.2633916800005</v>
      </c>
      <c r="H20" s="30">
        <f>[2]Gasto!H24</f>
        <v>4349.0006078200013</v>
      </c>
      <c r="I20" s="30">
        <f>[2]Gasto!I24</f>
        <v>4860.2009552199961</v>
      </c>
      <c r="J20" s="30">
        <f>[2]Gasto!J24</f>
        <v>4429.2730708099989</v>
      </c>
      <c r="K20" s="30">
        <f>[2]Gasto!K24</f>
        <v>4321.6872723099996</v>
      </c>
      <c r="L20" s="30">
        <f>[2]Gasto!L24</f>
        <v>4529.9779663800055</v>
      </c>
      <c r="M20" s="30">
        <f>[2]Gasto!M24</f>
        <v>4428.0940477500008</v>
      </c>
      <c r="N20" s="30">
        <f>[2]Gasto!N24</f>
        <v>4398.3208963099996</v>
      </c>
      <c r="O20" s="30">
        <f>[2]Gasto!O24</f>
        <v>4550.5606638800045</v>
      </c>
      <c r="P20" s="30">
        <f>[2]Gasto!P24</f>
        <v>4593.6345102399991</v>
      </c>
      <c r="Q20" s="30">
        <f>[2]Gasto!Q24</f>
        <v>4638.3521557499971</v>
      </c>
      <c r="R20" s="30">
        <f>[2]Gasto!R24</f>
        <v>5127.7125461999995</v>
      </c>
      <c r="S20" s="30">
        <f>[2]Gasto!S24</f>
        <v>4748.3312240199994</v>
      </c>
      <c r="T20" s="30">
        <f>[2]Gasto!T24</f>
        <v>5553.8663005599983</v>
      </c>
      <c r="U20" s="30">
        <f>[2]Gasto!U24</f>
        <v>4844.7793074999981</v>
      </c>
      <c r="V20" s="30">
        <f>[2]Gasto!V24</f>
        <v>5078.6792959899976</v>
      </c>
      <c r="W20" s="30">
        <f>[2]Gasto!W24</f>
        <v>5308.2633834299977</v>
      </c>
      <c r="X20" s="30">
        <f>[2]Gasto!X24</f>
        <v>4692.1729603499989</v>
      </c>
      <c r="Y20" s="30">
        <f>[2]Gasto!Y24</f>
        <v>5222.2314510199985</v>
      </c>
      <c r="Z20" s="30">
        <f>[2]Gasto!Z24</f>
        <v>5341.5610631999944</v>
      </c>
      <c r="AA20" s="30">
        <f>[2]Gasto!AA24</f>
        <v>5115.7235593899995</v>
      </c>
      <c r="AB20" s="30">
        <f>[2]Gasto!AB24</f>
        <v>6432.6302839400005</v>
      </c>
      <c r="AC20" s="30">
        <f>[2]Gasto!AC24</f>
        <v>6970.9022108899953</v>
      </c>
      <c r="AD20" s="30">
        <f>[2]Gasto!AD24</f>
        <v>5463.8420114400024</v>
      </c>
      <c r="AE20" s="30">
        <f>[2]Gasto!AE24</f>
        <v>6071.4513986800066</v>
      </c>
      <c r="AF20" s="30">
        <f>[2]Gasto!AF24</f>
        <v>8062.2449495000001</v>
      </c>
      <c r="AG20" s="30">
        <f>[2]Gasto!AG24</f>
        <v>6262.0981459400018</v>
      </c>
      <c r="AH20" s="30">
        <f>[2]Gasto!AH24</f>
        <v>6299.4417990699949</v>
      </c>
      <c r="AI20" s="30">
        <f>[2]Gasto!AI24</f>
        <v>6273.0963309400013</v>
      </c>
      <c r="AJ20" s="30">
        <f>[2]Gasto!AJ24</f>
        <v>8774.9096457200048</v>
      </c>
      <c r="AK20" s="30">
        <f>[2]Gasto!AK24</f>
        <v>6140.0284792599932</v>
      </c>
      <c r="AL20" s="30">
        <f>[2]Gasto!AL24</f>
        <v>6064.1465658399957</v>
      </c>
      <c r="AM20" s="30">
        <f>[2]Gasto!AM24</f>
        <v>6506.5614730400002</v>
      </c>
      <c r="AN20" s="30">
        <f>[2]Gasto!AN24</f>
        <v>8174.7720549099931</v>
      </c>
      <c r="AO20" s="30">
        <f>[2]Gasto!AO24</f>
        <v>6097.0945821899959</v>
      </c>
      <c r="AP20" s="30">
        <f>[2]Gasto!AP24</f>
        <v>6269.5628696500025</v>
      </c>
      <c r="AQ20" s="30">
        <f>[2]Gasto!AQ24</f>
        <v>6224.5882291900043</v>
      </c>
      <c r="AR20" s="30">
        <f>[2]Gasto!AR24</f>
        <v>8446.7300560699787</v>
      </c>
    </row>
    <row r="21" spans="2:44">
      <c r="B21" s="26" t="s">
        <v>62</v>
      </c>
      <c r="C21" s="29" t="s">
        <v>63</v>
      </c>
      <c r="D21" s="22" t="s">
        <v>40</v>
      </c>
      <c r="E21" s="30">
        <f>[2]Gasto!E34</f>
        <v>10146.57114575</v>
      </c>
      <c r="F21" s="30">
        <f>[2]Gasto!F34</f>
        <v>10149.459926269999</v>
      </c>
      <c r="G21" s="30">
        <f>[2]Gasto!G34</f>
        <v>10332.528515700002</v>
      </c>
      <c r="H21" s="30">
        <f>[2]Gasto!H34</f>
        <v>12201.412765770001</v>
      </c>
      <c r="I21" s="30">
        <f>[2]Gasto!I34</f>
        <v>10675.551137449997</v>
      </c>
      <c r="J21" s="30">
        <f>[2]Gasto!J34</f>
        <v>10426.542658910001</v>
      </c>
      <c r="K21" s="30">
        <f>[2]Gasto!K34</f>
        <v>10344.074275409999</v>
      </c>
      <c r="L21" s="30">
        <f>[2]Gasto!L34</f>
        <v>12918.801300359999</v>
      </c>
      <c r="M21" s="30">
        <f>[2]Gasto!M34</f>
        <v>11120.477839419998</v>
      </c>
      <c r="N21" s="30">
        <f>[2]Gasto!N34</f>
        <v>11164.507793030001</v>
      </c>
      <c r="O21" s="30">
        <f>[2]Gasto!O34</f>
        <v>11742.162327530003</v>
      </c>
      <c r="P21" s="30">
        <f>[2]Gasto!P34</f>
        <v>15624.72103954</v>
      </c>
      <c r="Q21" s="30">
        <f>[2]Gasto!Q34</f>
        <v>12837.846371330001</v>
      </c>
      <c r="R21" s="30">
        <f>[2]Gasto!R34</f>
        <v>12775.538838291668</v>
      </c>
      <c r="S21" s="30">
        <f>[2]Gasto!S34</f>
        <v>12816.508415650002</v>
      </c>
      <c r="T21" s="30">
        <f>[2]Gasto!T34</f>
        <v>15986.921413825456</v>
      </c>
      <c r="U21" s="30">
        <f>[2]Gasto!U34</f>
        <v>12901.122909339998</v>
      </c>
      <c r="V21" s="30">
        <f>[2]Gasto!V34</f>
        <v>14256.714221320002</v>
      </c>
      <c r="W21" s="30">
        <f>[2]Gasto!W34</f>
        <v>14257.945583090001</v>
      </c>
      <c r="X21" s="30">
        <f>[2]Gasto!X34</f>
        <v>17439.803327860001</v>
      </c>
      <c r="Y21" s="30">
        <f>[2]Gasto!Y34</f>
        <v>14404.076968520001</v>
      </c>
      <c r="Z21" s="30">
        <f>[2]Gasto!Z34</f>
        <v>55949.075841689992</v>
      </c>
      <c r="AA21" s="30">
        <f>[2]Gasto!AA34</f>
        <v>56857.890586309994</v>
      </c>
      <c r="AB21" s="30">
        <f>[2]Gasto!AB34</f>
        <v>60228.52398980999</v>
      </c>
      <c r="AC21" s="30">
        <f>[2]Gasto!AC34</f>
        <v>25146.327214289999</v>
      </c>
      <c r="AD21" s="30">
        <f>[2]Gasto!AD34</f>
        <v>20585.510600259997</v>
      </c>
      <c r="AE21" s="30">
        <f>[2]Gasto!AE34</f>
        <v>19120.437593700004</v>
      </c>
      <c r="AF21" s="30">
        <f>[2]Gasto!AF34</f>
        <v>27890.871939069999</v>
      </c>
      <c r="AG21" s="30">
        <f>[2]Gasto!AG34</f>
        <v>21795.031642939997</v>
      </c>
      <c r="AH21" s="30">
        <f>[2]Gasto!AH34</f>
        <v>23286.422198290005</v>
      </c>
      <c r="AI21" s="30">
        <f>[2]Gasto!AI34</f>
        <v>26394.101920929999</v>
      </c>
      <c r="AJ21" s="30">
        <f>[2]Gasto!AJ34</f>
        <v>34910.922247589995</v>
      </c>
      <c r="AK21" s="30">
        <f>[2]Gasto!AK34</f>
        <v>29851.044888539996</v>
      </c>
      <c r="AL21" s="30">
        <f>[2]Gasto!AL34</f>
        <v>24593.057002069996</v>
      </c>
      <c r="AM21" s="30">
        <f>[2]Gasto!AM34</f>
        <v>29339.9650826</v>
      </c>
      <c r="AN21" s="30">
        <f>[2]Gasto!AN34</f>
        <v>40036.145329090003</v>
      </c>
      <c r="AO21" s="30">
        <f>[2]Gasto!AO34</f>
        <v>31325.504857059994</v>
      </c>
      <c r="AP21" s="30">
        <f>[2]Gasto!AP34</f>
        <v>32241.209336410004</v>
      </c>
      <c r="AQ21" s="30">
        <f>[2]Gasto!AQ34</f>
        <v>31848.289389710004</v>
      </c>
      <c r="AR21" s="30">
        <f>[2]Gasto!AR34</f>
        <v>42381.622250970002</v>
      </c>
    </row>
    <row r="22" spans="2:44">
      <c r="B22" s="26" t="s">
        <v>64</v>
      </c>
      <c r="C22" s="31" t="s">
        <v>65</v>
      </c>
      <c r="D22" s="32" t="s">
        <v>40</v>
      </c>
      <c r="E22" s="30">
        <f>[2]Gasto!E38</f>
        <v>5561.466752901667</v>
      </c>
      <c r="F22" s="30">
        <f>[2]Gasto!F38</f>
        <v>13464.224864493</v>
      </c>
      <c r="G22" s="30">
        <f>[2]Gasto!G38</f>
        <v>5705.0429855520006</v>
      </c>
      <c r="H22" s="30">
        <f>[2]Gasto!H38</f>
        <v>21456.891065370364</v>
      </c>
      <c r="I22" s="30">
        <f>[2]Gasto!I38</f>
        <v>20008.248186212248</v>
      </c>
      <c r="J22" s="30">
        <f>[2]Gasto!J38</f>
        <v>14191.719291369</v>
      </c>
      <c r="K22" s="30">
        <f>[2]Gasto!K38</f>
        <v>17134.956967128666</v>
      </c>
      <c r="L22" s="30">
        <f>[2]Gasto!L38</f>
        <v>20227.032481621667</v>
      </c>
      <c r="M22" s="30">
        <f>[2]Gasto!M38</f>
        <v>20393.98412870333</v>
      </c>
      <c r="N22" s="30">
        <f>[2]Gasto!N38</f>
        <v>16508.532338502999</v>
      </c>
      <c r="O22" s="30">
        <f>[2]Gasto!O38</f>
        <v>29771.414496819994</v>
      </c>
      <c r="P22" s="30">
        <f>[2]Gasto!P38</f>
        <v>26450.178196689532</v>
      </c>
      <c r="Q22" s="30">
        <f>[2]Gasto!Q38</f>
        <v>17219.999559550997</v>
      </c>
      <c r="R22" s="30">
        <f>[2]Gasto!R38</f>
        <v>18473.477963715002</v>
      </c>
      <c r="S22" s="30">
        <f>[2]Gasto!S38</f>
        <v>23118.127064051998</v>
      </c>
      <c r="T22" s="30">
        <f>[2]Gasto!T38</f>
        <v>24087.076858812001</v>
      </c>
      <c r="U22" s="30">
        <f>[2]Gasto!U38</f>
        <v>23357.030786676998</v>
      </c>
      <c r="V22" s="30">
        <f>[2]Gasto!V38</f>
        <v>16072.403064131</v>
      </c>
      <c r="W22" s="30">
        <f>[2]Gasto!W38</f>
        <v>19376.537216301993</v>
      </c>
      <c r="X22" s="30">
        <f>[2]Gasto!X38</f>
        <v>85944.321651236096</v>
      </c>
      <c r="Y22" s="30">
        <f>[2]Gasto!Y38</f>
        <v>20105.866053426009</v>
      </c>
      <c r="Z22" s="30">
        <f>[2]Gasto!Z38</f>
        <v>17129.677156967999</v>
      </c>
      <c r="AA22" s="30">
        <f>[2]Gasto!AA38</f>
        <v>15240.959169163996</v>
      </c>
      <c r="AB22" s="30">
        <f>[2]Gasto!AB38</f>
        <v>60292.910329612998</v>
      </c>
      <c r="AC22" s="30">
        <f>[2]Gasto!AC38</f>
        <v>8618.0911697993506</v>
      </c>
      <c r="AD22" s="30">
        <f>[2]Gasto!AD38</f>
        <v>11327.506653242668</v>
      </c>
      <c r="AE22" s="30">
        <f>[2]Gasto!AE38</f>
        <v>10867.526349082093</v>
      </c>
      <c r="AF22" s="30">
        <f>[2]Gasto!AF38</f>
        <v>26917.539799229751</v>
      </c>
      <c r="AG22" s="30">
        <f>[2]Gasto!AG38</f>
        <v>20375.614198532585</v>
      </c>
      <c r="AH22" s="30">
        <f>[2]Gasto!AH38</f>
        <v>16568.86263637602</v>
      </c>
      <c r="AI22" s="30">
        <f>[2]Gasto!AI38</f>
        <v>20494.966462547654</v>
      </c>
      <c r="AJ22" s="30">
        <f>[2]Gasto!AJ38</f>
        <v>39148.857304144185</v>
      </c>
      <c r="AK22" s="30">
        <f>[2]Gasto!AK38</f>
        <v>42669.303872365905</v>
      </c>
      <c r="AL22" s="30">
        <f>[2]Gasto!AL38</f>
        <v>12525.301008533912</v>
      </c>
      <c r="AM22" s="30">
        <f>[2]Gasto!AM38</f>
        <v>16499.341962530896</v>
      </c>
      <c r="AN22" s="30">
        <f>[2]Gasto!AN38</f>
        <v>25499.760829416209</v>
      </c>
      <c r="AO22" s="30">
        <f>[2]Gasto!AO38</f>
        <v>30977.648922886045</v>
      </c>
      <c r="AP22" s="30">
        <f>[2]Gasto!AP38</f>
        <v>25593.727134010216</v>
      </c>
      <c r="AQ22" s="30">
        <f>[2]Gasto!AQ38</f>
        <v>22384.404950755907</v>
      </c>
      <c r="AR22" s="30">
        <f>[2]Gasto!AR38</f>
        <v>52283.821062422991</v>
      </c>
    </row>
    <row r="23" spans="2:44">
      <c r="B23" s="33" t="s">
        <v>66</v>
      </c>
      <c r="C23" s="34" t="s">
        <v>67</v>
      </c>
      <c r="D23" s="35" t="s">
        <v>40</v>
      </c>
      <c r="E23" s="25">
        <f t="shared" ref="E23:AR23" si="0">+E9-E14+E17</f>
        <v>102190.61034795169</v>
      </c>
      <c r="F23" s="25">
        <f t="shared" si="0"/>
        <v>736.53601901385036</v>
      </c>
      <c r="G23" s="25">
        <f t="shared" si="0"/>
        <v>-1172.1315617499833</v>
      </c>
      <c r="H23" s="25">
        <f t="shared" si="0"/>
        <v>-29329.208510226475</v>
      </c>
      <c r="I23" s="25">
        <f t="shared" si="0"/>
        <v>-17029.978172434217</v>
      </c>
      <c r="J23" s="25">
        <f t="shared" si="0"/>
        <v>3123.6554878552906</v>
      </c>
      <c r="K23" s="25">
        <f t="shared" si="0"/>
        <v>-10964.45987222162</v>
      </c>
      <c r="L23" s="25">
        <f t="shared" si="0"/>
        <v>-13334.655169641654</v>
      </c>
      <c r="M23" s="25">
        <f t="shared" si="0"/>
        <v>-5918.7308198026185</v>
      </c>
      <c r="N23" s="25">
        <f t="shared" si="0"/>
        <v>14487.504138205562</v>
      </c>
      <c r="O23" s="25">
        <f t="shared" si="0"/>
        <v>-24002.399536110948</v>
      </c>
      <c r="P23" s="25">
        <f t="shared" si="0"/>
        <v>-33779.242045452615</v>
      </c>
      <c r="Q23" s="25">
        <f t="shared" si="0"/>
        <v>7770.2990477498588</v>
      </c>
      <c r="R23" s="25">
        <f t="shared" si="0"/>
        <v>11669.201459456997</v>
      </c>
      <c r="S23" s="25">
        <f t="shared" si="0"/>
        <v>-11440.127422419508</v>
      </c>
      <c r="T23" s="25">
        <f t="shared" si="0"/>
        <v>-34334.842798519538</v>
      </c>
      <c r="U23" s="25">
        <f t="shared" si="0"/>
        <v>-5115.062607344923</v>
      </c>
      <c r="V23" s="25">
        <f t="shared" si="0"/>
        <v>22172.09928661312</v>
      </c>
      <c r="W23" s="25">
        <f t="shared" si="0"/>
        <v>-8611.5235055093035</v>
      </c>
      <c r="X23" s="25">
        <f t="shared" si="0"/>
        <v>-88220.936179329408</v>
      </c>
      <c r="Y23" s="25">
        <f t="shared" si="0"/>
        <v>-17905.768933161762</v>
      </c>
      <c r="Z23" s="25">
        <f t="shared" si="0"/>
        <v>-95839.433873583286</v>
      </c>
      <c r="AA23" s="25">
        <f t="shared" si="0"/>
        <v>-55283.473416694498</v>
      </c>
      <c r="AB23" s="25">
        <f t="shared" si="0"/>
        <v>-116313.00574692387</v>
      </c>
      <c r="AC23" s="25">
        <f t="shared" si="0"/>
        <v>-11650.726577927933</v>
      </c>
      <c r="AD23" s="25">
        <f t="shared" si="0"/>
        <v>34620.948916002519</v>
      </c>
      <c r="AE23" s="25">
        <f t="shared" si="0"/>
        <v>-10123.518200281342</v>
      </c>
      <c r="AF23" s="25">
        <f t="shared" si="0"/>
        <v>-54902.06901564476</v>
      </c>
      <c r="AG23" s="25">
        <f t="shared" si="0"/>
        <v>1026.212240919539</v>
      </c>
      <c r="AH23" s="25">
        <f t="shared" si="0"/>
        <v>24388.647874170671</v>
      </c>
      <c r="AI23" s="25">
        <f t="shared" si="0"/>
        <v>-30909.372375882562</v>
      </c>
      <c r="AJ23" s="25">
        <f t="shared" si="0"/>
        <v>-83349.87198624255</v>
      </c>
      <c r="AK23" s="25">
        <f t="shared" si="0"/>
        <v>-35969.072444460122</v>
      </c>
      <c r="AL23" s="25">
        <f t="shared" si="0"/>
        <v>59152.248973135327</v>
      </c>
      <c r="AM23" s="25">
        <f t="shared" si="0"/>
        <v>-21966.33179905048</v>
      </c>
      <c r="AN23" s="25">
        <f t="shared" si="0"/>
        <v>-64058.318066940672</v>
      </c>
      <c r="AO23" s="25">
        <f t="shared" si="0"/>
        <v>-7548.3871174043161</v>
      </c>
      <c r="AP23" s="25">
        <f t="shared" si="0"/>
        <v>15232.552664313418</v>
      </c>
      <c r="AQ23" s="25">
        <f t="shared" si="0"/>
        <v>-3103.329519546</v>
      </c>
      <c r="AR23" s="25">
        <f t="shared" si="0"/>
        <v>-75565.655080133613</v>
      </c>
    </row>
    <row r="24" spans="2:44">
      <c r="B24" s="36" t="s">
        <v>68</v>
      </c>
      <c r="C24" s="37" t="s">
        <v>69</v>
      </c>
      <c r="D24" s="38" t="s">
        <v>40</v>
      </c>
      <c r="E24" s="25">
        <f t="shared" ref="E24:AR24" si="1">+E9-E14</f>
        <v>101985.1754668361</v>
      </c>
      <c r="F24" s="25">
        <f t="shared" si="1"/>
        <v>522.11052544497943</v>
      </c>
      <c r="G24" s="25">
        <f t="shared" si="1"/>
        <v>-1401.8543297545693</v>
      </c>
      <c r="H24" s="25">
        <f t="shared" si="1"/>
        <v>-29602.450071452316</v>
      </c>
      <c r="I24" s="25">
        <f t="shared" si="1"/>
        <v>-17256.455491250788</v>
      </c>
      <c r="J24" s="25">
        <f t="shared" si="1"/>
        <v>2950.5493242132507</v>
      </c>
      <c r="K24" s="25">
        <f t="shared" si="1"/>
        <v>-11168.262511992085</v>
      </c>
      <c r="L24" s="25">
        <f t="shared" si="1"/>
        <v>-13536.469061515818</v>
      </c>
      <c r="M24" s="25">
        <f t="shared" si="1"/>
        <v>-6078.7750129373744</v>
      </c>
      <c r="N24" s="25">
        <f t="shared" si="1"/>
        <v>14303.761054542178</v>
      </c>
      <c r="O24" s="25">
        <f t="shared" si="1"/>
        <v>-24215.978494327079</v>
      </c>
      <c r="P24" s="25">
        <f t="shared" si="1"/>
        <v>-34037.189420276118</v>
      </c>
      <c r="Q24" s="25">
        <f t="shared" si="1"/>
        <v>7585.4459391548589</v>
      </c>
      <c r="R24" s="25">
        <f t="shared" si="1"/>
        <v>11458.973797726998</v>
      </c>
      <c r="S24" s="25">
        <f t="shared" si="1"/>
        <v>-11691.839212226507</v>
      </c>
      <c r="T24" s="25">
        <f t="shared" si="1"/>
        <v>-34729.347111370444</v>
      </c>
      <c r="U24" s="25">
        <f t="shared" si="1"/>
        <v>-5342.7978884049226</v>
      </c>
      <c r="V24" s="25">
        <f t="shared" si="1"/>
        <v>21897.157486693119</v>
      </c>
      <c r="W24" s="25">
        <f t="shared" si="1"/>
        <v>-8908.4030946393032</v>
      </c>
      <c r="X24" s="25">
        <f t="shared" si="1"/>
        <v>-88573.755483849411</v>
      </c>
      <c r="Y24" s="25">
        <f t="shared" si="1"/>
        <v>-18180.419188661763</v>
      </c>
      <c r="Z24" s="25">
        <f t="shared" si="1"/>
        <v>-96137.221634133282</v>
      </c>
      <c r="AA24" s="25">
        <f t="shared" si="1"/>
        <v>-55565.739466864499</v>
      </c>
      <c r="AB24" s="25">
        <f t="shared" si="1"/>
        <v>-116670.29889734386</v>
      </c>
      <c r="AC24" s="25">
        <f t="shared" si="1"/>
        <v>-12523.976372063102</v>
      </c>
      <c r="AD24" s="25">
        <f t="shared" si="1"/>
        <v>34134.354868404218</v>
      </c>
      <c r="AE24" s="25">
        <f t="shared" si="1"/>
        <v>-10875.964249341341</v>
      </c>
      <c r="AF24" s="25">
        <f t="shared" si="1"/>
        <v>-55690.435317087395</v>
      </c>
      <c r="AG24" s="25">
        <f t="shared" si="1"/>
        <v>202.35895753034856</v>
      </c>
      <c r="AH24" s="25">
        <f t="shared" si="1"/>
        <v>23731.305966873711</v>
      </c>
      <c r="AI24" s="25">
        <f t="shared" si="1"/>
        <v>-31613.927943021728</v>
      </c>
      <c r="AJ24" s="25">
        <f t="shared" si="1"/>
        <v>-84424.254781599389</v>
      </c>
      <c r="AK24" s="25">
        <f t="shared" si="1"/>
        <v>-36287.684057452541</v>
      </c>
      <c r="AL24" s="25">
        <f t="shared" si="1"/>
        <v>58779.575253937743</v>
      </c>
      <c r="AM24" s="25">
        <f t="shared" si="1"/>
        <v>-22359.185177514853</v>
      </c>
      <c r="AN24" s="25">
        <f t="shared" si="1"/>
        <v>-64569.703441510152</v>
      </c>
      <c r="AO24" s="25">
        <f t="shared" si="1"/>
        <v>-7873.3422410896164</v>
      </c>
      <c r="AP24" s="25">
        <f t="shared" si="1"/>
        <v>14817.783327554469</v>
      </c>
      <c r="AQ24" s="25">
        <f t="shared" si="1"/>
        <v>-3492.2450870395987</v>
      </c>
      <c r="AR24" s="25">
        <f t="shared" si="1"/>
        <v>-76032.89521329361</v>
      </c>
    </row>
    <row r="25" spans="2:44">
      <c r="B25" s="39" t="s">
        <v>70</v>
      </c>
      <c r="C25" s="40" t="s">
        <v>71</v>
      </c>
      <c r="D25" s="22" t="s">
        <v>40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2:44">
      <c r="B26" s="39" t="s">
        <v>72</v>
      </c>
      <c r="C26" s="27" t="s">
        <v>73</v>
      </c>
      <c r="D26" s="22" t="s">
        <v>40</v>
      </c>
      <c r="E26" s="28">
        <f>'[2]Transacciones Activos y Pasivo '!E9</f>
        <v>17050.825522727937</v>
      </c>
      <c r="F26" s="28">
        <f>'[2]Transacciones Activos y Pasivo '!F9</f>
        <v>21153.363804459521</v>
      </c>
      <c r="G26" s="28">
        <f>'[2]Transacciones Activos y Pasivo '!G9</f>
        <v>19163.254698525765</v>
      </c>
      <c r="H26" s="28">
        <f>'[2]Transacciones Activos y Pasivo '!H9</f>
        <v>15505.341223755484</v>
      </c>
      <c r="I26" s="28">
        <f>'[2]Transacciones Activos y Pasivo '!I9</f>
        <v>20344.919015432544</v>
      </c>
      <c r="J26" s="28">
        <f>'[2]Transacciones Activos y Pasivo '!J9</f>
        <v>15354.015419119596</v>
      </c>
      <c r="K26" s="28">
        <f>'[2]Transacciones Activos y Pasivo '!K9</f>
        <v>11822.629556855176</v>
      </c>
      <c r="L26" s="28">
        <f>'[2]Transacciones Activos y Pasivo '!L9</f>
        <v>15302.948472529053</v>
      </c>
      <c r="M26" s="28">
        <f>'[2]Transacciones Activos y Pasivo '!M9</f>
        <v>20168.483911550989</v>
      </c>
      <c r="N26" s="28">
        <f>'[2]Transacciones Activos y Pasivo '!N9</f>
        <v>12690.360625428104</v>
      </c>
      <c r="O26" s="28">
        <f>'[2]Transacciones Activos y Pasivo '!O9</f>
        <v>17850.750051521998</v>
      </c>
      <c r="P26" s="28">
        <f>'[2]Transacciones Activos y Pasivo '!P9</f>
        <v>24554.903468375</v>
      </c>
      <c r="Q26" s="28">
        <f>'[2]Transacciones Activos y Pasivo '!Q9</f>
        <v>9784.4744453849071</v>
      </c>
      <c r="R26" s="28">
        <f>'[2]Transacciones Activos y Pasivo '!R9</f>
        <v>12539.319491034999</v>
      </c>
      <c r="S26" s="28">
        <f>'[2]Transacciones Activos y Pasivo '!S9</f>
        <v>14694.081960730002</v>
      </c>
      <c r="T26" s="28">
        <f>'[2]Transacciones Activos y Pasivo '!T9</f>
        <v>37866.212239451728</v>
      </c>
      <c r="U26" s="28">
        <f>'[2]Transacciones Activos y Pasivo '!U9</f>
        <v>16733.958189312005</v>
      </c>
      <c r="V26" s="28">
        <f>'[2]Transacciones Activos y Pasivo '!V9</f>
        <v>20220.418197998002</v>
      </c>
      <c r="W26" s="28">
        <f>'[2]Transacciones Activos y Pasivo '!W9</f>
        <v>20198.260260487001</v>
      </c>
      <c r="X26" s="28">
        <f>'[2]Transacciones Activos y Pasivo '!X9</f>
        <v>23133.217625701993</v>
      </c>
      <c r="Y26" s="28">
        <f>'[2]Transacciones Activos y Pasivo '!Y9</f>
        <v>21884.724198158994</v>
      </c>
      <c r="Z26" s="28">
        <f>'[2]Transacciones Activos y Pasivo '!Z9</f>
        <v>23634.893556744006</v>
      </c>
      <c r="AA26" s="28">
        <f>'[2]Transacciones Activos y Pasivo '!AA9</f>
        <v>24552.064941178003</v>
      </c>
      <c r="AB26" s="28">
        <f>'[2]Transacciones Activos y Pasivo '!AB9</f>
        <v>13593.202613255004</v>
      </c>
      <c r="AC26" s="28">
        <f>'[2]Transacciones Activos y Pasivo '!AC9</f>
        <v>4886.6329350815004</v>
      </c>
      <c r="AD26" s="28">
        <f>'[2]Transacciones Activos y Pasivo '!AD9</f>
        <v>8687.9630999419987</v>
      </c>
      <c r="AE26" s="28">
        <f>'[2]Transacciones Activos y Pasivo '!AE9</f>
        <v>14470.099470363</v>
      </c>
      <c r="AF26" s="28">
        <f>'[2]Transacciones Activos y Pasivo '!AF9</f>
        <v>56676.890203203002</v>
      </c>
      <c r="AG26" s="28">
        <f>'[2]Transacciones Activos y Pasivo '!AG9</f>
        <v>12023.863369834151</v>
      </c>
      <c r="AH26" s="28">
        <f>'[2]Transacciones Activos y Pasivo '!AH9</f>
        <v>25217.803583847228</v>
      </c>
      <c r="AI26" s="28">
        <f>'[2]Transacciones Activos y Pasivo '!AI9</f>
        <v>20914.853384905087</v>
      </c>
      <c r="AJ26" s="28">
        <f>'[2]Transacciones Activos y Pasivo '!AJ9</f>
        <v>51745.277238355047</v>
      </c>
      <c r="AK26" s="28">
        <f>'[2]Transacciones Activos y Pasivo '!AK9</f>
        <v>24900.582840240462</v>
      </c>
      <c r="AL26" s="28">
        <f>'[2]Transacciones Activos y Pasivo '!AL9</f>
        <v>30353.447290504027</v>
      </c>
      <c r="AM26" s="28">
        <f>'[2]Transacciones Activos y Pasivo '!AM9</f>
        <v>29533.451884630591</v>
      </c>
      <c r="AN26" s="28">
        <f>'[2]Transacciones Activos y Pasivo '!AN9</f>
        <v>71508.564646608327</v>
      </c>
      <c r="AO26" s="28">
        <f>'[2]Transacciones Activos y Pasivo '!AO9</f>
        <v>25036.436546039909</v>
      </c>
      <c r="AP26" s="28">
        <f>'[2]Transacciones Activos y Pasivo '!AP9</f>
        <v>40353.391291391024</v>
      </c>
      <c r="AQ26" s="28">
        <f>'[2]Transacciones Activos y Pasivo '!AQ9</f>
        <v>37579.647554966265</v>
      </c>
      <c r="AR26" s="28">
        <f>'[2]Transacciones Activos y Pasivo '!AR9</f>
        <v>47885.019524176103</v>
      </c>
    </row>
    <row r="27" spans="2:44">
      <c r="B27" s="41" t="s">
        <v>74</v>
      </c>
      <c r="C27" s="29" t="s">
        <v>75</v>
      </c>
      <c r="D27" s="22" t="s">
        <v>40</v>
      </c>
      <c r="E27" s="30">
        <f>'[2]Transacciones Activos y Pasivo '!E10</f>
        <v>17050.825522727937</v>
      </c>
      <c r="F27" s="30">
        <f>'[2]Transacciones Activos y Pasivo '!F10</f>
        <v>21153.363804459521</v>
      </c>
      <c r="G27" s="30">
        <f>'[2]Transacciones Activos y Pasivo '!G10</f>
        <v>19163.254698525765</v>
      </c>
      <c r="H27" s="30">
        <f>'[2]Transacciones Activos y Pasivo '!H10</f>
        <v>15505.341223755484</v>
      </c>
      <c r="I27" s="30">
        <f>'[2]Transacciones Activos y Pasivo '!I10</f>
        <v>20344.919015432544</v>
      </c>
      <c r="J27" s="30">
        <f>'[2]Transacciones Activos y Pasivo '!J10</f>
        <v>15354.015419119596</v>
      </c>
      <c r="K27" s="30">
        <f>'[2]Transacciones Activos y Pasivo '!K10</f>
        <v>11822.629556855176</v>
      </c>
      <c r="L27" s="30">
        <f>'[2]Transacciones Activos y Pasivo '!L10</f>
        <v>15302.948472529053</v>
      </c>
      <c r="M27" s="30">
        <f>'[2]Transacciones Activos y Pasivo '!M10</f>
        <v>20168.483911550989</v>
      </c>
      <c r="N27" s="30">
        <f>'[2]Transacciones Activos y Pasivo '!N10</f>
        <v>12690.360625428104</v>
      </c>
      <c r="O27" s="30">
        <f>'[2]Transacciones Activos y Pasivo '!O10</f>
        <v>17850.750051521998</v>
      </c>
      <c r="P27" s="30">
        <f>'[2]Transacciones Activos y Pasivo '!P10</f>
        <v>24554.903468375</v>
      </c>
      <c r="Q27" s="30">
        <f>'[2]Transacciones Activos y Pasivo '!Q10</f>
        <v>9784.4744453849071</v>
      </c>
      <c r="R27" s="30">
        <f>'[2]Transacciones Activos y Pasivo '!R10</f>
        <v>12539.319491034999</v>
      </c>
      <c r="S27" s="30">
        <f>'[2]Transacciones Activos y Pasivo '!S10</f>
        <v>14694.081960730002</v>
      </c>
      <c r="T27" s="30">
        <f>'[2]Transacciones Activos y Pasivo '!T10</f>
        <v>37866.212239451728</v>
      </c>
      <c r="U27" s="30">
        <f>'[2]Transacciones Activos y Pasivo '!U10</f>
        <v>16733.958189312005</v>
      </c>
      <c r="V27" s="30">
        <f>'[2]Transacciones Activos y Pasivo '!V10</f>
        <v>20220.418197998002</v>
      </c>
      <c r="W27" s="30">
        <f>'[2]Transacciones Activos y Pasivo '!W10</f>
        <v>20198.260260487001</v>
      </c>
      <c r="X27" s="30">
        <f>'[2]Transacciones Activos y Pasivo '!X10</f>
        <v>23133.217625701993</v>
      </c>
      <c r="Y27" s="30">
        <f>'[2]Transacciones Activos y Pasivo '!Y10</f>
        <v>21884.724198158994</v>
      </c>
      <c r="Z27" s="30">
        <f>'[2]Transacciones Activos y Pasivo '!Z10</f>
        <v>23634.893556744006</v>
      </c>
      <c r="AA27" s="30">
        <f>'[2]Transacciones Activos y Pasivo '!AA10</f>
        <v>24552.064941178003</v>
      </c>
      <c r="AB27" s="30">
        <f>'[2]Transacciones Activos y Pasivo '!AB10</f>
        <v>13593.202613255004</v>
      </c>
      <c r="AC27" s="30">
        <f>'[2]Transacciones Activos y Pasivo '!AC10</f>
        <v>4886.6329350815004</v>
      </c>
      <c r="AD27" s="30">
        <f>'[2]Transacciones Activos y Pasivo '!AD10</f>
        <v>8687.9630999419987</v>
      </c>
      <c r="AE27" s="30">
        <f>'[2]Transacciones Activos y Pasivo '!AE10</f>
        <v>14470.099470363</v>
      </c>
      <c r="AF27" s="30">
        <f>'[2]Transacciones Activos y Pasivo '!AF10</f>
        <v>56676.890203203002</v>
      </c>
      <c r="AG27" s="30">
        <f>'[2]Transacciones Activos y Pasivo '!AG10</f>
        <v>12023.863369834151</v>
      </c>
      <c r="AH27" s="30">
        <f>'[2]Transacciones Activos y Pasivo '!AH10</f>
        <v>25217.803583847228</v>
      </c>
      <c r="AI27" s="30">
        <f>'[2]Transacciones Activos y Pasivo '!AI10</f>
        <v>20914.853384905087</v>
      </c>
      <c r="AJ27" s="30">
        <f>'[2]Transacciones Activos y Pasivo '!AJ10</f>
        <v>51745.277238355047</v>
      </c>
      <c r="AK27" s="30">
        <f>'[2]Transacciones Activos y Pasivo '!AK10</f>
        <v>24900.582840240462</v>
      </c>
      <c r="AL27" s="30">
        <f>'[2]Transacciones Activos y Pasivo '!AL10</f>
        <v>30353.447290504027</v>
      </c>
      <c r="AM27" s="30">
        <f>'[2]Transacciones Activos y Pasivo '!AM10</f>
        <v>29533.451884630591</v>
      </c>
      <c r="AN27" s="30">
        <f>'[2]Transacciones Activos y Pasivo '!AN10</f>
        <v>71508.564646608327</v>
      </c>
      <c r="AO27" s="30">
        <f>'[2]Transacciones Activos y Pasivo '!AO10</f>
        <v>25036.436546039909</v>
      </c>
      <c r="AP27" s="30">
        <f>'[2]Transacciones Activos y Pasivo '!AP10</f>
        <v>40353.391291391024</v>
      </c>
      <c r="AQ27" s="30">
        <f>'[2]Transacciones Activos y Pasivo '!AQ10</f>
        <v>37579.647554966265</v>
      </c>
      <c r="AR27" s="30">
        <f>'[2]Transacciones Activos y Pasivo '!AR10</f>
        <v>47885.019524176103</v>
      </c>
    </row>
    <row r="28" spans="2:44">
      <c r="B28" s="41" t="s">
        <v>76</v>
      </c>
      <c r="C28" s="29" t="s">
        <v>77</v>
      </c>
      <c r="D28" s="22" t="s">
        <v>40</v>
      </c>
      <c r="E28" s="30">
        <f>'[2]Transacciones Activos y Pasivo '!E15</f>
        <v>0</v>
      </c>
      <c r="F28" s="30">
        <f>'[2]Transacciones Activos y Pasivo '!F15</f>
        <v>0</v>
      </c>
      <c r="G28" s="30">
        <f>'[2]Transacciones Activos y Pasivo '!G15</f>
        <v>0</v>
      </c>
      <c r="H28" s="30">
        <f>'[2]Transacciones Activos y Pasivo '!H15</f>
        <v>0</v>
      </c>
      <c r="I28" s="30">
        <f>'[2]Transacciones Activos y Pasivo '!I15</f>
        <v>0</v>
      </c>
      <c r="J28" s="30">
        <f>'[2]Transacciones Activos y Pasivo '!J15</f>
        <v>0</v>
      </c>
      <c r="K28" s="30">
        <f>'[2]Transacciones Activos y Pasivo '!K15</f>
        <v>0</v>
      </c>
      <c r="L28" s="30">
        <f>'[2]Transacciones Activos y Pasivo '!L15</f>
        <v>0</v>
      </c>
      <c r="M28" s="30">
        <f>'[2]Transacciones Activos y Pasivo '!M15</f>
        <v>0</v>
      </c>
      <c r="N28" s="30">
        <f>'[2]Transacciones Activos y Pasivo '!N15</f>
        <v>0</v>
      </c>
      <c r="O28" s="30">
        <f>'[2]Transacciones Activos y Pasivo '!O15</f>
        <v>0</v>
      </c>
      <c r="P28" s="30">
        <f>'[2]Transacciones Activos y Pasivo '!P15</f>
        <v>0</v>
      </c>
      <c r="Q28" s="30">
        <f>'[2]Transacciones Activos y Pasivo '!Q15</f>
        <v>0</v>
      </c>
      <c r="R28" s="30">
        <f>'[2]Transacciones Activos y Pasivo '!R15</f>
        <v>0</v>
      </c>
      <c r="S28" s="30">
        <f>'[2]Transacciones Activos y Pasivo '!S15</f>
        <v>0</v>
      </c>
      <c r="T28" s="30">
        <f>'[2]Transacciones Activos y Pasivo '!T15</f>
        <v>0</v>
      </c>
      <c r="U28" s="30">
        <f>'[2]Transacciones Activos y Pasivo '!U15</f>
        <v>0</v>
      </c>
      <c r="V28" s="30">
        <f>'[2]Transacciones Activos y Pasivo '!V15</f>
        <v>0</v>
      </c>
      <c r="W28" s="30">
        <f>'[2]Transacciones Activos y Pasivo '!W15</f>
        <v>0</v>
      </c>
      <c r="X28" s="30">
        <f>'[2]Transacciones Activos y Pasivo '!X15</f>
        <v>0</v>
      </c>
      <c r="Y28" s="30">
        <f>'[2]Transacciones Activos y Pasivo '!Y15</f>
        <v>0</v>
      </c>
      <c r="Z28" s="30">
        <f>'[2]Transacciones Activos y Pasivo '!Z15</f>
        <v>0</v>
      </c>
      <c r="AA28" s="30">
        <f>'[2]Transacciones Activos y Pasivo '!AA15</f>
        <v>0</v>
      </c>
      <c r="AB28" s="30">
        <f>'[2]Transacciones Activos y Pasivo '!AB15</f>
        <v>0</v>
      </c>
      <c r="AC28" s="30">
        <f>'[2]Transacciones Activos y Pasivo '!AC15</f>
        <v>0</v>
      </c>
      <c r="AD28" s="30">
        <f>'[2]Transacciones Activos y Pasivo '!AD15</f>
        <v>0</v>
      </c>
      <c r="AE28" s="30">
        <f>'[2]Transacciones Activos y Pasivo '!AE15</f>
        <v>0</v>
      </c>
      <c r="AF28" s="30">
        <f>'[2]Transacciones Activos y Pasivo '!AF15</f>
        <v>0</v>
      </c>
      <c r="AG28" s="30">
        <f>'[2]Transacciones Activos y Pasivo '!AG15</f>
        <v>0</v>
      </c>
      <c r="AH28" s="30">
        <f>'[2]Transacciones Activos y Pasivo '!AH15</f>
        <v>0</v>
      </c>
      <c r="AI28" s="30">
        <f>'[2]Transacciones Activos y Pasivo '!AI15</f>
        <v>0</v>
      </c>
      <c r="AJ28" s="30">
        <f>'[2]Transacciones Activos y Pasivo '!AJ15</f>
        <v>0</v>
      </c>
      <c r="AK28" s="30">
        <f>'[2]Transacciones Activos y Pasivo '!AK15</f>
        <v>0</v>
      </c>
      <c r="AL28" s="30">
        <f>'[2]Transacciones Activos y Pasivo '!AL15</f>
        <v>0</v>
      </c>
      <c r="AM28" s="30">
        <f>'[2]Transacciones Activos y Pasivo '!AM15</f>
        <v>0</v>
      </c>
      <c r="AN28" s="30">
        <f>'[2]Transacciones Activos y Pasivo '!AN15</f>
        <v>0</v>
      </c>
      <c r="AO28" s="30">
        <f>'[2]Transacciones Activos y Pasivo '!AO15</f>
        <v>0</v>
      </c>
      <c r="AP28" s="30">
        <f>'[2]Transacciones Activos y Pasivo '!AP15</f>
        <v>0</v>
      </c>
      <c r="AQ28" s="30">
        <f>'[2]Transacciones Activos y Pasivo '!AQ15</f>
        <v>0</v>
      </c>
      <c r="AR28" s="30">
        <f>'[2]Transacciones Activos y Pasivo '!AR15</f>
        <v>0</v>
      </c>
    </row>
    <row r="29" spans="2:44">
      <c r="B29" s="41" t="s">
        <v>79</v>
      </c>
      <c r="C29" s="29" t="s">
        <v>80</v>
      </c>
      <c r="D29" s="22" t="s">
        <v>40</v>
      </c>
      <c r="E29" s="30">
        <f>'[2]Transacciones Activos y Pasivo '!E16</f>
        <v>0</v>
      </c>
      <c r="F29" s="30">
        <f>'[2]Transacciones Activos y Pasivo '!F16</f>
        <v>0</v>
      </c>
      <c r="G29" s="30">
        <f>'[2]Transacciones Activos y Pasivo '!G16</f>
        <v>0</v>
      </c>
      <c r="H29" s="30">
        <f>'[2]Transacciones Activos y Pasivo '!H16</f>
        <v>0</v>
      </c>
      <c r="I29" s="30">
        <f>'[2]Transacciones Activos y Pasivo '!I16</f>
        <v>0</v>
      </c>
      <c r="J29" s="30">
        <f>'[2]Transacciones Activos y Pasivo '!J16</f>
        <v>0</v>
      </c>
      <c r="K29" s="30">
        <f>'[2]Transacciones Activos y Pasivo '!K16</f>
        <v>0</v>
      </c>
      <c r="L29" s="30">
        <f>'[2]Transacciones Activos y Pasivo '!L16</f>
        <v>0</v>
      </c>
      <c r="M29" s="30">
        <f>'[2]Transacciones Activos y Pasivo '!M16</f>
        <v>0</v>
      </c>
      <c r="N29" s="30">
        <f>'[2]Transacciones Activos y Pasivo '!N16</f>
        <v>0</v>
      </c>
      <c r="O29" s="30">
        <f>'[2]Transacciones Activos y Pasivo '!O16</f>
        <v>0</v>
      </c>
      <c r="P29" s="30">
        <f>'[2]Transacciones Activos y Pasivo '!P16</f>
        <v>0</v>
      </c>
      <c r="Q29" s="30">
        <f>'[2]Transacciones Activos y Pasivo '!Q16</f>
        <v>0</v>
      </c>
      <c r="R29" s="30">
        <f>'[2]Transacciones Activos y Pasivo '!R16</f>
        <v>0</v>
      </c>
      <c r="S29" s="30">
        <f>'[2]Transacciones Activos y Pasivo '!S16</f>
        <v>0</v>
      </c>
      <c r="T29" s="30">
        <f>'[2]Transacciones Activos y Pasivo '!T16</f>
        <v>0</v>
      </c>
      <c r="U29" s="30">
        <f>'[2]Transacciones Activos y Pasivo '!U16</f>
        <v>0</v>
      </c>
      <c r="V29" s="30">
        <f>'[2]Transacciones Activos y Pasivo '!V16</f>
        <v>0</v>
      </c>
      <c r="W29" s="30">
        <f>'[2]Transacciones Activos y Pasivo '!W16</f>
        <v>0</v>
      </c>
      <c r="X29" s="30">
        <f>'[2]Transacciones Activos y Pasivo '!X16</f>
        <v>0</v>
      </c>
      <c r="Y29" s="30">
        <f>'[2]Transacciones Activos y Pasivo '!Y16</f>
        <v>0</v>
      </c>
      <c r="Z29" s="30">
        <f>'[2]Transacciones Activos y Pasivo '!Z16</f>
        <v>0</v>
      </c>
      <c r="AA29" s="30">
        <f>'[2]Transacciones Activos y Pasivo '!AA16</f>
        <v>0</v>
      </c>
      <c r="AB29" s="30">
        <f>'[2]Transacciones Activos y Pasivo '!AB16</f>
        <v>0</v>
      </c>
      <c r="AC29" s="30">
        <f>'[2]Transacciones Activos y Pasivo '!AC16</f>
        <v>0</v>
      </c>
      <c r="AD29" s="30">
        <f>'[2]Transacciones Activos y Pasivo '!AD16</f>
        <v>0</v>
      </c>
      <c r="AE29" s="30">
        <f>'[2]Transacciones Activos y Pasivo '!AE16</f>
        <v>0</v>
      </c>
      <c r="AF29" s="30">
        <f>'[2]Transacciones Activos y Pasivo '!AF16</f>
        <v>0</v>
      </c>
      <c r="AG29" s="30">
        <f>'[2]Transacciones Activos y Pasivo '!AG16</f>
        <v>0</v>
      </c>
      <c r="AH29" s="30">
        <f>'[2]Transacciones Activos y Pasivo '!AH16</f>
        <v>0</v>
      </c>
      <c r="AI29" s="30">
        <f>'[2]Transacciones Activos y Pasivo '!AI16</f>
        <v>0</v>
      </c>
      <c r="AJ29" s="30">
        <f>'[2]Transacciones Activos y Pasivo '!AJ16</f>
        <v>0</v>
      </c>
      <c r="AK29" s="30">
        <f>'[2]Transacciones Activos y Pasivo '!AK16</f>
        <v>0</v>
      </c>
      <c r="AL29" s="30">
        <f>'[2]Transacciones Activos y Pasivo '!AL16</f>
        <v>0</v>
      </c>
      <c r="AM29" s="30">
        <f>'[2]Transacciones Activos y Pasivo '!AM16</f>
        <v>0</v>
      </c>
      <c r="AN29" s="30">
        <f>'[2]Transacciones Activos y Pasivo '!AN16</f>
        <v>0</v>
      </c>
      <c r="AO29" s="30">
        <f>'[2]Transacciones Activos y Pasivo '!AO16</f>
        <v>0</v>
      </c>
      <c r="AP29" s="30">
        <f>'[2]Transacciones Activos y Pasivo '!AP16</f>
        <v>0</v>
      </c>
      <c r="AQ29" s="30">
        <f>'[2]Transacciones Activos y Pasivo '!AQ16</f>
        <v>0</v>
      </c>
      <c r="AR29" s="30">
        <f>'[2]Transacciones Activos y Pasivo '!AR16</f>
        <v>0</v>
      </c>
    </row>
    <row r="30" spans="2:44">
      <c r="B30" s="42" t="s">
        <v>81</v>
      </c>
      <c r="C30" s="31" t="s">
        <v>82</v>
      </c>
      <c r="D30" s="32" t="s">
        <v>40</v>
      </c>
      <c r="E30" s="30">
        <f>'[2]Transacciones Activos y Pasivo '!E17</f>
        <v>0</v>
      </c>
      <c r="F30" s="30">
        <f>'[2]Transacciones Activos y Pasivo '!F17</f>
        <v>0</v>
      </c>
      <c r="G30" s="30">
        <f>'[2]Transacciones Activos y Pasivo '!G17</f>
        <v>0</v>
      </c>
      <c r="H30" s="30">
        <f>'[2]Transacciones Activos y Pasivo '!H17</f>
        <v>0</v>
      </c>
      <c r="I30" s="30">
        <f>'[2]Transacciones Activos y Pasivo '!I17</f>
        <v>0</v>
      </c>
      <c r="J30" s="30">
        <f>'[2]Transacciones Activos y Pasivo '!J17</f>
        <v>0</v>
      </c>
      <c r="K30" s="30">
        <f>'[2]Transacciones Activos y Pasivo '!K17</f>
        <v>0</v>
      </c>
      <c r="L30" s="30">
        <f>'[2]Transacciones Activos y Pasivo '!L17</f>
        <v>0</v>
      </c>
      <c r="M30" s="30">
        <f>'[2]Transacciones Activos y Pasivo '!M17</f>
        <v>0</v>
      </c>
      <c r="N30" s="30">
        <f>'[2]Transacciones Activos y Pasivo '!N17</f>
        <v>0</v>
      </c>
      <c r="O30" s="30">
        <f>'[2]Transacciones Activos y Pasivo '!O17</f>
        <v>0</v>
      </c>
      <c r="P30" s="30">
        <f>'[2]Transacciones Activos y Pasivo '!P17</f>
        <v>0</v>
      </c>
      <c r="Q30" s="30">
        <f>'[2]Transacciones Activos y Pasivo '!Q17</f>
        <v>0</v>
      </c>
      <c r="R30" s="30">
        <f>'[2]Transacciones Activos y Pasivo '!R17</f>
        <v>0</v>
      </c>
      <c r="S30" s="30">
        <f>'[2]Transacciones Activos y Pasivo '!S17</f>
        <v>0</v>
      </c>
      <c r="T30" s="30">
        <f>'[2]Transacciones Activos y Pasivo '!T17</f>
        <v>0</v>
      </c>
      <c r="U30" s="30">
        <f>'[2]Transacciones Activos y Pasivo '!U17</f>
        <v>0</v>
      </c>
      <c r="V30" s="30">
        <f>'[2]Transacciones Activos y Pasivo '!V17</f>
        <v>0</v>
      </c>
      <c r="W30" s="30">
        <f>'[2]Transacciones Activos y Pasivo '!W17</f>
        <v>0</v>
      </c>
      <c r="X30" s="30">
        <f>'[2]Transacciones Activos y Pasivo '!X17</f>
        <v>0</v>
      </c>
      <c r="Y30" s="30">
        <f>'[2]Transacciones Activos y Pasivo '!Y17</f>
        <v>0</v>
      </c>
      <c r="Z30" s="30">
        <f>'[2]Transacciones Activos y Pasivo '!Z17</f>
        <v>0</v>
      </c>
      <c r="AA30" s="30">
        <f>'[2]Transacciones Activos y Pasivo '!AA17</f>
        <v>0</v>
      </c>
      <c r="AB30" s="30">
        <f>'[2]Transacciones Activos y Pasivo '!AB17</f>
        <v>0</v>
      </c>
      <c r="AC30" s="30">
        <f>'[2]Transacciones Activos y Pasivo '!AC17</f>
        <v>0</v>
      </c>
      <c r="AD30" s="30">
        <f>'[2]Transacciones Activos y Pasivo '!AD17</f>
        <v>0</v>
      </c>
      <c r="AE30" s="30">
        <f>'[2]Transacciones Activos y Pasivo '!AE17</f>
        <v>0</v>
      </c>
      <c r="AF30" s="30">
        <f>'[2]Transacciones Activos y Pasivo '!AF17</f>
        <v>0</v>
      </c>
      <c r="AG30" s="30">
        <f>'[2]Transacciones Activos y Pasivo '!AG17</f>
        <v>0</v>
      </c>
      <c r="AH30" s="30">
        <f>'[2]Transacciones Activos y Pasivo '!AH17</f>
        <v>0</v>
      </c>
      <c r="AI30" s="30">
        <f>'[2]Transacciones Activos y Pasivo '!AI17</f>
        <v>0</v>
      </c>
      <c r="AJ30" s="30">
        <f>'[2]Transacciones Activos y Pasivo '!AJ17</f>
        <v>0</v>
      </c>
      <c r="AK30" s="30">
        <f>'[2]Transacciones Activos y Pasivo '!AK17</f>
        <v>0</v>
      </c>
      <c r="AL30" s="30">
        <f>'[2]Transacciones Activos y Pasivo '!AL17</f>
        <v>0</v>
      </c>
      <c r="AM30" s="30">
        <f>'[2]Transacciones Activos y Pasivo '!AM17</f>
        <v>0</v>
      </c>
      <c r="AN30" s="30">
        <f>'[2]Transacciones Activos y Pasivo '!AN17</f>
        <v>0</v>
      </c>
      <c r="AO30" s="30">
        <f>'[2]Transacciones Activos y Pasivo '!AO17</f>
        <v>0</v>
      </c>
      <c r="AP30" s="30">
        <f>'[2]Transacciones Activos y Pasivo '!AP17</f>
        <v>0</v>
      </c>
      <c r="AQ30" s="30">
        <f>'[2]Transacciones Activos y Pasivo '!AQ17</f>
        <v>0</v>
      </c>
      <c r="AR30" s="30">
        <f>'[2]Transacciones Activos y Pasivo '!AR17</f>
        <v>0</v>
      </c>
    </row>
    <row r="31" spans="2:44">
      <c r="B31" s="43" t="s">
        <v>83</v>
      </c>
      <c r="C31" s="44" t="s">
        <v>84</v>
      </c>
      <c r="D31" s="45" t="s">
        <v>40</v>
      </c>
      <c r="E31" s="25">
        <f>+E14+E26</f>
        <v>119502.99354000716</v>
      </c>
      <c r="F31" s="25">
        <f t="shared" ref="F31:AR31" si="2">+F14+F26</f>
        <v>143687.65028571754</v>
      </c>
      <c r="G31" s="25">
        <f t="shared" si="2"/>
        <v>135675.93673811332</v>
      </c>
      <c r="H31" s="25">
        <f t="shared" si="2"/>
        <v>162774.71031935207</v>
      </c>
      <c r="I31" s="25">
        <f t="shared" si="2"/>
        <v>159008.00020294264</v>
      </c>
      <c r="J31" s="25">
        <f t="shared" si="2"/>
        <v>145869.48018451483</v>
      </c>
      <c r="K31" s="25">
        <f t="shared" si="2"/>
        <v>145943.84679480144</v>
      </c>
      <c r="L31" s="25">
        <f t="shared" si="2"/>
        <v>168072.30953014601</v>
      </c>
      <c r="M31" s="25">
        <f t="shared" si="2"/>
        <v>160641.72269318148</v>
      </c>
      <c r="N31" s="25">
        <f t="shared" si="2"/>
        <v>150808.00932935602</v>
      </c>
      <c r="O31" s="25">
        <f t="shared" si="2"/>
        <v>177520.20522916954</v>
      </c>
      <c r="P31" s="25">
        <f t="shared" si="2"/>
        <v>204691.81349309484</v>
      </c>
      <c r="Q31" s="25">
        <f t="shared" si="2"/>
        <v>160291.06771817853</v>
      </c>
      <c r="R31" s="25">
        <f t="shared" si="2"/>
        <v>167613.5208099595</v>
      </c>
      <c r="S31" s="25">
        <f t="shared" si="2"/>
        <v>184309.69072563271</v>
      </c>
      <c r="T31" s="25">
        <f t="shared" si="2"/>
        <v>233489.96882833741</v>
      </c>
      <c r="U31" s="25">
        <f t="shared" si="2"/>
        <v>190958.91494634195</v>
      </c>
      <c r="V31" s="25">
        <f t="shared" si="2"/>
        <v>188556.44141964286</v>
      </c>
      <c r="W31" s="25">
        <f t="shared" si="2"/>
        <v>202787.49657203731</v>
      </c>
      <c r="X31" s="25">
        <f t="shared" si="2"/>
        <v>293297.92180488538</v>
      </c>
      <c r="Y31" s="25">
        <f t="shared" si="2"/>
        <v>210948.32427756625</v>
      </c>
      <c r="Z31" s="25">
        <f t="shared" si="2"/>
        <v>239800.02847595778</v>
      </c>
      <c r="AA31" s="25">
        <f t="shared" si="2"/>
        <v>260299.64252542547</v>
      </c>
      <c r="AB31" s="25">
        <f t="shared" si="2"/>
        <v>317048.12092426687</v>
      </c>
      <c r="AC31" s="25">
        <f t="shared" si="2"/>
        <v>206466.06506193258</v>
      </c>
      <c r="AD31" s="25">
        <f t="shared" si="2"/>
        <v>208719.29482706045</v>
      </c>
      <c r="AE31" s="25">
        <f t="shared" si="2"/>
        <v>251959.8005992113</v>
      </c>
      <c r="AF31" s="25">
        <f t="shared" si="2"/>
        <v>352353.16845643346</v>
      </c>
      <c r="AG31" s="25">
        <f t="shared" si="2"/>
        <v>253264.86222006014</v>
      </c>
      <c r="AH31" s="25">
        <f t="shared" si="2"/>
        <v>267186.19687758584</v>
      </c>
      <c r="AI31" s="25">
        <f t="shared" si="2"/>
        <v>307160.41297474003</v>
      </c>
      <c r="AJ31" s="25">
        <f t="shared" si="2"/>
        <v>399379.43311025039</v>
      </c>
      <c r="AK31" s="25">
        <f t="shared" si="2"/>
        <v>330546.08928526292</v>
      </c>
      <c r="AL31" s="25">
        <f t="shared" si="2"/>
        <v>281609.04000987526</v>
      </c>
      <c r="AM31" s="25">
        <f t="shared" si="2"/>
        <v>334400.90606342547</v>
      </c>
      <c r="AN31" s="25">
        <f t="shared" si="2"/>
        <v>420773.30058640661</v>
      </c>
      <c r="AO31" s="25">
        <f t="shared" si="2"/>
        <v>351699.48810427351</v>
      </c>
      <c r="AP31" s="25">
        <f t="shared" si="2"/>
        <v>344333.33745468268</v>
      </c>
      <c r="AQ31" s="25">
        <f t="shared" si="2"/>
        <v>382609.72253744787</v>
      </c>
      <c r="AR31" s="25">
        <f t="shared" si="2"/>
        <v>445036.28357900359</v>
      </c>
    </row>
    <row r="32" spans="2:44">
      <c r="B32" s="43" t="s">
        <v>85</v>
      </c>
      <c r="C32" s="44" t="s">
        <v>86</v>
      </c>
      <c r="D32" s="45" t="s">
        <v>40</v>
      </c>
      <c r="E32" s="25">
        <f>+E9-E14-E26</f>
        <v>84934.349944108166</v>
      </c>
      <c r="F32" s="25">
        <f t="shared" ref="F32:AR32" si="3">+F9-F14-F26</f>
        <v>-20631.253279014541</v>
      </c>
      <c r="G32" s="25">
        <f t="shared" si="3"/>
        <v>-20565.109028280334</v>
      </c>
      <c r="H32" s="25">
        <f t="shared" si="3"/>
        <v>-45107.791295207804</v>
      </c>
      <c r="I32" s="25">
        <f t="shared" si="3"/>
        <v>-37601.374506683336</v>
      </c>
      <c r="J32" s="25">
        <f t="shared" si="3"/>
        <v>-12403.466094906345</v>
      </c>
      <c r="K32" s="25">
        <f t="shared" si="3"/>
        <v>-22990.892068847261</v>
      </c>
      <c r="L32" s="25">
        <f t="shared" si="3"/>
        <v>-28839.417534044871</v>
      </c>
      <c r="M32" s="25">
        <f t="shared" si="3"/>
        <v>-26247.258924488364</v>
      </c>
      <c r="N32" s="25">
        <f t="shared" si="3"/>
        <v>1613.4004291140736</v>
      </c>
      <c r="O32" s="25">
        <f t="shared" si="3"/>
        <v>-42066.728545849081</v>
      </c>
      <c r="P32" s="25">
        <f t="shared" si="3"/>
        <v>-58592.092888651117</v>
      </c>
      <c r="Q32" s="25">
        <f t="shared" si="3"/>
        <v>-2199.0285062300482</v>
      </c>
      <c r="R32" s="25">
        <f t="shared" si="3"/>
        <v>-1080.3456933080015</v>
      </c>
      <c r="S32" s="25">
        <f t="shared" si="3"/>
        <v>-26385.921172956507</v>
      </c>
      <c r="T32" s="25">
        <f t="shared" si="3"/>
        <v>-72595.559350822179</v>
      </c>
      <c r="U32" s="25">
        <f t="shared" si="3"/>
        <v>-22076.756077716927</v>
      </c>
      <c r="V32" s="25">
        <f t="shared" si="3"/>
        <v>1676.7392886951166</v>
      </c>
      <c r="W32" s="25">
        <f t="shared" si="3"/>
        <v>-29106.663355126304</v>
      </c>
      <c r="X32" s="25">
        <f t="shared" si="3"/>
        <v>-111706.9731095514</v>
      </c>
      <c r="Y32" s="25">
        <f t="shared" si="3"/>
        <v>-40065.143386820753</v>
      </c>
      <c r="Z32" s="25">
        <f t="shared" si="3"/>
        <v>-119772.11519087729</v>
      </c>
      <c r="AA32" s="25">
        <f t="shared" si="3"/>
        <v>-80117.804408042502</v>
      </c>
      <c r="AB32" s="25">
        <f t="shared" si="3"/>
        <v>-130263.50151059887</v>
      </c>
      <c r="AC32" s="25">
        <f t="shared" si="3"/>
        <v>-17410.609307144601</v>
      </c>
      <c r="AD32" s="25">
        <f t="shared" si="3"/>
        <v>25446.391768462221</v>
      </c>
      <c r="AE32" s="25">
        <f t="shared" si="3"/>
        <v>-25346.06371970434</v>
      </c>
      <c r="AF32" s="25">
        <f t="shared" si="3"/>
        <v>-112367.3255202904</v>
      </c>
      <c r="AG32" s="25">
        <f t="shared" si="3"/>
        <v>-11821.504412303802</v>
      </c>
      <c r="AH32" s="25">
        <f t="shared" si="3"/>
        <v>-1486.4976169735164</v>
      </c>
      <c r="AI32" s="25">
        <f t="shared" si="3"/>
        <v>-52528.781327926816</v>
      </c>
      <c r="AJ32" s="25">
        <f t="shared" si="3"/>
        <v>-136169.53201995444</v>
      </c>
      <c r="AK32" s="25">
        <f t="shared" si="3"/>
        <v>-61188.266897693</v>
      </c>
      <c r="AL32" s="25">
        <f t="shared" si="3"/>
        <v>28426.127963433715</v>
      </c>
      <c r="AM32" s="25">
        <f t="shared" si="3"/>
        <v>-51892.637062145441</v>
      </c>
      <c r="AN32" s="25">
        <f t="shared" si="3"/>
        <v>-136078.26808811846</v>
      </c>
      <c r="AO32" s="25">
        <f t="shared" si="3"/>
        <v>-32909.77878712953</v>
      </c>
      <c r="AP32" s="25">
        <f t="shared" si="3"/>
        <v>-25535.607963836555</v>
      </c>
      <c r="AQ32" s="25">
        <f t="shared" si="3"/>
        <v>-41071.892642005863</v>
      </c>
      <c r="AR32" s="25">
        <f t="shared" si="3"/>
        <v>-123917.91473746972</v>
      </c>
    </row>
    <row r="33" spans="2:44">
      <c r="B33" s="46" t="s">
        <v>70</v>
      </c>
      <c r="C33" s="47" t="s">
        <v>87</v>
      </c>
      <c r="D33" s="35" t="s">
        <v>40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</row>
    <row r="34" spans="2:44">
      <c r="B34" s="39" t="s">
        <v>88</v>
      </c>
      <c r="C34" s="27" t="s">
        <v>89</v>
      </c>
      <c r="D34" s="22" t="s">
        <v>40</v>
      </c>
      <c r="E34" s="28">
        <f>'[2]Transacciones Activos y Pasivo '!E22</f>
        <v>9264.5692009740033</v>
      </c>
      <c r="F34" s="28">
        <f>'[2]Transacciones Activos y Pasivo '!F22</f>
        <v>10936.418893005999</v>
      </c>
      <c r="G34" s="28">
        <f>'[2]Transacciones Activos y Pasivo '!G22</f>
        <v>-12265.842626394002</v>
      </c>
      <c r="H34" s="28">
        <f>'[2]Transacciones Activos y Pasivo '!H22</f>
        <v>-9754.3731830309971</v>
      </c>
      <c r="I34" s="28">
        <f>'[2]Transacciones Activos y Pasivo '!I22</f>
        <v>7651.2675497290038</v>
      </c>
      <c r="J34" s="28">
        <f>'[2]Transacciones Activos y Pasivo '!J22</f>
        <v>128.65672967299531</v>
      </c>
      <c r="K34" s="28">
        <f>'[2]Transacciones Activos y Pasivo '!K22</f>
        <v>4095.9722021090024</v>
      </c>
      <c r="L34" s="28">
        <f>'[2]Transacciones Activos y Pasivo '!L22</f>
        <v>1467.7937970500011</v>
      </c>
      <c r="M34" s="28">
        <f>'[2]Transacciones Activos y Pasivo '!M22</f>
        <v>21713.439328724991</v>
      </c>
      <c r="N34" s="28">
        <f>'[2]Transacciones Activos y Pasivo '!N22</f>
        <v>54056.143619950002</v>
      </c>
      <c r="O34" s="28">
        <f>'[2]Transacciones Activos y Pasivo '!O22</f>
        <v>-34780.164599849995</v>
      </c>
      <c r="P34" s="28">
        <f>'[2]Transacciones Activos y Pasivo '!P22</f>
        <v>-26878.755943789998</v>
      </c>
      <c r="Q34" s="28">
        <f>'[2]Transacciones Activos y Pasivo '!Q22</f>
        <v>53518.846678500013</v>
      </c>
      <c r="R34" s="28">
        <f>'[2]Transacciones Activos y Pasivo '!R22</f>
        <v>-26276.878995040002</v>
      </c>
      <c r="S34" s="28">
        <f>'[2]Transacciones Activos y Pasivo '!S22</f>
        <v>27900.075584970004</v>
      </c>
      <c r="T34" s="28">
        <f>'[2]Transacciones Activos y Pasivo '!T22</f>
        <v>-15800.659751960007</v>
      </c>
      <c r="U34" s="28">
        <f>'[2]Transacciones Activos y Pasivo '!U22</f>
        <v>7902.933092240014</v>
      </c>
      <c r="V34" s="28">
        <f>'[2]Transacciones Activos y Pasivo '!V22</f>
        <v>72979.812739969988</v>
      </c>
      <c r="W34" s="28">
        <f>'[2]Transacciones Activos y Pasivo '!W22</f>
        <v>-39367.027222609991</v>
      </c>
      <c r="X34" s="28">
        <f>'[2]Transacciones Activos y Pasivo '!X22</f>
        <v>-12325.098676910013</v>
      </c>
      <c r="Y34" s="28">
        <f>'[2]Transacciones Activos y Pasivo '!Y22</f>
        <v>82838.812309270026</v>
      </c>
      <c r="Z34" s="28">
        <f>'[2]Transacciones Activos y Pasivo '!Z22</f>
        <v>-51774.832621900016</v>
      </c>
      <c r="AA34" s="28">
        <f>'[2]Transacciones Activos y Pasivo '!AA22</f>
        <v>128139.37961308999</v>
      </c>
      <c r="AB34" s="28">
        <f>'[2]Transacciones Activos y Pasivo '!AB22</f>
        <v>-25907.275546330013</v>
      </c>
      <c r="AC34" s="28">
        <f>'[2]Transacciones Activos y Pasivo '!AC22</f>
        <v>104433.90772209001</v>
      </c>
      <c r="AD34" s="28">
        <f>'[2]Transacciones Activos y Pasivo '!AD22</f>
        <v>19229.039098880057</v>
      </c>
      <c r="AE34" s="28">
        <f>'[2]Transacciones Activos y Pasivo '!AE22</f>
        <v>-14746.750690490024</v>
      </c>
      <c r="AF34" s="28">
        <f>'[2]Transacciones Activos y Pasivo '!AF22</f>
        <v>-61574.296976610007</v>
      </c>
      <c r="AG34" s="28">
        <f>'[2]Transacciones Activos y Pasivo '!AG22</f>
        <v>74369.091171640001</v>
      </c>
      <c r="AH34" s="28">
        <f>'[2]Transacciones Activos y Pasivo '!AH22</f>
        <v>88808.766701130007</v>
      </c>
      <c r="AI34" s="28">
        <f>'[2]Transacciones Activos y Pasivo '!AI22</f>
        <v>-31028.23436005001</v>
      </c>
      <c r="AJ34" s="28">
        <f>'[2]Transacciones Activos y Pasivo '!AJ22</f>
        <v>-108368.94118409995</v>
      </c>
      <c r="AK34" s="28">
        <f>'[2]Transacciones Activos y Pasivo '!AK22</f>
        <v>43268.860624509987</v>
      </c>
      <c r="AL34" s="28">
        <f>'[2]Transacciones Activos y Pasivo '!AL22</f>
        <v>41356.965090222853</v>
      </c>
      <c r="AM34" s="28">
        <f>'[2]Transacciones Activos y Pasivo '!AM22</f>
        <v>-9494.5402311909038</v>
      </c>
      <c r="AN34" s="28">
        <f>'[2]Transacciones Activos y Pasivo '!AN22</f>
        <v>-89449.736538092809</v>
      </c>
      <c r="AO34" s="28">
        <f>'[2]Transacciones Activos y Pasivo '!AO22</f>
        <v>-18958.903194689992</v>
      </c>
      <c r="AP34" s="28">
        <f>'[2]Transacciones Activos y Pasivo '!AP22</f>
        <v>-130.7672715100002</v>
      </c>
      <c r="AQ34" s="28">
        <f>'[2]Transacciones Activos y Pasivo '!AQ22</f>
        <v>66845.454157169996</v>
      </c>
      <c r="AR34" s="28">
        <f>'[2]Transacciones Activos y Pasivo '!AR22</f>
        <v>-62671.278413070017</v>
      </c>
    </row>
    <row r="35" spans="2:44">
      <c r="B35" s="41" t="s">
        <v>90</v>
      </c>
      <c r="C35" s="29" t="s">
        <v>91</v>
      </c>
      <c r="D35" s="22" t="s">
        <v>40</v>
      </c>
      <c r="E35" s="30">
        <f>'[2]Transacciones Activos y Pasivo '!E31</f>
        <v>9176.4821081140035</v>
      </c>
      <c r="F35" s="30">
        <f>'[2]Transacciones Activos y Pasivo '!F31</f>
        <v>10812.990079005998</v>
      </c>
      <c r="G35" s="30">
        <f>'[2]Transacciones Activos y Pasivo '!G31</f>
        <v>-12265.842626394002</v>
      </c>
      <c r="H35" s="30">
        <f>'[2]Transacciones Activos y Pasivo '!H31</f>
        <v>-9770.6523019409979</v>
      </c>
      <c r="I35" s="30">
        <f>'[2]Transacciones Activos y Pasivo '!I31</f>
        <v>7562.3485893590041</v>
      </c>
      <c r="J35" s="30">
        <f>'[2]Transacciones Activos y Pasivo '!J31</f>
        <v>-20.595687447004721</v>
      </c>
      <c r="K35" s="30">
        <f>'[2]Transacciones Activos y Pasivo '!K31</f>
        <v>4026.5379125490026</v>
      </c>
      <c r="L35" s="30">
        <f>'[2]Transacciones Activos y Pasivo '!L31</f>
        <v>1385.195621150001</v>
      </c>
      <c r="M35" s="30">
        <f>'[2]Transacciones Activos y Pasivo '!M31</f>
        <v>21552.728644764993</v>
      </c>
      <c r="N35" s="30">
        <f>'[2]Transacciones Activos y Pasivo '!N31</f>
        <v>52881.968611420001</v>
      </c>
      <c r="O35" s="30">
        <f>'[2]Transacciones Activos y Pasivo '!O31</f>
        <v>-34780.164599849995</v>
      </c>
      <c r="P35" s="30">
        <f>'[2]Transacciones Activos y Pasivo '!P31</f>
        <v>-27552.277406409998</v>
      </c>
      <c r="Q35" s="30">
        <f>'[2]Transacciones Activos y Pasivo '!Q31</f>
        <v>52705.225955070011</v>
      </c>
      <c r="R35" s="30">
        <f>'[2]Transacciones Activos y Pasivo '!R31</f>
        <v>-26277.136370040003</v>
      </c>
      <c r="S35" s="30">
        <f>'[2]Transacciones Activos y Pasivo '!S31</f>
        <v>27900.075584970004</v>
      </c>
      <c r="T35" s="30">
        <f>'[2]Transacciones Activos y Pasivo '!T31</f>
        <v>-16489.402200030006</v>
      </c>
      <c r="U35" s="30">
        <f>'[2]Transacciones Activos y Pasivo '!U31</f>
        <v>7271.3690074400138</v>
      </c>
      <c r="V35" s="30">
        <f>'[2]Transacciones Activos y Pasivo '!V31</f>
        <v>72979.812739969988</v>
      </c>
      <c r="W35" s="30">
        <f>'[2]Transacciones Activos y Pasivo '!W31</f>
        <v>-39367.027222609991</v>
      </c>
      <c r="X35" s="30">
        <f>'[2]Transacciones Activos y Pasivo '!X31</f>
        <v>-13051.502106530013</v>
      </c>
      <c r="Y35" s="30">
        <f>'[2]Transacciones Activos y Pasivo '!Y31</f>
        <v>82168.868580910028</v>
      </c>
      <c r="Z35" s="30">
        <f>'[2]Transacciones Activos y Pasivo '!Z31</f>
        <v>-51774.832621900016</v>
      </c>
      <c r="AA35" s="30">
        <f>'[2]Transacciones Activos y Pasivo '!AA31</f>
        <v>128139.37961308999</v>
      </c>
      <c r="AB35" s="30">
        <f>'[2]Transacciones Activos y Pasivo '!AB31</f>
        <v>-25960.258248100014</v>
      </c>
      <c r="AC35" s="30">
        <f>'[2]Transacciones Activos y Pasivo '!AC31</f>
        <v>104433.90772209001</v>
      </c>
      <c r="AD35" s="30">
        <f>'[2]Transacciones Activos y Pasivo '!AD31</f>
        <v>19229.039098880057</v>
      </c>
      <c r="AE35" s="30">
        <f>'[2]Transacciones Activos y Pasivo '!AE31</f>
        <v>-15104.229247480023</v>
      </c>
      <c r="AF35" s="30">
        <f>'[2]Transacciones Activos y Pasivo '!AF31</f>
        <v>-61792.594699110006</v>
      </c>
      <c r="AG35" s="30">
        <f>'[2]Transacciones Activos y Pasivo '!AG31</f>
        <v>74369.091171640001</v>
      </c>
      <c r="AH35" s="30">
        <f>'[2]Transacciones Activos y Pasivo '!AH31</f>
        <v>86051.740577130011</v>
      </c>
      <c r="AI35" s="30">
        <f>'[2]Transacciones Activos y Pasivo '!AI31</f>
        <v>-31045.442113150009</v>
      </c>
      <c r="AJ35" s="30">
        <f>'[2]Transacciones Activos y Pasivo '!AJ31</f>
        <v>-108368.94118409995</v>
      </c>
      <c r="AK35" s="30">
        <f>'[2]Transacciones Activos y Pasivo '!AK31</f>
        <v>43268.860624509987</v>
      </c>
      <c r="AL35" s="30">
        <f>'[2]Transacciones Activos y Pasivo '!AL31</f>
        <v>41148.01413772285</v>
      </c>
      <c r="AM35" s="30">
        <f>'[2]Transacciones Activos y Pasivo '!AM31</f>
        <v>-12225.941330610904</v>
      </c>
      <c r="AN35" s="30">
        <f>'[2]Transacciones Activos y Pasivo '!AN31</f>
        <v>-89517.98305809281</v>
      </c>
      <c r="AO35" s="30">
        <f>'[2]Transacciones Activos y Pasivo '!AO31</f>
        <v>-18958.903194689992</v>
      </c>
      <c r="AP35" s="30">
        <f>'[2]Transacciones Activos y Pasivo '!AP31</f>
        <v>-356.28468151000021</v>
      </c>
      <c r="AQ35" s="30">
        <f>'[2]Transacciones Activos y Pasivo '!AQ31</f>
        <v>66845.454157169996</v>
      </c>
      <c r="AR35" s="30">
        <f>'[2]Transacciones Activos y Pasivo '!AR31</f>
        <v>-65682.204937710019</v>
      </c>
    </row>
    <row r="36" spans="2:44">
      <c r="B36" s="41" t="s">
        <v>92</v>
      </c>
      <c r="C36" s="29" t="s">
        <v>93</v>
      </c>
      <c r="D36" s="22" t="s">
        <v>40</v>
      </c>
      <c r="E36" s="30">
        <f>'[2]Transacciones Activos y Pasivo '!E40</f>
        <v>88.087092859999998</v>
      </c>
      <c r="F36" s="30">
        <f>'[2]Transacciones Activos y Pasivo '!F40</f>
        <v>123.428814</v>
      </c>
      <c r="G36" s="30">
        <f>'[2]Transacciones Activos y Pasivo '!G40</f>
        <v>0</v>
      </c>
      <c r="H36" s="30">
        <f>'[2]Transacciones Activos y Pasivo '!H40</f>
        <v>16.279118910000001</v>
      </c>
      <c r="I36" s="30">
        <f>'[2]Transacciones Activos y Pasivo '!I40</f>
        <v>88.918960370000008</v>
      </c>
      <c r="J36" s="30">
        <f>'[2]Transacciones Activos y Pasivo '!J40</f>
        <v>149.25241712000002</v>
      </c>
      <c r="K36" s="30">
        <f>'[2]Transacciones Activos y Pasivo '!K40</f>
        <v>69.434289559999996</v>
      </c>
      <c r="L36" s="30">
        <f>'[2]Transacciones Activos y Pasivo '!L40</f>
        <v>82.598175900000001</v>
      </c>
      <c r="M36" s="30">
        <f>'[2]Transacciones Activos y Pasivo '!M40</f>
        <v>160.71068396000001</v>
      </c>
      <c r="N36" s="30">
        <f>'[2]Transacciones Activos y Pasivo '!N40</f>
        <v>1174.17500853</v>
      </c>
      <c r="O36" s="30">
        <f>'[2]Transacciones Activos y Pasivo '!O40</f>
        <v>0</v>
      </c>
      <c r="P36" s="30">
        <f>'[2]Transacciones Activos y Pasivo '!P40</f>
        <v>673.52146261999997</v>
      </c>
      <c r="Q36" s="30">
        <f>'[2]Transacciones Activos y Pasivo '!Q40</f>
        <v>813.62072343</v>
      </c>
      <c r="R36" s="30">
        <f>'[2]Transacciones Activos y Pasivo '!R40</f>
        <v>0.25737500000000002</v>
      </c>
      <c r="S36" s="30">
        <f>'[2]Transacciones Activos y Pasivo '!S40</f>
        <v>0</v>
      </c>
      <c r="T36" s="30">
        <f>'[2]Transacciones Activos y Pasivo '!T40</f>
        <v>688.74244807000002</v>
      </c>
      <c r="U36" s="30">
        <f>'[2]Transacciones Activos y Pasivo '!U40</f>
        <v>631.56408479999993</v>
      </c>
      <c r="V36" s="30">
        <f>'[2]Transacciones Activos y Pasivo '!V40</f>
        <v>0</v>
      </c>
      <c r="W36" s="30">
        <f>'[2]Transacciones Activos y Pasivo '!W40</f>
        <v>0</v>
      </c>
      <c r="X36" s="30">
        <f>'[2]Transacciones Activos y Pasivo '!X40</f>
        <v>726.40342962</v>
      </c>
      <c r="Y36" s="30">
        <f>'[2]Transacciones Activos y Pasivo '!Y40</f>
        <v>669.94372836000002</v>
      </c>
      <c r="Z36" s="30">
        <f>'[2]Transacciones Activos y Pasivo '!Z40</f>
        <v>0</v>
      </c>
      <c r="AA36" s="30">
        <f>'[2]Transacciones Activos y Pasivo '!AA40</f>
        <v>0</v>
      </c>
      <c r="AB36" s="30">
        <f>'[2]Transacciones Activos y Pasivo '!AB40</f>
        <v>52.982701770000006</v>
      </c>
      <c r="AC36" s="30">
        <f>'[2]Transacciones Activos y Pasivo '!AC40</f>
        <v>0</v>
      </c>
      <c r="AD36" s="30">
        <f>'[2]Transacciones Activos y Pasivo '!AD40</f>
        <v>0</v>
      </c>
      <c r="AE36" s="30">
        <f>'[2]Transacciones Activos y Pasivo '!AE40</f>
        <v>357.47855699000002</v>
      </c>
      <c r="AF36" s="30">
        <f>'[2]Transacciones Activos y Pasivo '!AF40</f>
        <v>218.29772249999999</v>
      </c>
      <c r="AG36" s="30">
        <f>'[2]Transacciones Activos y Pasivo '!AG40</f>
        <v>0</v>
      </c>
      <c r="AH36" s="30">
        <f>'[2]Transacciones Activos y Pasivo '!AH40</f>
        <v>2757.026124</v>
      </c>
      <c r="AI36" s="30">
        <f>'[2]Transacciones Activos y Pasivo '!AI40</f>
        <v>17.207753100000001</v>
      </c>
      <c r="AJ36" s="30">
        <f>'[2]Transacciones Activos y Pasivo '!AJ40</f>
        <v>0</v>
      </c>
      <c r="AK36" s="30">
        <f>'[2]Transacciones Activos y Pasivo '!AK40</f>
        <v>0</v>
      </c>
      <c r="AL36" s="30">
        <f>'[2]Transacciones Activos y Pasivo '!AL40</f>
        <v>208.9509525</v>
      </c>
      <c r="AM36" s="30">
        <f>'[2]Transacciones Activos y Pasivo '!AM40</f>
        <v>2731.4010994200003</v>
      </c>
      <c r="AN36" s="30">
        <f>'[2]Transacciones Activos y Pasivo '!AN40</f>
        <v>68.246520000000004</v>
      </c>
      <c r="AO36" s="30">
        <f>'[2]Transacciones Activos y Pasivo '!AO40</f>
        <v>0</v>
      </c>
      <c r="AP36" s="30">
        <f>'[2]Transacciones Activos y Pasivo '!AP40</f>
        <v>225.51741000000001</v>
      </c>
      <c r="AQ36" s="30">
        <f>'[2]Transacciones Activos y Pasivo '!AQ40</f>
        <v>0</v>
      </c>
      <c r="AR36" s="30">
        <f>'[2]Transacciones Activos y Pasivo '!AR40</f>
        <v>3010.92652464</v>
      </c>
    </row>
    <row r="37" spans="2:44">
      <c r="B37" s="39" t="s">
        <v>94</v>
      </c>
      <c r="C37" s="27" t="s">
        <v>95</v>
      </c>
      <c r="D37" s="22" t="s">
        <v>40</v>
      </c>
      <c r="E37" s="28">
        <f>'[2]Transacciones Activos y Pasivo '!E49</f>
        <v>-69981.115031288558</v>
      </c>
      <c r="F37" s="28">
        <f>'[2]Transacciones Activos y Pasivo '!F49</f>
        <v>32717.636089761771</v>
      </c>
      <c r="G37" s="28">
        <f>'[2]Transacciones Activos y Pasivo '!G49</f>
        <v>8137.2066150788341</v>
      </c>
      <c r="H37" s="28">
        <f>'[2]Transacciones Activos y Pasivo '!H49</f>
        <v>28219.44023288734</v>
      </c>
      <c r="I37" s="28">
        <f>'[2]Transacciones Activos y Pasivo '!I49</f>
        <v>42178.878456168379</v>
      </c>
      <c r="J37" s="28">
        <f>'[2]Transacciones Activos y Pasivo '!J49</f>
        <v>26152.281213007926</v>
      </c>
      <c r="K37" s="28">
        <f>'[2]Transacciones Activos y Pasivo '!K49</f>
        <v>19803.332624315924</v>
      </c>
      <c r="L37" s="28">
        <f>'[2]Transacciones Activos y Pasivo '!L49</f>
        <v>27337.80297378276</v>
      </c>
      <c r="M37" s="28">
        <f>'[2]Transacciones Activos y Pasivo '!M49</f>
        <v>51364.889334793901</v>
      </c>
      <c r="N37" s="28">
        <f>'[2]Transacciones Activos y Pasivo '!N49</f>
        <v>55141.26436306008</v>
      </c>
      <c r="O37" s="28">
        <f>'[2]Transacciones Activos y Pasivo '!O49</f>
        <v>2331.5247486665121</v>
      </c>
      <c r="P37" s="28">
        <f>'[2]Transacciones Activos y Pasivo '!P49</f>
        <v>22472.004535332253</v>
      </c>
      <c r="Q37" s="28">
        <f>'[2]Transacciones Activos y Pasivo '!Q49</f>
        <v>60816.263842253335</v>
      </c>
      <c r="R37" s="28">
        <f>'[2]Transacciones Activos y Pasivo '!R49</f>
        <v>-23007.937170025594</v>
      </c>
      <c r="S37" s="28">
        <f>'[2]Transacciones Activos y Pasivo '!S49</f>
        <v>60866.420184840244</v>
      </c>
      <c r="T37" s="28">
        <f>'[2]Transacciones Activos y Pasivo '!T49</f>
        <v>32257.658474275318</v>
      </c>
      <c r="U37" s="28">
        <f>'[2]Transacciones Activos y Pasivo '!U49</f>
        <v>24112.25347856756</v>
      </c>
      <c r="V37" s="28">
        <f>'[2]Transacciones Activos y Pasivo '!V49</f>
        <v>72030.342599441123</v>
      </c>
      <c r="W37" s="28">
        <f>'[2]Transacciones Activos y Pasivo '!W49</f>
        <v>-8264.6643544491399</v>
      </c>
      <c r="X37" s="28">
        <f>'[2]Transacciones Activos y Pasivo '!X49</f>
        <v>97489.94320916869</v>
      </c>
      <c r="Y37" s="28">
        <f>'[2]Transacciones Activos y Pasivo '!Y49</f>
        <v>120652.95495414178</v>
      </c>
      <c r="Z37" s="28">
        <f>'[2]Transacciones Activos y Pasivo '!Z49</f>
        <v>51027.499976110907</v>
      </c>
      <c r="AA37" s="28">
        <f>'[2]Transacciones Activos y Pasivo '!AA49</f>
        <v>220555.2078290864</v>
      </c>
      <c r="AB37" s="28">
        <f>'[2]Transacciones Activos y Pasivo '!AB49</f>
        <v>102221.99892468144</v>
      </c>
      <c r="AC37" s="28">
        <f>'[2]Transacciones Activos y Pasivo '!AC49</f>
        <v>118995.82569430784</v>
      </c>
      <c r="AD37" s="28">
        <f>'[2]Transacciones Activos y Pasivo '!AD49</f>
        <v>-9646.7969422121278</v>
      </c>
      <c r="AE37" s="28">
        <f>'[2]Transacciones Activos y Pasivo '!AE49</f>
        <v>9949.102418024504</v>
      </c>
      <c r="AF37" s="28">
        <f>'[2]Transacciones Activos y Pasivo '!AF49</f>
        <v>80182.354787837161</v>
      </c>
      <c r="AG37" s="28">
        <f>'[2]Transacciones Activos y Pasivo '!AG49</f>
        <v>79710.55554229964</v>
      </c>
      <c r="AH37" s="28">
        <f>'[2]Transacciones Activos y Pasivo '!AH49</f>
        <v>70880.850470887264</v>
      </c>
      <c r="AI37" s="28">
        <f>'[2]Transacciones Activos y Pasivo '!AI49</f>
        <v>24567.733553537364</v>
      </c>
      <c r="AJ37" s="28">
        <f>'[2]Transacciones Activos y Pasivo '!AJ49</f>
        <v>40508.799777234439</v>
      </c>
      <c r="AK37" s="28">
        <f>'[2]Transacciones Activos y Pasivo '!AK49</f>
        <v>105993.09447020304</v>
      </c>
      <c r="AL37" s="28">
        <f>'[2]Transacciones Activos y Pasivo '!AL49</f>
        <v>7340.6669473202182</v>
      </c>
      <c r="AM37" s="28">
        <f>'[2]Transacciones Activos y Pasivo '!AM49</f>
        <v>46480.560313484079</v>
      </c>
      <c r="AN37" s="28">
        <f>'[2]Transacciones Activos y Pasivo '!AN49</f>
        <v>51852.635117842306</v>
      </c>
      <c r="AO37" s="28">
        <f>'[2]Transacciones Activos y Pasivo '!AO49</f>
        <v>14672.562533357654</v>
      </c>
      <c r="AP37" s="28">
        <f>'[2]Transacciones Activos y Pasivo '!AP49</f>
        <v>27293.278383346445</v>
      </c>
      <c r="AQ37" s="28">
        <f>'[2]Transacciones Activos y Pasivo '!AQ49</f>
        <v>106962.46997664486</v>
      </c>
      <c r="AR37" s="28">
        <f>'[2]Transacciones Activos y Pasivo '!AR49</f>
        <v>59154.221553261006</v>
      </c>
    </row>
    <row r="38" spans="2:44">
      <c r="B38" s="41" t="s">
        <v>96</v>
      </c>
      <c r="C38" s="29" t="s">
        <v>97</v>
      </c>
      <c r="D38" s="22" t="s">
        <v>40</v>
      </c>
      <c r="E38" s="30">
        <f>'[2]Transacciones Activos y Pasivo '!E63</f>
        <v>-12158.471800000578</v>
      </c>
      <c r="F38" s="30">
        <f>'[2]Transacciones Activos y Pasivo '!F63</f>
        <v>-6497.8727084398834</v>
      </c>
      <c r="G38" s="30">
        <f>'[2]Transacciones Activos y Pasivo '!G63</f>
        <v>3622.3275148042167</v>
      </c>
      <c r="H38" s="30">
        <f>'[2]Transacciones Activos y Pasivo '!H63</f>
        <v>17621.903445590011</v>
      </c>
      <c r="I38" s="30">
        <f>'[2]Transacciones Activos y Pasivo '!I63</f>
        <v>7765.3331317563552</v>
      </c>
      <c r="J38" s="30">
        <f>'[2]Transacciones Activos y Pasivo '!J63</f>
        <v>28959.872410874588</v>
      </c>
      <c r="K38" s="30">
        <f>'[2]Transacciones Activos y Pasivo '!K63</f>
        <v>-337.23960467722736</v>
      </c>
      <c r="L38" s="30">
        <f>'[2]Transacciones Activos y Pasivo '!L63</f>
        <v>15134.207635535258</v>
      </c>
      <c r="M38" s="30">
        <f>'[2]Transacciones Activos y Pasivo '!M63</f>
        <v>2993.9672905842131</v>
      </c>
      <c r="N38" s="30">
        <f>'[2]Transacciones Activos y Pasivo '!N63</f>
        <v>35164.01672108841</v>
      </c>
      <c r="O38" s="30">
        <f>'[2]Transacciones Activos y Pasivo '!O63</f>
        <v>14236.894552149986</v>
      </c>
      <c r="P38" s="30">
        <f>'[2]Transacciones Activos y Pasivo '!P63</f>
        <v>26038.565033929342</v>
      </c>
      <c r="Q38" s="30">
        <f>'[2]Transacciones Activos y Pasivo '!Q63</f>
        <v>-15252.193371359492</v>
      </c>
      <c r="R38" s="30">
        <f>'[2]Transacciones Activos y Pasivo '!R63</f>
        <v>-13935.57858387912</v>
      </c>
      <c r="S38" s="30">
        <f>'[2]Transacciones Activos y Pasivo '!S63</f>
        <v>4994.9219760679125</v>
      </c>
      <c r="T38" s="30">
        <f>'[2]Transacciones Activos y Pasivo '!T63</f>
        <v>22097.925281092626</v>
      </c>
      <c r="U38" s="30">
        <f>'[2]Transacciones Activos y Pasivo '!U63</f>
        <v>31166.924334570445</v>
      </c>
      <c r="V38" s="30">
        <f>'[2]Transacciones Activos y Pasivo '!V63</f>
        <v>-20248.770014538892</v>
      </c>
      <c r="W38" s="30">
        <f>'[2]Transacciones Activos y Pasivo '!W63</f>
        <v>-2545.6726288433238</v>
      </c>
      <c r="X38" s="30">
        <f>'[2]Transacciones Activos y Pasivo '!X63</f>
        <v>81843.375178458547</v>
      </c>
      <c r="Y38" s="30">
        <f>'[2]Transacciones Activos y Pasivo '!Y63</f>
        <v>-13710.052708338273</v>
      </c>
      <c r="Z38" s="30">
        <f>'[2]Transacciones Activos y Pasivo '!Z63</f>
        <v>45053.147740737593</v>
      </c>
      <c r="AA38" s="30">
        <f>'[2]Transacciones Activos y Pasivo '!AA63</f>
        <v>6385.9985367515619</v>
      </c>
      <c r="AB38" s="30">
        <f>'[2]Transacciones Activos y Pasivo '!AB63</f>
        <v>43010.644906323301</v>
      </c>
      <c r="AC38" s="30">
        <f>'[2]Transacciones Activos y Pasivo '!AC63</f>
        <v>-24266.438332195761</v>
      </c>
      <c r="AD38" s="30">
        <f>'[2]Transacciones Activos y Pasivo '!AD63</f>
        <v>1879.8531724139075</v>
      </c>
      <c r="AE38" s="30">
        <f>'[2]Transacciones Activos y Pasivo '!AE63</f>
        <v>1168.0414121803708</v>
      </c>
      <c r="AF38" s="30">
        <f>'[2]Transacciones Activos y Pasivo '!AF63</f>
        <v>65597.185190165066</v>
      </c>
      <c r="AG38" s="30">
        <f>'[2]Transacciones Activos y Pasivo '!AG63</f>
        <v>-88088.073025241814</v>
      </c>
      <c r="AH38" s="30">
        <f>'[2]Transacciones Activos y Pasivo '!AH63</f>
        <v>66470.417327359683</v>
      </c>
      <c r="AI38" s="30">
        <f>'[2]Transacciones Activos y Pasivo '!AI63</f>
        <v>23476.364340037951</v>
      </c>
      <c r="AJ38" s="30">
        <f>'[2]Transacciones Activos y Pasivo '!AJ63</f>
        <v>43578.129799272399</v>
      </c>
      <c r="AK38" s="30">
        <f>'[2]Transacciones Activos y Pasivo '!AK63</f>
        <v>-9153.3974386605478</v>
      </c>
      <c r="AL38" s="30">
        <f>'[2]Transacciones Activos y Pasivo '!AL63</f>
        <v>12191.332903044533</v>
      </c>
      <c r="AM38" s="30">
        <f>'[2]Transacciones Activos y Pasivo '!AM63</f>
        <v>22772.623804860435</v>
      </c>
      <c r="AN38" s="30">
        <f>'[2]Transacciones Activos y Pasivo '!AN63</f>
        <v>41374.982840637276</v>
      </c>
      <c r="AO38" s="30">
        <f>'[2]Transacciones Activos y Pasivo '!AO63</f>
        <v>2202.9531064617549</v>
      </c>
      <c r="AP38" s="30">
        <f>'[2]Transacciones Activos y Pasivo '!AP63</f>
        <v>39869.297562316046</v>
      </c>
      <c r="AQ38" s="30">
        <f>'[2]Transacciones Activos y Pasivo '!AQ63</f>
        <v>-10171.946664413044</v>
      </c>
      <c r="AR38" s="30">
        <f>'[2]Transacciones Activos y Pasivo '!AR63</f>
        <v>50331.613449811339</v>
      </c>
    </row>
    <row r="39" spans="2:44">
      <c r="B39" s="41" t="s">
        <v>98</v>
      </c>
      <c r="C39" s="29" t="s">
        <v>99</v>
      </c>
      <c r="D39" s="22" t="s">
        <v>40</v>
      </c>
      <c r="E39" s="30">
        <f>'[2]Transacciones Activos y Pasivo '!E71</f>
        <v>-57822.643231287977</v>
      </c>
      <c r="F39" s="30">
        <f>'[2]Transacciones Activos y Pasivo '!F71</f>
        <v>39215.508798201656</v>
      </c>
      <c r="G39" s="30">
        <f>'[2]Transacciones Activos y Pasivo '!G71</f>
        <v>4514.8791002746175</v>
      </c>
      <c r="H39" s="30">
        <f>'[2]Transacciones Activos y Pasivo '!H71</f>
        <v>10597.536787297327</v>
      </c>
      <c r="I39" s="30">
        <f>'[2]Transacciones Activos y Pasivo '!I71</f>
        <v>34413.545324412022</v>
      </c>
      <c r="J39" s="30">
        <f>'[2]Transacciones Activos y Pasivo '!J71</f>
        <v>-2807.5911978666645</v>
      </c>
      <c r="K39" s="30">
        <f>'[2]Transacciones Activos y Pasivo '!K71</f>
        <v>20140.572228993151</v>
      </c>
      <c r="L39" s="30">
        <f>'[2]Transacciones Activos y Pasivo '!L71</f>
        <v>12203.595338247502</v>
      </c>
      <c r="M39" s="30">
        <f>'[2]Transacciones Activos y Pasivo '!M71</f>
        <v>48370.922044209685</v>
      </c>
      <c r="N39" s="30">
        <f>'[2]Transacciones Activos y Pasivo '!N71</f>
        <v>19977.247641971673</v>
      </c>
      <c r="O39" s="30">
        <f>'[2]Transacciones Activos y Pasivo '!O71</f>
        <v>-11905.369803483474</v>
      </c>
      <c r="P39" s="30">
        <f>'[2]Transacciones Activos y Pasivo '!P71</f>
        <v>-3566.5604985970908</v>
      </c>
      <c r="Q39" s="30">
        <f>'[2]Transacciones Activos y Pasivo '!Q71</f>
        <v>76068.457213612826</v>
      </c>
      <c r="R39" s="30">
        <f>'[2]Transacciones Activos y Pasivo '!R71</f>
        <v>-9072.3585861464726</v>
      </c>
      <c r="S39" s="30">
        <f>'[2]Transacciones Activos y Pasivo '!S71</f>
        <v>55871.498208772333</v>
      </c>
      <c r="T39" s="30">
        <f>'[2]Transacciones Activos y Pasivo '!T71</f>
        <v>10159.73319318269</v>
      </c>
      <c r="U39" s="30">
        <f>'[2]Transacciones Activos y Pasivo '!U71</f>
        <v>-7054.6708560028837</v>
      </c>
      <c r="V39" s="30">
        <f>'[2]Transacciones Activos y Pasivo '!V71</f>
        <v>92279.112613980018</v>
      </c>
      <c r="W39" s="30">
        <f>'[2]Transacciones Activos y Pasivo '!W71</f>
        <v>-5718.9917256058161</v>
      </c>
      <c r="X39" s="30">
        <f>'[2]Transacciones Activos y Pasivo '!X71</f>
        <v>15646.568030710143</v>
      </c>
      <c r="Y39" s="30">
        <f>'[2]Transacciones Activos y Pasivo '!Y71</f>
        <v>134363.00766248006</v>
      </c>
      <c r="Z39" s="30">
        <f>'[2]Transacciones Activos y Pasivo '!Z71</f>
        <v>5974.3522353733169</v>
      </c>
      <c r="AA39" s="30">
        <f>'[2]Transacciones Activos y Pasivo '!AA71</f>
        <v>214169.20929233485</v>
      </c>
      <c r="AB39" s="30">
        <f>'[2]Transacciones Activos y Pasivo '!AB71</f>
        <v>59211.354018358135</v>
      </c>
      <c r="AC39" s="30">
        <f>'[2]Transacciones Activos y Pasivo '!AC71</f>
        <v>143262.2640265036</v>
      </c>
      <c r="AD39" s="30">
        <f>'[2]Transacciones Activos y Pasivo '!AD71</f>
        <v>-11526.650114626034</v>
      </c>
      <c r="AE39" s="30">
        <f>'[2]Transacciones Activos y Pasivo '!AE71</f>
        <v>8781.0610058441325</v>
      </c>
      <c r="AF39" s="30">
        <f>'[2]Transacciones Activos y Pasivo '!AF71</f>
        <v>14585.169597672088</v>
      </c>
      <c r="AG39" s="30">
        <f>'[2]Transacciones Activos y Pasivo '!AG71</f>
        <v>167798.62856754145</v>
      </c>
      <c r="AH39" s="30">
        <f>'[2]Transacciones Activos y Pasivo '!AH71</f>
        <v>4410.4331435275872</v>
      </c>
      <c r="AI39" s="30">
        <f>'[2]Transacciones Activos y Pasivo '!AI71</f>
        <v>1091.3692134994133</v>
      </c>
      <c r="AJ39" s="30">
        <f>'[2]Transacciones Activos y Pasivo '!AJ71</f>
        <v>-3069.3300220379579</v>
      </c>
      <c r="AK39" s="30">
        <f>'[2]Transacciones Activos y Pasivo '!AK71</f>
        <v>115146.49190886359</v>
      </c>
      <c r="AL39" s="30">
        <f>'[2]Transacciones Activos y Pasivo '!AL71</f>
        <v>-4850.6659557243147</v>
      </c>
      <c r="AM39" s="30">
        <f>'[2]Transacciones Activos y Pasivo '!AM71</f>
        <v>23707.936508623647</v>
      </c>
      <c r="AN39" s="30">
        <f>'[2]Transacciones Activos y Pasivo '!AN71</f>
        <v>10477.65227720503</v>
      </c>
      <c r="AO39" s="30">
        <f>'[2]Transacciones Activos y Pasivo '!AO71</f>
        <v>12469.609426895899</v>
      </c>
      <c r="AP39" s="30">
        <f>'[2]Transacciones Activos y Pasivo '!AP71</f>
        <v>-12576.0191789696</v>
      </c>
      <c r="AQ39" s="30">
        <f>'[2]Transacciones Activos y Pasivo '!AQ71</f>
        <v>117134.41664105791</v>
      </c>
      <c r="AR39" s="30">
        <f>'[2]Transacciones Activos y Pasivo '!AR71</f>
        <v>8822.6081034496674</v>
      </c>
    </row>
    <row r="40" spans="2:4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2:44">
      <c r="B41" s="39" t="s">
        <v>70</v>
      </c>
      <c r="C41" s="27" t="s">
        <v>100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2:44">
      <c r="B42" s="41" t="s">
        <v>101</v>
      </c>
      <c r="C42" s="29" t="s">
        <v>102</v>
      </c>
      <c r="D42" s="22" t="s">
        <v>40</v>
      </c>
      <c r="E42" s="30">
        <f>+E14-E17</f>
        <v>102246.73313616363</v>
      </c>
      <c r="F42" s="30">
        <f t="shared" ref="F42:AR42" si="4">+F14-F17</f>
        <v>122319.86098768916</v>
      </c>
      <c r="G42" s="30">
        <f t="shared" si="4"/>
        <v>116282.95927158296</v>
      </c>
      <c r="H42" s="30">
        <f t="shared" si="4"/>
        <v>146996.12753437075</v>
      </c>
      <c r="I42" s="30">
        <f t="shared" si="4"/>
        <v>138436.60386869352</v>
      </c>
      <c r="J42" s="30">
        <f t="shared" si="4"/>
        <v>130342.35860175319</v>
      </c>
      <c r="K42" s="30">
        <f t="shared" si="4"/>
        <v>133917.41459817579</v>
      </c>
      <c r="L42" s="30">
        <f t="shared" si="4"/>
        <v>152567.54716574281</v>
      </c>
      <c r="M42" s="30">
        <f t="shared" si="4"/>
        <v>140313.19458849574</v>
      </c>
      <c r="N42" s="30">
        <f t="shared" si="4"/>
        <v>137933.90562026453</v>
      </c>
      <c r="O42" s="30">
        <f t="shared" si="4"/>
        <v>159455.87621943143</v>
      </c>
      <c r="P42" s="30">
        <f t="shared" si="4"/>
        <v>179878.96264989633</v>
      </c>
      <c r="Q42" s="30">
        <f t="shared" si="4"/>
        <v>150321.74016419862</v>
      </c>
      <c r="R42" s="30">
        <f t="shared" si="4"/>
        <v>154863.9736571945</v>
      </c>
      <c r="S42" s="30">
        <f t="shared" si="4"/>
        <v>169363.8969750957</v>
      </c>
      <c r="T42" s="30">
        <f t="shared" si="4"/>
        <v>195229.25227603476</v>
      </c>
      <c r="U42" s="30">
        <f t="shared" si="4"/>
        <v>173997.22147596994</v>
      </c>
      <c r="V42" s="30">
        <f t="shared" si="4"/>
        <v>168061.08142172487</v>
      </c>
      <c r="W42" s="30">
        <f t="shared" si="4"/>
        <v>182292.35672242031</v>
      </c>
      <c r="X42" s="30">
        <f t="shared" si="4"/>
        <v>269811.88487466343</v>
      </c>
      <c r="Y42" s="30">
        <f t="shared" si="4"/>
        <v>188788.94982390726</v>
      </c>
      <c r="Z42" s="30">
        <f t="shared" si="4"/>
        <v>215867.34715866376</v>
      </c>
      <c r="AA42" s="30">
        <f t="shared" si="4"/>
        <v>235465.31153407745</v>
      </c>
      <c r="AB42" s="30">
        <f t="shared" si="4"/>
        <v>303097.62516059185</v>
      </c>
      <c r="AC42" s="30">
        <f t="shared" si="4"/>
        <v>200706.18233271592</v>
      </c>
      <c r="AD42" s="30">
        <f t="shared" si="4"/>
        <v>199544.73767952016</v>
      </c>
      <c r="AE42" s="30">
        <f t="shared" si="4"/>
        <v>236737.2550797883</v>
      </c>
      <c r="AF42" s="30">
        <f t="shared" si="4"/>
        <v>294887.91195178783</v>
      </c>
      <c r="AG42" s="30">
        <f t="shared" si="4"/>
        <v>240417.14556683681</v>
      </c>
      <c r="AH42" s="30">
        <f t="shared" si="4"/>
        <v>241311.05138644163</v>
      </c>
      <c r="AI42" s="30">
        <f t="shared" si="4"/>
        <v>285541.00402269576</v>
      </c>
      <c r="AJ42" s="30">
        <f t="shared" si="4"/>
        <v>346559.77307653852</v>
      </c>
      <c r="AK42" s="30">
        <f t="shared" si="4"/>
        <v>305326.89483203006</v>
      </c>
      <c r="AL42" s="30">
        <f t="shared" si="4"/>
        <v>250882.91900017369</v>
      </c>
      <c r="AM42" s="30">
        <f t="shared" si="4"/>
        <v>304474.60080033052</v>
      </c>
      <c r="AN42" s="30">
        <f t="shared" si="4"/>
        <v>348753.35056522884</v>
      </c>
      <c r="AO42" s="30">
        <f t="shared" si="4"/>
        <v>326338.09643454832</v>
      </c>
      <c r="AP42" s="30">
        <f t="shared" si="4"/>
        <v>303565.1768265327</v>
      </c>
      <c r="AQ42" s="30">
        <f t="shared" si="4"/>
        <v>344641.15941498801</v>
      </c>
      <c r="AR42" s="30">
        <f t="shared" si="4"/>
        <v>396684.02392166748</v>
      </c>
    </row>
    <row r="43" spans="2:44">
      <c r="B43" s="41" t="s">
        <v>103</v>
      </c>
      <c r="C43" s="29" t="s">
        <v>104</v>
      </c>
      <c r="D43" s="22" t="s">
        <v>40</v>
      </c>
      <c r="E43" s="30">
        <f>+E26+E17</f>
        <v>17256.260403843531</v>
      </c>
      <c r="F43" s="30">
        <f t="shared" ref="F43:AR43" si="5">+F26+F17</f>
        <v>21367.78929802839</v>
      </c>
      <c r="G43" s="30">
        <f t="shared" si="5"/>
        <v>19392.977466530352</v>
      </c>
      <c r="H43" s="30">
        <f t="shared" si="5"/>
        <v>15778.582784981323</v>
      </c>
      <c r="I43" s="30">
        <f t="shared" si="5"/>
        <v>20571.396334249115</v>
      </c>
      <c r="J43" s="30">
        <f t="shared" si="5"/>
        <v>15527.121582761636</v>
      </c>
      <c r="K43" s="30">
        <f t="shared" si="5"/>
        <v>12026.432196625641</v>
      </c>
      <c r="L43" s="30">
        <f t="shared" si="5"/>
        <v>15504.762364403217</v>
      </c>
      <c r="M43" s="30">
        <f t="shared" si="5"/>
        <v>20328.528104685745</v>
      </c>
      <c r="N43" s="30">
        <f t="shared" si="5"/>
        <v>12874.103709091489</v>
      </c>
      <c r="O43" s="30">
        <f t="shared" si="5"/>
        <v>18064.329009738129</v>
      </c>
      <c r="P43" s="30">
        <f t="shared" si="5"/>
        <v>24812.850843198499</v>
      </c>
      <c r="Q43" s="30">
        <f t="shared" si="5"/>
        <v>9969.327553979907</v>
      </c>
      <c r="R43" s="30">
        <f t="shared" si="5"/>
        <v>12749.547152764999</v>
      </c>
      <c r="S43" s="30">
        <f t="shared" si="5"/>
        <v>14945.793750537001</v>
      </c>
      <c r="T43" s="30">
        <f t="shared" si="5"/>
        <v>38260.716552302634</v>
      </c>
      <c r="U43" s="30">
        <f t="shared" si="5"/>
        <v>16961.693470372004</v>
      </c>
      <c r="V43" s="30">
        <f t="shared" si="5"/>
        <v>20495.359997918004</v>
      </c>
      <c r="W43" s="30">
        <f t="shared" si="5"/>
        <v>20495.139849617</v>
      </c>
      <c r="X43" s="30">
        <f t="shared" si="5"/>
        <v>23486.036930221991</v>
      </c>
      <c r="Y43" s="30">
        <f t="shared" si="5"/>
        <v>22159.374453658995</v>
      </c>
      <c r="Z43" s="30">
        <f t="shared" si="5"/>
        <v>23932.681317294006</v>
      </c>
      <c r="AA43" s="30">
        <f t="shared" si="5"/>
        <v>24834.330991348004</v>
      </c>
      <c r="AB43" s="30">
        <f t="shared" si="5"/>
        <v>13950.495763675004</v>
      </c>
      <c r="AC43" s="30">
        <f t="shared" si="5"/>
        <v>5759.8827292166688</v>
      </c>
      <c r="AD43" s="30">
        <f t="shared" si="5"/>
        <v>9174.5571475403012</v>
      </c>
      <c r="AE43" s="30">
        <f t="shared" si="5"/>
        <v>15222.545519423</v>
      </c>
      <c r="AF43" s="30">
        <f t="shared" si="5"/>
        <v>57465.256504645637</v>
      </c>
      <c r="AG43" s="30">
        <f t="shared" si="5"/>
        <v>12847.716653223342</v>
      </c>
      <c r="AH43" s="30">
        <f t="shared" si="5"/>
        <v>25875.145491144187</v>
      </c>
      <c r="AI43" s="30">
        <f t="shared" si="5"/>
        <v>21619.408952044254</v>
      </c>
      <c r="AJ43" s="30">
        <f t="shared" si="5"/>
        <v>52819.66003371188</v>
      </c>
      <c r="AK43" s="30">
        <f t="shared" si="5"/>
        <v>25219.194453232878</v>
      </c>
      <c r="AL43" s="30">
        <f t="shared" si="5"/>
        <v>30726.121009701612</v>
      </c>
      <c r="AM43" s="30">
        <f t="shared" si="5"/>
        <v>29926.305263094964</v>
      </c>
      <c r="AN43" s="30">
        <f t="shared" si="5"/>
        <v>72019.950021177807</v>
      </c>
      <c r="AO43" s="30">
        <f t="shared" si="5"/>
        <v>25361.39166972521</v>
      </c>
      <c r="AP43" s="30">
        <f t="shared" si="5"/>
        <v>40768.160628149977</v>
      </c>
      <c r="AQ43" s="30">
        <f t="shared" si="5"/>
        <v>37968.563122459862</v>
      </c>
      <c r="AR43" s="30">
        <f t="shared" si="5"/>
        <v>48352.259657336101</v>
      </c>
    </row>
    <row r="44" spans="2:44">
      <c r="B44" s="41" t="s">
        <v>105</v>
      </c>
      <c r="C44" s="29" t="s">
        <v>106</v>
      </c>
      <c r="D44" s="22" t="s">
        <v>40</v>
      </c>
      <c r="E44" s="30">
        <f>+'[2]Transacciones Activos y Pasivo '!E9</f>
        <v>17050.825522727937</v>
      </c>
      <c r="F44" s="30">
        <f>+'[2]Transacciones Activos y Pasivo '!F9</f>
        <v>21153.363804459521</v>
      </c>
      <c r="G44" s="30">
        <f>+'[2]Transacciones Activos y Pasivo '!G9</f>
        <v>19163.254698525765</v>
      </c>
      <c r="H44" s="30">
        <f>+'[2]Transacciones Activos y Pasivo '!H9</f>
        <v>15505.341223755484</v>
      </c>
      <c r="I44" s="30">
        <f>+'[2]Transacciones Activos y Pasivo '!I9</f>
        <v>20344.919015432544</v>
      </c>
      <c r="J44" s="30">
        <f>+'[2]Transacciones Activos y Pasivo '!J9</f>
        <v>15354.015419119596</v>
      </c>
      <c r="K44" s="30">
        <f>+'[2]Transacciones Activos y Pasivo '!K9</f>
        <v>11822.629556855176</v>
      </c>
      <c r="L44" s="30">
        <f>+'[2]Transacciones Activos y Pasivo '!L9</f>
        <v>15302.948472529053</v>
      </c>
      <c r="M44" s="30">
        <f>+'[2]Transacciones Activos y Pasivo '!M9</f>
        <v>20168.483911550989</v>
      </c>
      <c r="N44" s="30">
        <f>+'[2]Transacciones Activos y Pasivo '!N9</f>
        <v>12690.360625428104</v>
      </c>
      <c r="O44" s="30">
        <f>+'[2]Transacciones Activos y Pasivo '!O9</f>
        <v>17850.750051521998</v>
      </c>
      <c r="P44" s="30">
        <f>+'[2]Transacciones Activos y Pasivo '!P9</f>
        <v>24554.903468375</v>
      </c>
      <c r="Q44" s="30">
        <f>+'[2]Transacciones Activos y Pasivo '!Q9</f>
        <v>9784.4744453849071</v>
      </c>
      <c r="R44" s="30">
        <f>+'[2]Transacciones Activos y Pasivo '!R9</f>
        <v>12539.319491034999</v>
      </c>
      <c r="S44" s="30">
        <f>+'[2]Transacciones Activos y Pasivo '!S9</f>
        <v>14694.081960730002</v>
      </c>
      <c r="T44" s="30">
        <f>+'[2]Transacciones Activos y Pasivo '!T9</f>
        <v>37866.212239451728</v>
      </c>
      <c r="U44" s="30">
        <f>+'[2]Transacciones Activos y Pasivo '!U9</f>
        <v>16733.958189312005</v>
      </c>
      <c r="V44" s="30">
        <f>+'[2]Transacciones Activos y Pasivo '!V9</f>
        <v>20220.418197998002</v>
      </c>
      <c r="W44" s="30">
        <f>+'[2]Transacciones Activos y Pasivo '!W9</f>
        <v>20198.260260487001</v>
      </c>
      <c r="X44" s="30">
        <f>+'[2]Transacciones Activos y Pasivo '!X9</f>
        <v>23133.217625701993</v>
      </c>
      <c r="Y44" s="30">
        <f>+'[2]Transacciones Activos y Pasivo '!Y9</f>
        <v>21884.724198158994</v>
      </c>
      <c r="Z44" s="30">
        <f>+'[2]Transacciones Activos y Pasivo '!Z9</f>
        <v>23634.893556744006</v>
      </c>
      <c r="AA44" s="30">
        <f>+'[2]Transacciones Activos y Pasivo '!AA9</f>
        <v>24552.064941178003</v>
      </c>
      <c r="AB44" s="30">
        <f>+'[2]Transacciones Activos y Pasivo '!AB9</f>
        <v>13593.202613255004</v>
      </c>
      <c r="AC44" s="30">
        <f>+'[2]Transacciones Activos y Pasivo '!AC9</f>
        <v>4886.6329350815004</v>
      </c>
      <c r="AD44" s="30">
        <f>+'[2]Transacciones Activos y Pasivo '!AD9</f>
        <v>8687.9630999419987</v>
      </c>
      <c r="AE44" s="30">
        <f>+'[2]Transacciones Activos y Pasivo '!AE9</f>
        <v>14470.099470363</v>
      </c>
      <c r="AF44" s="30">
        <f>+'[2]Transacciones Activos y Pasivo '!AF9</f>
        <v>56676.890203203002</v>
      </c>
      <c r="AG44" s="30">
        <f>+'[2]Transacciones Activos y Pasivo '!AG9</f>
        <v>12023.863369834151</v>
      </c>
      <c r="AH44" s="30">
        <f>+'[2]Transacciones Activos y Pasivo '!AH9</f>
        <v>25217.803583847228</v>
      </c>
      <c r="AI44" s="30">
        <f>+'[2]Transacciones Activos y Pasivo '!AI9</f>
        <v>20914.853384905087</v>
      </c>
      <c r="AJ44" s="30">
        <f>+'[2]Transacciones Activos y Pasivo '!AJ9</f>
        <v>51745.277238355047</v>
      </c>
      <c r="AK44" s="30">
        <f>+'[2]Transacciones Activos y Pasivo '!AK9</f>
        <v>24900.582840240462</v>
      </c>
      <c r="AL44" s="30">
        <f>+'[2]Transacciones Activos y Pasivo '!AL9</f>
        <v>30353.447290504027</v>
      </c>
      <c r="AM44" s="30">
        <f>+'[2]Transacciones Activos y Pasivo '!AM9</f>
        <v>29533.451884630591</v>
      </c>
      <c r="AN44" s="30">
        <f>+'[2]Transacciones Activos y Pasivo '!AN9</f>
        <v>71508.564646608327</v>
      </c>
      <c r="AO44" s="30">
        <f>+'[2]Transacciones Activos y Pasivo '!AO9</f>
        <v>25036.436546039909</v>
      </c>
      <c r="AP44" s="30">
        <f>+'[2]Transacciones Activos y Pasivo '!AP9</f>
        <v>40353.391291391024</v>
      </c>
      <c r="AQ44" s="30">
        <f>+'[2]Transacciones Activos y Pasivo '!AQ9</f>
        <v>37579.647554966265</v>
      </c>
      <c r="AR44" s="30">
        <f>+'[2]Transacciones Activos y Pasivo '!AR9</f>
        <v>47885.019524176103</v>
      </c>
    </row>
    <row r="45" spans="2:44">
      <c r="B45" s="41" t="s">
        <v>107</v>
      </c>
      <c r="C45" s="29" t="s">
        <v>108</v>
      </c>
      <c r="D45" s="22" t="s">
        <v>40</v>
      </c>
      <c r="E45" s="30">
        <f>+E32+E18</f>
        <v>99454.143793287905</v>
      </c>
      <c r="F45" s="30">
        <f t="shared" ref="F45:AR45" si="6">+F32+F18</f>
        <v>-513.97559890136472</v>
      </c>
      <c r="G45" s="30">
        <f t="shared" si="6"/>
        <v>-1714.6037645983961</v>
      </c>
      <c r="H45" s="30">
        <f t="shared" si="6"/>
        <v>-24339.554634410393</v>
      </c>
      <c r="I45" s="30">
        <f t="shared" si="6"/>
        <v>-16980.519403396193</v>
      </c>
      <c r="J45" s="30">
        <f t="shared" si="6"/>
        <v>8721.8252509213362</v>
      </c>
      <c r="K45" s="30">
        <f t="shared" si="6"/>
        <v>691.02084675604783</v>
      </c>
      <c r="L45" s="30">
        <f t="shared" si="6"/>
        <v>-5880.7126008857849</v>
      </c>
      <c r="M45" s="30">
        <f t="shared" si="6"/>
        <v>-2006.9631212570712</v>
      </c>
      <c r="N45" s="30">
        <f t="shared" si="6"/>
        <v>23772.819154208006</v>
      </c>
      <c r="O45" s="30">
        <f t="shared" si="6"/>
        <v>-14669.244827003382</v>
      </c>
      <c r="P45" s="30">
        <f t="shared" si="6"/>
        <v>-35509.645064818746</v>
      </c>
      <c r="Q45" s="30">
        <f t="shared" si="6"/>
        <v>27237.143238609679</v>
      </c>
      <c r="R45" s="30">
        <f t="shared" si="6"/>
        <v>22508.514574042907</v>
      </c>
      <c r="S45" s="30">
        <f t="shared" si="6"/>
        <v>6714.33773132637</v>
      </c>
      <c r="T45" s="30">
        <f t="shared" si="6"/>
        <v>-49031.703197975454</v>
      </c>
      <c r="U45" s="30">
        <f t="shared" si="6"/>
        <v>13634.78262323243</v>
      </c>
      <c r="V45" s="30">
        <f t="shared" si="6"/>
        <v>25660.772301372632</v>
      </c>
      <c r="W45" s="30">
        <f t="shared" si="6"/>
        <v>9318.0356650708673</v>
      </c>
      <c r="X45" s="30">
        <f t="shared" si="6"/>
        <v>-84504.148599587352</v>
      </c>
      <c r="Y45" s="30">
        <f t="shared" si="6"/>
        <v>-799.892331127121</v>
      </c>
      <c r="Z45" s="30">
        <f t="shared" si="6"/>
        <v>-91028.591304300877</v>
      </c>
      <c r="AA45" s="30">
        <f t="shared" si="6"/>
        <v>-33212.717929764593</v>
      </c>
      <c r="AB45" s="30">
        <f t="shared" si="6"/>
        <v>-100716.53011581929</v>
      </c>
      <c r="AC45" s="30">
        <f t="shared" si="6"/>
        <v>36976.980078186367</v>
      </c>
      <c r="AD45" s="30">
        <f t="shared" si="6"/>
        <v>55304.769673101779</v>
      </c>
      <c r="AE45" s="30">
        <f t="shared" si="6"/>
        <v>30119.593246107914</v>
      </c>
      <c r="AF45" s="30">
        <f t="shared" si="6"/>
        <v>-83519.087677264484</v>
      </c>
      <c r="AG45" s="30">
        <f t="shared" si="6"/>
        <v>46769.221883798033</v>
      </c>
      <c r="AH45" s="30">
        <f t="shared" si="6"/>
        <v>25738.405064958733</v>
      </c>
      <c r="AI45" s="30">
        <f t="shared" si="6"/>
        <v>7298.0229519677741</v>
      </c>
      <c r="AJ45" s="30">
        <f t="shared" si="6"/>
        <v>-103136.32446860171</v>
      </c>
      <c r="AK45" s="30">
        <f t="shared" si="6"/>
        <v>4328.1557084228843</v>
      </c>
      <c r="AL45" s="30">
        <f t="shared" si="6"/>
        <v>64345.786731706234</v>
      </c>
      <c r="AM45" s="30">
        <f t="shared" si="6"/>
        <v>26281.505452533442</v>
      </c>
      <c r="AN45" s="30">
        <f t="shared" si="6"/>
        <v>-101757.40230752031</v>
      </c>
      <c r="AO45" s="30">
        <f t="shared" si="6"/>
        <v>50727.28354088687</v>
      </c>
      <c r="AP45" s="30">
        <f t="shared" si="6"/>
        <v>9948.2978939173045</v>
      </c>
      <c r="AQ45" s="30">
        <f t="shared" si="6"/>
        <v>45856.758992564712</v>
      </c>
      <c r="AR45" s="30">
        <f t="shared" si="6"/>
        <v>-79232.354179505186</v>
      </c>
    </row>
    <row r="46" spans="2:44">
      <c r="B46" s="23" t="s">
        <v>109</v>
      </c>
      <c r="C46" s="48" t="s">
        <v>110</v>
      </c>
      <c r="D46" s="24" t="s">
        <v>40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2:44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2:44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</row>
    <row r="49" spans="2:44">
      <c r="B49" s="41" t="s">
        <v>111</v>
      </c>
      <c r="C49" s="29" t="s">
        <v>112</v>
      </c>
      <c r="D49" s="22" t="s">
        <v>40</v>
      </c>
      <c r="E49" s="30">
        <f t="shared" ref="E49:AR49" si="7">+E34-E37-E32</f>
        <v>-5688.665711845606</v>
      </c>
      <c r="F49" s="30">
        <f t="shared" si="7"/>
        <v>-1149.9639177412319</v>
      </c>
      <c r="G49" s="30">
        <f t="shared" si="7"/>
        <v>162.05978680749831</v>
      </c>
      <c r="H49" s="30">
        <f t="shared" si="7"/>
        <v>7133.9778792894649</v>
      </c>
      <c r="I49" s="30">
        <f t="shared" si="7"/>
        <v>3073.7636002439613</v>
      </c>
      <c r="J49" s="30">
        <f t="shared" si="7"/>
        <v>-13620.158388428585</v>
      </c>
      <c r="K49" s="30">
        <f t="shared" si="7"/>
        <v>7283.5316466403383</v>
      </c>
      <c r="L49" s="30">
        <f t="shared" si="7"/>
        <v>2969.4083573121134</v>
      </c>
      <c r="M49" s="30">
        <f t="shared" si="7"/>
        <v>-3404.1910815805459</v>
      </c>
      <c r="N49" s="30">
        <f t="shared" si="7"/>
        <v>-2698.5211722241511</v>
      </c>
      <c r="O49" s="30">
        <f t="shared" si="7"/>
        <v>4955.039197332575</v>
      </c>
      <c r="P49" s="30">
        <f t="shared" si="7"/>
        <v>9241.3324095288626</v>
      </c>
      <c r="Q49" s="30">
        <f t="shared" si="7"/>
        <v>-5098.3886575232737</v>
      </c>
      <c r="R49" s="30">
        <f t="shared" si="7"/>
        <v>-2188.5961317064066</v>
      </c>
      <c r="S49" s="30">
        <f t="shared" si="7"/>
        <v>-6580.4234269137305</v>
      </c>
      <c r="T49" s="30">
        <f t="shared" si="7"/>
        <v>24537.241124586857</v>
      </c>
      <c r="U49" s="30">
        <f t="shared" si="7"/>
        <v>5867.4356913893826</v>
      </c>
      <c r="V49" s="30">
        <f t="shared" si="7"/>
        <v>-727.2691481662514</v>
      </c>
      <c r="W49" s="30">
        <f t="shared" si="7"/>
        <v>-1995.6995130345495</v>
      </c>
      <c r="X49" s="30">
        <f t="shared" si="7"/>
        <v>1891.9312234726967</v>
      </c>
      <c r="Y49" s="30">
        <f t="shared" si="7"/>
        <v>2251.0007419489993</v>
      </c>
      <c r="Z49" s="30">
        <f t="shared" si="7"/>
        <v>16969.782592866366</v>
      </c>
      <c r="AA49" s="30">
        <f t="shared" si="7"/>
        <v>-12298.023807953912</v>
      </c>
      <c r="AB49" s="30">
        <f t="shared" si="7"/>
        <v>2134.227039587422</v>
      </c>
      <c r="AC49" s="30">
        <f t="shared" si="7"/>
        <v>2848.6913349267634</v>
      </c>
      <c r="AD49" s="30">
        <f t="shared" si="7"/>
        <v>3429.444272629964</v>
      </c>
      <c r="AE49" s="30">
        <f t="shared" si="7"/>
        <v>650.21061118981015</v>
      </c>
      <c r="AF49" s="30">
        <f t="shared" si="7"/>
        <v>-29389.326244156764</v>
      </c>
      <c r="AG49" s="30">
        <f t="shared" si="7"/>
        <v>6480.0400416441626</v>
      </c>
      <c r="AH49" s="30">
        <f t="shared" si="7"/>
        <v>19414.413847216259</v>
      </c>
      <c r="AI49" s="30">
        <f t="shared" si="7"/>
        <v>-3067.1865856605582</v>
      </c>
      <c r="AJ49" s="30">
        <f t="shared" si="7"/>
        <v>-12708.20894137994</v>
      </c>
      <c r="AK49" s="30">
        <f t="shared" si="7"/>
        <v>-1535.9669480000521</v>
      </c>
      <c r="AL49" s="30">
        <f t="shared" si="7"/>
        <v>5590.1701794689179</v>
      </c>
      <c r="AM49" s="30">
        <f t="shared" si="7"/>
        <v>-4082.4634825295434</v>
      </c>
      <c r="AN49" s="30">
        <f t="shared" si="7"/>
        <v>-5224.1035678166663</v>
      </c>
      <c r="AO49" s="30">
        <f t="shared" si="7"/>
        <v>-721.68694091811631</v>
      </c>
      <c r="AP49" s="30">
        <f t="shared" si="7"/>
        <v>-1888.4376910198916</v>
      </c>
      <c r="AQ49" s="30">
        <f t="shared" si="7"/>
        <v>954.87682253099774</v>
      </c>
      <c r="AR49" s="30">
        <f t="shared" si="7"/>
        <v>2092.4147711386904</v>
      </c>
    </row>
  </sheetData>
  <mergeCells count="15">
    <mergeCell ref="AO6:AR6"/>
    <mergeCell ref="E3:AN3"/>
    <mergeCell ref="E2:AN2"/>
    <mergeCell ref="B8:D8"/>
    <mergeCell ref="B5:C6"/>
    <mergeCell ref="E4:AN5"/>
    <mergeCell ref="E6:H6"/>
    <mergeCell ref="I6:L6"/>
    <mergeCell ref="M6:P6"/>
    <mergeCell ref="AK6:AN6"/>
    <mergeCell ref="Q6:T6"/>
    <mergeCell ref="U6:X6"/>
    <mergeCell ref="Y6:AB6"/>
    <mergeCell ref="AC6:AF6"/>
    <mergeCell ref="AG6:AJ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89"/>
  <sheetViews>
    <sheetView showGridLines="0" topLeftCell="AC3" zoomScaleNormal="100" workbookViewId="0">
      <selection activeCell="AS9" sqref="AS9"/>
    </sheetView>
  </sheetViews>
  <sheetFormatPr baseColWidth="10" defaultColWidth="11.42578125" defaultRowHeight="15"/>
  <cols>
    <col min="1" max="1" width="2.28515625" customWidth="1"/>
    <col min="3" max="3" width="74.5703125" customWidth="1"/>
    <col min="4" max="4" width="6.140625" customWidth="1"/>
    <col min="5" max="27" width="11.42578125" style="53" customWidth="1"/>
    <col min="28" max="41" width="11.42578125" customWidth="1"/>
  </cols>
  <sheetData>
    <row r="1" spans="2:44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2:44" ht="15.75">
      <c r="B2" s="54" t="s">
        <v>30</v>
      </c>
      <c r="C2" s="55"/>
      <c r="D2" s="27"/>
      <c r="E2" s="106" t="s">
        <v>8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96"/>
      <c r="AP2" s="92"/>
      <c r="AQ2" s="92"/>
      <c r="AR2" s="92"/>
    </row>
    <row r="3" spans="2:44" ht="15.75">
      <c r="B3" s="54" t="s">
        <v>113</v>
      </c>
      <c r="C3" s="56"/>
      <c r="D3" s="22"/>
      <c r="E3" s="106" t="s">
        <v>32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96"/>
      <c r="AP3" s="92"/>
      <c r="AQ3" s="92"/>
      <c r="AR3" s="92"/>
    </row>
    <row r="4" spans="2:44" ht="15" customHeight="1">
      <c r="B4" s="19"/>
      <c r="C4" s="20"/>
      <c r="D4" s="21"/>
      <c r="E4" s="112" t="s">
        <v>10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97"/>
      <c r="AP4" s="92"/>
      <c r="AQ4" s="92"/>
      <c r="AR4" s="92"/>
    </row>
    <row r="5" spans="2:44" ht="15" customHeight="1">
      <c r="B5" s="59" t="s">
        <v>114</v>
      </c>
      <c r="C5" s="60"/>
      <c r="D5" s="22"/>
      <c r="E5" s="112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97"/>
      <c r="AP5" s="92"/>
      <c r="AQ5" s="92"/>
      <c r="AR5" s="92"/>
    </row>
    <row r="6" spans="2:44" ht="14.45" customHeight="1">
      <c r="B6" s="59"/>
      <c r="C6" s="60"/>
      <c r="D6" s="22"/>
      <c r="E6" s="103">
        <v>2015</v>
      </c>
      <c r="F6" s="104"/>
      <c r="G6" s="104"/>
      <c r="H6" s="105"/>
      <c r="I6" s="103">
        <v>2016</v>
      </c>
      <c r="J6" s="104"/>
      <c r="K6" s="104"/>
      <c r="L6" s="105"/>
      <c r="M6" s="103">
        <v>2017</v>
      </c>
      <c r="N6" s="104"/>
      <c r="O6" s="104"/>
      <c r="P6" s="105"/>
      <c r="Q6" s="103">
        <v>2018</v>
      </c>
      <c r="R6" s="104"/>
      <c r="S6" s="104"/>
      <c r="T6" s="105"/>
      <c r="U6" s="103">
        <v>2019</v>
      </c>
      <c r="V6" s="104"/>
      <c r="W6" s="104"/>
      <c r="X6" s="105"/>
      <c r="Y6" s="103">
        <v>2020</v>
      </c>
      <c r="Z6" s="104"/>
      <c r="AA6" s="104"/>
      <c r="AB6" s="105"/>
      <c r="AC6" s="103">
        <v>2021</v>
      </c>
      <c r="AD6" s="104"/>
      <c r="AE6" s="104"/>
      <c r="AF6" s="105"/>
      <c r="AG6" s="103">
        <v>2022</v>
      </c>
      <c r="AH6" s="104"/>
      <c r="AI6" s="104"/>
      <c r="AJ6" s="105"/>
      <c r="AK6" s="103">
        <v>2023</v>
      </c>
      <c r="AL6" s="104"/>
      <c r="AM6" s="104"/>
      <c r="AN6" s="105"/>
      <c r="AO6" s="103">
        <v>2024</v>
      </c>
      <c r="AP6" s="104"/>
      <c r="AQ6" s="104"/>
      <c r="AR6" s="105"/>
    </row>
    <row r="7" spans="2:44">
      <c r="B7" s="61"/>
      <c r="C7" s="62"/>
      <c r="D7" s="22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91" t="s">
        <v>34</v>
      </c>
      <c r="AP7" s="91" t="s">
        <v>35</v>
      </c>
      <c r="AQ7" s="91" t="s">
        <v>36</v>
      </c>
      <c r="AR7" s="91" t="s">
        <v>37</v>
      </c>
    </row>
    <row r="8" spans="2:44">
      <c r="B8" s="63" t="s">
        <v>115</v>
      </c>
      <c r="C8" s="64" t="s">
        <v>116</v>
      </c>
      <c r="D8" s="64" t="s">
        <v>40</v>
      </c>
      <c r="E8" s="65">
        <v>204437.34348411532</v>
      </c>
      <c r="F8" s="65">
        <v>123056.397006703</v>
      </c>
      <c r="G8" s="65">
        <v>115110.82770983299</v>
      </c>
      <c r="H8" s="65">
        <v>117666.91902414428</v>
      </c>
      <c r="I8" s="65">
        <v>121406.62569625932</v>
      </c>
      <c r="J8" s="65">
        <v>133466.01408960848</v>
      </c>
      <c r="K8" s="65">
        <v>122952.95472595417</v>
      </c>
      <c r="L8" s="65">
        <v>139232.89199610116</v>
      </c>
      <c r="M8" s="65">
        <v>134394.46376869312</v>
      </c>
      <c r="N8" s="65">
        <v>152421.40975847008</v>
      </c>
      <c r="O8" s="65">
        <v>135453.47668332048</v>
      </c>
      <c r="P8" s="65">
        <v>146099.72060444372</v>
      </c>
      <c r="Q8" s="65">
        <v>158092.03921194849</v>
      </c>
      <c r="R8" s="65">
        <v>166533.17511665149</v>
      </c>
      <c r="S8" s="65">
        <v>157923.76955267621</v>
      </c>
      <c r="T8" s="65">
        <v>160894.40947751523</v>
      </c>
      <c r="U8" s="65">
        <v>168882.15886862503</v>
      </c>
      <c r="V8" s="65">
        <v>190233.18070833798</v>
      </c>
      <c r="W8" s="65">
        <v>173680.83321691101</v>
      </c>
      <c r="X8" s="65">
        <v>181590.94869533399</v>
      </c>
      <c r="Y8" s="65">
        <v>170883.18089074548</v>
      </c>
      <c r="Z8" s="65">
        <v>120027.91328508049</v>
      </c>
      <c r="AA8" s="65">
        <v>180181.83811738295</v>
      </c>
      <c r="AB8" s="65">
        <v>186784.619413668</v>
      </c>
      <c r="AC8" s="65">
        <v>189055.45575478798</v>
      </c>
      <c r="AD8" s="65">
        <v>234165.68659552268</v>
      </c>
      <c r="AE8" s="65">
        <v>226613.73687950696</v>
      </c>
      <c r="AF8" s="65">
        <v>239985.84293614305</v>
      </c>
      <c r="AG8" s="65">
        <v>241443.35780775634</v>
      </c>
      <c r="AH8" s="65">
        <v>265699.69926061231</v>
      </c>
      <c r="AI8" s="65">
        <v>254631.63164681321</v>
      </c>
      <c r="AJ8" s="65">
        <v>263209.90109029599</v>
      </c>
      <c r="AK8" s="65">
        <v>269357.82238756993</v>
      </c>
      <c r="AL8" s="65">
        <v>310035.167973309</v>
      </c>
      <c r="AM8" s="65">
        <v>282508.26900128002</v>
      </c>
      <c r="AN8" s="65">
        <v>284695.03249828814</v>
      </c>
      <c r="AO8" s="65">
        <v>318789.70931714401</v>
      </c>
      <c r="AP8" s="65">
        <v>318797.7294908461</v>
      </c>
      <c r="AQ8" s="65">
        <v>341537.829895442</v>
      </c>
      <c r="AR8" s="65">
        <v>321118.3688415339</v>
      </c>
    </row>
    <row r="9" spans="2:44">
      <c r="B9" s="39" t="s">
        <v>41</v>
      </c>
      <c r="C9" s="27" t="s">
        <v>117</v>
      </c>
      <c r="D9" s="27" t="s">
        <v>40</v>
      </c>
      <c r="E9" s="66">
        <v>99826.068974590016</v>
      </c>
      <c r="F9" s="66">
        <v>108030.39147035</v>
      </c>
      <c r="G9" s="66">
        <v>101438.39148949999</v>
      </c>
      <c r="H9" s="66">
        <v>104570.79426637998</v>
      </c>
      <c r="I9" s="66">
        <v>110322.78986310003</v>
      </c>
      <c r="J9" s="66">
        <v>115269.02982367997</v>
      </c>
      <c r="K9" s="66">
        <v>108945.90569251</v>
      </c>
      <c r="L9" s="66">
        <v>118326.61129044001</v>
      </c>
      <c r="M9" s="66">
        <v>119100.38694365999</v>
      </c>
      <c r="N9" s="66">
        <v>133433.45826917005</v>
      </c>
      <c r="O9" s="66">
        <v>117271.23512632999</v>
      </c>
      <c r="P9" s="66">
        <v>127849.85600039002</v>
      </c>
      <c r="Q9" s="66">
        <v>137956.75568561</v>
      </c>
      <c r="R9" s="66">
        <v>142587.42946404999</v>
      </c>
      <c r="S9" s="66">
        <v>135509.90687661999</v>
      </c>
      <c r="T9" s="66">
        <v>138826.37702455002</v>
      </c>
      <c r="U9" s="66">
        <v>145328.58631373002</v>
      </c>
      <c r="V9" s="66">
        <v>160499.97708634997</v>
      </c>
      <c r="W9" s="66">
        <v>148434.13319066001</v>
      </c>
      <c r="X9" s="66">
        <v>156234.32021660998</v>
      </c>
      <c r="Y9" s="66">
        <v>147067.38832211</v>
      </c>
      <c r="Z9" s="66">
        <v>102592.92925687</v>
      </c>
      <c r="AA9" s="66">
        <v>144235.09878417995</v>
      </c>
      <c r="AB9" s="66">
        <v>161482.44084903001</v>
      </c>
      <c r="AC9" s="66">
        <v>168177.62416440999</v>
      </c>
      <c r="AD9" s="66">
        <v>204004.78473089001</v>
      </c>
      <c r="AE9" s="66">
        <v>198929.56678848996</v>
      </c>
      <c r="AF9" s="66">
        <v>208461.85356698005</v>
      </c>
      <c r="AG9" s="66">
        <v>202665.46909622001</v>
      </c>
      <c r="AH9" s="66">
        <v>236660.01233587996</v>
      </c>
      <c r="AI9" s="66">
        <v>216310.97733550085</v>
      </c>
      <c r="AJ9" s="66">
        <v>214509.45889380001</v>
      </c>
      <c r="AK9" s="66">
        <v>228493.87607014997</v>
      </c>
      <c r="AL9" s="66">
        <v>264092.76496787998</v>
      </c>
      <c r="AM9" s="66">
        <v>243349.86344850998</v>
      </c>
      <c r="AN9" s="66">
        <v>241774.35081376004</v>
      </c>
      <c r="AO9" s="66">
        <v>258381.13419304002</v>
      </c>
      <c r="AP9" s="66">
        <v>283585.11174748006</v>
      </c>
      <c r="AQ9" s="66">
        <v>264798.32939868001</v>
      </c>
      <c r="AR9" s="66">
        <v>281188.8969991699</v>
      </c>
    </row>
    <row r="10" spans="2:44">
      <c r="B10" s="39" t="s">
        <v>118</v>
      </c>
      <c r="C10" s="67" t="s">
        <v>119</v>
      </c>
      <c r="D10" s="67" t="s">
        <v>40</v>
      </c>
      <c r="E10" s="57">
        <v>28836.373900710001</v>
      </c>
      <c r="F10" s="57">
        <v>36054.972221060001</v>
      </c>
      <c r="G10" s="57">
        <v>27649.101792290003</v>
      </c>
      <c r="H10" s="57">
        <v>25936.319835460003</v>
      </c>
      <c r="I10" s="57">
        <v>34279.485631989999</v>
      </c>
      <c r="J10" s="57">
        <v>37043.638379049997</v>
      </c>
      <c r="K10" s="57">
        <v>30190.767140969998</v>
      </c>
      <c r="L10" s="57">
        <v>33010.137341089998</v>
      </c>
      <c r="M10" s="57">
        <v>35079.720376670004</v>
      </c>
      <c r="N10" s="57">
        <v>50424.632424760006</v>
      </c>
      <c r="O10" s="57">
        <v>32675.601620900001</v>
      </c>
      <c r="P10" s="57">
        <v>34857.680993419999</v>
      </c>
      <c r="Q10" s="57">
        <v>45719.781410870004</v>
      </c>
      <c r="R10" s="57">
        <v>47137.589137810006</v>
      </c>
      <c r="S10" s="57">
        <v>38323.084666930008</v>
      </c>
      <c r="T10" s="57">
        <v>37309.248046859997</v>
      </c>
      <c r="U10" s="57">
        <v>43641.82961601</v>
      </c>
      <c r="V10" s="57">
        <v>57679.698608539999</v>
      </c>
      <c r="W10" s="57">
        <v>45069.322317240003</v>
      </c>
      <c r="X10" s="57">
        <v>45378.697847489995</v>
      </c>
      <c r="Y10" s="57">
        <v>48162.375652150004</v>
      </c>
      <c r="Z10" s="57">
        <v>38170.911762060001</v>
      </c>
      <c r="AA10" s="57">
        <v>50266.635092409997</v>
      </c>
      <c r="AB10" s="57">
        <v>50435.703212389999</v>
      </c>
      <c r="AC10" s="57">
        <v>56158.088857769995</v>
      </c>
      <c r="AD10" s="57">
        <v>80558.305192929998</v>
      </c>
      <c r="AE10" s="57">
        <v>67211.981838150008</v>
      </c>
      <c r="AF10" s="57">
        <v>59021.299131290005</v>
      </c>
      <c r="AG10" s="57">
        <v>58718.593750689994</v>
      </c>
      <c r="AH10" s="57">
        <v>87919.68956951001</v>
      </c>
      <c r="AI10" s="57">
        <v>65402.895104140887</v>
      </c>
      <c r="AJ10" s="57">
        <v>64055.428581929998</v>
      </c>
      <c r="AK10" s="57">
        <v>72788.125768719998</v>
      </c>
      <c r="AL10" s="57">
        <v>108294.73855973998</v>
      </c>
      <c r="AM10" s="57">
        <v>84902.462781949987</v>
      </c>
      <c r="AN10" s="57">
        <v>73672.263302210005</v>
      </c>
      <c r="AO10" s="57">
        <v>88395.369255190002</v>
      </c>
      <c r="AP10" s="57">
        <v>106945.05736142</v>
      </c>
      <c r="AQ10" s="57">
        <v>85731.613372840002</v>
      </c>
      <c r="AR10" s="57">
        <v>99099.422365799997</v>
      </c>
    </row>
    <row r="11" spans="2:44">
      <c r="B11" s="41" t="s">
        <v>120</v>
      </c>
      <c r="C11" s="68" t="s">
        <v>121</v>
      </c>
      <c r="D11" s="68" t="s">
        <v>40</v>
      </c>
      <c r="E11" s="57">
        <v>9995.1939076600011</v>
      </c>
      <c r="F11" s="57">
        <v>9070.4309382200008</v>
      </c>
      <c r="G11" s="57">
        <v>8189.2562696300001</v>
      </c>
      <c r="H11" s="57">
        <v>8293.5575223300002</v>
      </c>
      <c r="I11" s="57">
        <v>11347.00856971</v>
      </c>
      <c r="J11" s="57">
        <v>10048.14994924</v>
      </c>
      <c r="K11" s="57">
        <v>9088.1158918900001</v>
      </c>
      <c r="L11" s="57">
        <v>9709.8120345600018</v>
      </c>
      <c r="M11" s="57">
        <v>12067.513361919999</v>
      </c>
      <c r="N11" s="57">
        <v>10944.707121169999</v>
      </c>
      <c r="O11" s="57">
        <v>10267.80959114</v>
      </c>
      <c r="P11" s="57">
        <v>10272.98030623</v>
      </c>
      <c r="Q11" s="57">
        <v>14045.739536660001</v>
      </c>
      <c r="R11" s="57">
        <v>13140.815619050001</v>
      </c>
      <c r="S11" s="57">
        <v>12119.340007860001</v>
      </c>
      <c r="T11" s="57">
        <v>12119.21805772</v>
      </c>
      <c r="U11" s="57">
        <v>15812.440604539999</v>
      </c>
      <c r="V11" s="57">
        <v>15321.124509089997</v>
      </c>
      <c r="W11" s="57">
        <v>13806.538965429998</v>
      </c>
      <c r="X11" s="57">
        <v>14507.691259079998</v>
      </c>
      <c r="Y11" s="57">
        <v>17346.279113700002</v>
      </c>
      <c r="Z11" s="57">
        <v>13348.243083279998</v>
      </c>
      <c r="AA11" s="57">
        <v>13951.583453309999</v>
      </c>
      <c r="AB11" s="57">
        <v>14100.75024415</v>
      </c>
      <c r="AC11" s="57">
        <v>18500.75975764</v>
      </c>
      <c r="AD11" s="57">
        <v>17138.205269919999</v>
      </c>
      <c r="AE11" s="57">
        <v>16411.813658810002</v>
      </c>
      <c r="AF11" s="57">
        <v>16974.849137930003</v>
      </c>
      <c r="AG11" s="57">
        <v>22702.54097745</v>
      </c>
      <c r="AH11" s="57">
        <v>22821.323014309997</v>
      </c>
      <c r="AI11" s="57">
        <v>20547.28742918</v>
      </c>
      <c r="AJ11" s="57">
        <v>21128.643076429998</v>
      </c>
      <c r="AK11" s="57">
        <v>27732.874731980002</v>
      </c>
      <c r="AL11" s="57">
        <v>26737.373404270002</v>
      </c>
      <c r="AM11" s="57">
        <v>23174.920186759999</v>
      </c>
      <c r="AN11" s="57">
        <v>25505.042943249999</v>
      </c>
      <c r="AO11" s="57">
        <v>31447.237400930004</v>
      </c>
      <c r="AP11" s="57">
        <v>30892.855483529998</v>
      </c>
      <c r="AQ11" s="57">
        <v>26664.944108719996</v>
      </c>
      <c r="AR11" s="57">
        <v>28246.600742299997</v>
      </c>
    </row>
    <row r="12" spans="2:44">
      <c r="B12" s="41" t="s">
        <v>122</v>
      </c>
      <c r="C12" s="68" t="s">
        <v>123</v>
      </c>
      <c r="D12" s="68" t="s">
        <v>40</v>
      </c>
      <c r="E12" s="57">
        <v>14057.246888019999</v>
      </c>
      <c r="F12" s="57">
        <v>21308.131747569998</v>
      </c>
      <c r="G12" s="57">
        <v>13727.201323060002</v>
      </c>
      <c r="H12" s="57">
        <v>12546.586703840001</v>
      </c>
      <c r="I12" s="57">
        <v>14945.830744250001</v>
      </c>
      <c r="J12" s="57">
        <v>20911.599633400001</v>
      </c>
      <c r="K12" s="57">
        <v>15819.52397416</v>
      </c>
      <c r="L12" s="57">
        <v>17629.839502139999</v>
      </c>
      <c r="M12" s="57">
        <v>17125.271840020003</v>
      </c>
      <c r="N12" s="57">
        <v>32127.858656850003</v>
      </c>
      <c r="O12" s="57">
        <v>15238.950877579999</v>
      </c>
      <c r="P12" s="57">
        <v>18529.138974919995</v>
      </c>
      <c r="Q12" s="57">
        <v>25413.269884720001</v>
      </c>
      <c r="R12" s="57">
        <v>25333.394355969998</v>
      </c>
      <c r="S12" s="57">
        <v>19465.574453820002</v>
      </c>
      <c r="T12" s="57">
        <v>17837.0972588</v>
      </c>
      <c r="U12" s="57">
        <v>18202.121125509999</v>
      </c>
      <c r="V12" s="57">
        <v>31873.87002486</v>
      </c>
      <c r="W12" s="57">
        <v>23197.779708850001</v>
      </c>
      <c r="X12" s="57">
        <v>22879.175435340003</v>
      </c>
      <c r="Y12" s="57">
        <v>21884.310314279999</v>
      </c>
      <c r="Z12" s="57">
        <v>17117.488798130002</v>
      </c>
      <c r="AA12" s="57">
        <v>27661.723785030001</v>
      </c>
      <c r="AB12" s="57">
        <v>23754.018089130001</v>
      </c>
      <c r="AC12" s="57">
        <v>29350.231535179999</v>
      </c>
      <c r="AD12" s="57">
        <v>52734.765745090001</v>
      </c>
      <c r="AE12" s="57">
        <v>38374.769642680003</v>
      </c>
      <c r="AF12" s="57">
        <v>30366.316864130004</v>
      </c>
      <c r="AG12" s="57">
        <v>24875.220884719998</v>
      </c>
      <c r="AH12" s="57">
        <v>52197.351122730004</v>
      </c>
      <c r="AI12" s="57">
        <v>32285.44448405088</v>
      </c>
      <c r="AJ12" s="57">
        <v>31452.15676754</v>
      </c>
      <c r="AK12" s="57">
        <v>31753.258854920005</v>
      </c>
      <c r="AL12" s="57">
        <v>64912.966159360003</v>
      </c>
      <c r="AM12" s="57">
        <v>49012.073784380002</v>
      </c>
      <c r="AN12" s="57">
        <v>34315.220073860008</v>
      </c>
      <c r="AO12" s="57">
        <v>38962.255300260003</v>
      </c>
      <c r="AP12" s="57">
        <v>58562.188501180004</v>
      </c>
      <c r="AQ12" s="57">
        <v>40386.330739819998</v>
      </c>
      <c r="AR12" s="57">
        <v>55419.354277480001</v>
      </c>
    </row>
    <row r="13" spans="2:44">
      <c r="B13" s="41" t="s">
        <v>124</v>
      </c>
      <c r="C13" s="68" t="s">
        <v>125</v>
      </c>
      <c r="D13" s="68" t="s">
        <v>40</v>
      </c>
      <c r="E13" s="57">
        <v>4783.9331050300007</v>
      </c>
      <c r="F13" s="57">
        <v>5676.4095352700006</v>
      </c>
      <c r="G13" s="57">
        <v>5732.6441995999994</v>
      </c>
      <c r="H13" s="57">
        <v>5096.1756092900005</v>
      </c>
      <c r="I13" s="57">
        <v>7986.6463180300007</v>
      </c>
      <c r="J13" s="57">
        <v>6083.8887964099995</v>
      </c>
      <c r="K13" s="57">
        <v>5283.1272749199998</v>
      </c>
      <c r="L13" s="57">
        <v>5670.4858043900003</v>
      </c>
      <c r="M13" s="57">
        <v>5886.9351747300007</v>
      </c>
      <c r="N13" s="57">
        <v>7352.0666467399988</v>
      </c>
      <c r="O13" s="57">
        <v>7168.8411521800008</v>
      </c>
      <c r="P13" s="57">
        <v>6055.5617122699996</v>
      </c>
      <c r="Q13" s="57">
        <v>6260.7719894900001</v>
      </c>
      <c r="R13" s="57">
        <v>8663.3791627899991</v>
      </c>
      <c r="S13" s="57">
        <v>6738.1702052500004</v>
      </c>
      <c r="T13" s="57">
        <v>7352.9327303399996</v>
      </c>
      <c r="U13" s="57">
        <v>9627.2678859600001</v>
      </c>
      <c r="V13" s="57">
        <v>10484.704074589999</v>
      </c>
      <c r="W13" s="57">
        <v>8065.0036429599986</v>
      </c>
      <c r="X13" s="57">
        <v>7991.8311530699993</v>
      </c>
      <c r="Y13" s="57">
        <v>8931.7862241699986</v>
      </c>
      <c r="Z13" s="57">
        <v>7705.1798806500001</v>
      </c>
      <c r="AA13" s="57">
        <v>8653.3278540700012</v>
      </c>
      <c r="AB13" s="57">
        <v>12580.93487911</v>
      </c>
      <c r="AC13" s="57">
        <v>8307.0975649499997</v>
      </c>
      <c r="AD13" s="57">
        <v>10685.33417792</v>
      </c>
      <c r="AE13" s="57">
        <v>12425.398536659999</v>
      </c>
      <c r="AF13" s="57">
        <v>11680.13312923</v>
      </c>
      <c r="AG13" s="57">
        <v>11140.831888519999</v>
      </c>
      <c r="AH13" s="57">
        <v>12901.015432470002</v>
      </c>
      <c r="AI13" s="57">
        <v>12570.163190910002</v>
      </c>
      <c r="AJ13" s="57">
        <v>11474.62873796</v>
      </c>
      <c r="AK13" s="57">
        <v>13301.992181819998</v>
      </c>
      <c r="AL13" s="57">
        <v>16644.398996110001</v>
      </c>
      <c r="AM13" s="57">
        <v>12715.468810809998</v>
      </c>
      <c r="AN13" s="57">
        <v>13852.000285099999</v>
      </c>
      <c r="AO13" s="57">
        <v>17985.876554000002</v>
      </c>
      <c r="AP13" s="57">
        <v>17490.013376710001</v>
      </c>
      <c r="AQ13" s="57">
        <v>18680.338524300001</v>
      </c>
      <c r="AR13" s="57">
        <v>15433.467346019999</v>
      </c>
    </row>
    <row r="14" spans="2:44">
      <c r="B14" s="39" t="s">
        <v>126</v>
      </c>
      <c r="C14" s="67" t="s">
        <v>127</v>
      </c>
      <c r="D14" s="67" t="s">
        <v>40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</row>
    <row r="15" spans="2:44">
      <c r="B15" s="39" t="s">
        <v>128</v>
      </c>
      <c r="C15" s="67" t="s">
        <v>129</v>
      </c>
      <c r="D15" s="67" t="s">
        <v>40</v>
      </c>
      <c r="E15" s="66">
        <v>1140.4979850899999</v>
      </c>
      <c r="F15" s="66">
        <v>1845.3708156499999</v>
      </c>
      <c r="G15" s="66">
        <v>1070.2826544299999</v>
      </c>
      <c r="H15" s="66">
        <v>1561.51889968</v>
      </c>
      <c r="I15" s="66">
        <v>1139.9668081899999</v>
      </c>
      <c r="J15" s="66">
        <v>1901.9698267399999</v>
      </c>
      <c r="K15" s="66">
        <v>1130.3777950600002</v>
      </c>
      <c r="L15" s="66">
        <v>1631.2850031499997</v>
      </c>
      <c r="M15" s="66">
        <v>1360.42299067</v>
      </c>
      <c r="N15" s="66">
        <v>2147.85457374</v>
      </c>
      <c r="O15" s="66">
        <v>1237.10938878</v>
      </c>
      <c r="P15" s="66">
        <v>1988.69032866</v>
      </c>
      <c r="Q15" s="66">
        <v>1518.16443011</v>
      </c>
      <c r="R15" s="66">
        <v>2414.4505465400002</v>
      </c>
      <c r="S15" s="66">
        <v>1605.8175419999998</v>
      </c>
      <c r="T15" s="66">
        <v>2124.3997026300003</v>
      </c>
      <c r="U15" s="66">
        <v>1853.0880323800002</v>
      </c>
      <c r="V15" s="66">
        <v>2736.3476836100003</v>
      </c>
      <c r="W15" s="66">
        <v>1764.0583547599999</v>
      </c>
      <c r="X15" s="66">
        <v>2424.8052281499999</v>
      </c>
      <c r="Y15" s="66">
        <v>1790.6566991800003</v>
      </c>
      <c r="Z15" s="66">
        <v>685.20672753999997</v>
      </c>
      <c r="AA15" s="66">
        <v>2730.75199342</v>
      </c>
      <c r="AB15" s="66">
        <v>2700.53156339</v>
      </c>
      <c r="AC15" s="66">
        <v>2479.5682973100002</v>
      </c>
      <c r="AD15" s="66">
        <v>4464.5642508199999</v>
      </c>
      <c r="AE15" s="66">
        <v>3056.5183839199999</v>
      </c>
      <c r="AF15" s="66">
        <v>3875.2560767199998</v>
      </c>
      <c r="AG15" s="66">
        <v>2971.4423712000003</v>
      </c>
      <c r="AH15" s="66">
        <v>4840.029458089999</v>
      </c>
      <c r="AI15" s="66">
        <v>2792.1431124600003</v>
      </c>
      <c r="AJ15" s="66">
        <v>3839.5987833700001</v>
      </c>
      <c r="AK15" s="66">
        <v>3128.87644353</v>
      </c>
      <c r="AL15" s="66">
        <v>4966.4321114099994</v>
      </c>
      <c r="AM15" s="66">
        <v>2783.7132586099997</v>
      </c>
      <c r="AN15" s="66">
        <v>4788.1668100700008</v>
      </c>
      <c r="AO15" s="66">
        <v>3470.91382716</v>
      </c>
      <c r="AP15" s="66">
        <v>5672.5955588400011</v>
      </c>
      <c r="AQ15" s="66">
        <v>2911.7119183099999</v>
      </c>
      <c r="AR15" s="66">
        <v>4534.3799607400006</v>
      </c>
    </row>
    <row r="16" spans="2:44">
      <c r="B16" s="41" t="s">
        <v>130</v>
      </c>
      <c r="C16" s="68" t="s">
        <v>131</v>
      </c>
      <c r="D16" s="68" t="s">
        <v>40</v>
      </c>
      <c r="E16" s="57">
        <v>731.42196865000005</v>
      </c>
      <c r="F16" s="57">
        <v>226.26787794000001</v>
      </c>
      <c r="G16" s="57">
        <v>629.57311407999998</v>
      </c>
      <c r="H16" s="57">
        <v>167.56350624999999</v>
      </c>
      <c r="I16" s="57">
        <v>778.04270757000006</v>
      </c>
      <c r="J16" s="57">
        <v>220.39578599000001</v>
      </c>
      <c r="K16" s="57">
        <v>687.33110787999999</v>
      </c>
      <c r="L16" s="57">
        <v>185.51585066999999</v>
      </c>
      <c r="M16" s="57">
        <v>908.78458403000002</v>
      </c>
      <c r="N16" s="57">
        <v>250.51620936999998</v>
      </c>
      <c r="O16" s="57">
        <v>790.80381882000006</v>
      </c>
      <c r="P16" s="57">
        <v>216.19922069999998</v>
      </c>
      <c r="Q16" s="57">
        <v>1053.29372229</v>
      </c>
      <c r="R16" s="57">
        <v>299.21021584000005</v>
      </c>
      <c r="S16" s="57">
        <v>966.37045985999998</v>
      </c>
      <c r="T16" s="57">
        <v>207.98738905000002</v>
      </c>
      <c r="U16" s="57">
        <v>1236.2737705500001</v>
      </c>
      <c r="V16" s="57">
        <v>337.21660757000001</v>
      </c>
      <c r="W16" s="57">
        <v>1102.7195981899999</v>
      </c>
      <c r="X16" s="57">
        <v>227.96947374999999</v>
      </c>
      <c r="Y16" s="57">
        <v>1312.3547747900002</v>
      </c>
      <c r="Z16" s="57">
        <v>96.785832589999998</v>
      </c>
      <c r="AA16" s="57">
        <v>1036.41755291</v>
      </c>
      <c r="AB16" s="57">
        <v>411.23883177000005</v>
      </c>
      <c r="AC16" s="57">
        <v>1585.3289854600002</v>
      </c>
      <c r="AD16" s="57">
        <v>652.53220782999995</v>
      </c>
      <c r="AE16" s="57">
        <v>1531.5971951399999</v>
      </c>
      <c r="AF16" s="57">
        <v>401.17025035</v>
      </c>
      <c r="AG16" s="57">
        <v>1932.6528150500001</v>
      </c>
      <c r="AH16" s="57">
        <v>497.94460019999997</v>
      </c>
      <c r="AI16" s="57">
        <v>1651.6443735800001</v>
      </c>
      <c r="AJ16" s="57">
        <v>355.19814885000005</v>
      </c>
      <c r="AK16" s="57">
        <v>2180.7852474299998</v>
      </c>
      <c r="AL16" s="57">
        <v>521.96760784000003</v>
      </c>
      <c r="AM16" s="57">
        <v>1762.2561673499999</v>
      </c>
      <c r="AN16" s="57">
        <v>640.11481086999993</v>
      </c>
      <c r="AO16" s="57">
        <v>2407.7695844</v>
      </c>
      <c r="AP16" s="57">
        <v>611.80552706000003</v>
      </c>
      <c r="AQ16" s="57">
        <v>1948.86386737</v>
      </c>
      <c r="AR16" s="57">
        <v>380.33583614000003</v>
      </c>
    </row>
    <row r="17" spans="2:44">
      <c r="B17" s="41" t="s">
        <v>132</v>
      </c>
      <c r="C17" s="68" t="s">
        <v>133</v>
      </c>
      <c r="D17" s="68" t="s">
        <v>40</v>
      </c>
      <c r="E17" s="57">
        <v>301.34311127000001</v>
      </c>
      <c r="F17" s="57">
        <v>1536.5275899800001</v>
      </c>
      <c r="G17" s="57">
        <v>349.49587807999995</v>
      </c>
      <c r="H17" s="57">
        <v>1257.7022005599999</v>
      </c>
      <c r="I17" s="57">
        <v>291.79544490000001</v>
      </c>
      <c r="J17" s="57">
        <v>1573.7676938299999</v>
      </c>
      <c r="K17" s="57">
        <v>338.79715664000003</v>
      </c>
      <c r="L17" s="57">
        <v>1339.6998156699999</v>
      </c>
      <c r="M17" s="57">
        <v>333.36104320000004</v>
      </c>
      <c r="N17" s="57">
        <v>1793.0170429700001</v>
      </c>
      <c r="O17" s="57">
        <v>336.09514254999999</v>
      </c>
      <c r="P17" s="57">
        <v>1650.6621235799998</v>
      </c>
      <c r="Q17" s="57">
        <v>350.45611153999994</v>
      </c>
      <c r="R17" s="57">
        <v>1997.2959742800003</v>
      </c>
      <c r="S17" s="57">
        <v>492.63853649000004</v>
      </c>
      <c r="T17" s="57">
        <v>1770.2172724300001</v>
      </c>
      <c r="U17" s="57">
        <v>463.98682846999998</v>
      </c>
      <c r="V17" s="57">
        <v>2225.7868214200003</v>
      </c>
      <c r="W17" s="57">
        <v>493.62773179999999</v>
      </c>
      <c r="X17" s="57">
        <v>1976.0288591799999</v>
      </c>
      <c r="Y17" s="57">
        <v>357.57063812000001</v>
      </c>
      <c r="Z17" s="57">
        <v>551.45983910999996</v>
      </c>
      <c r="AA17" s="57">
        <v>1555.42483788</v>
      </c>
      <c r="AB17" s="57">
        <v>2063.4875697699999</v>
      </c>
      <c r="AC17" s="57">
        <v>695.02900254999997</v>
      </c>
      <c r="AD17" s="57">
        <v>3547.4483517399999</v>
      </c>
      <c r="AE17" s="57">
        <v>1095.9236476900001</v>
      </c>
      <c r="AF17" s="57">
        <v>3058.7219132299997</v>
      </c>
      <c r="AG17" s="57">
        <v>710.04899786999999</v>
      </c>
      <c r="AH17" s="57">
        <v>3996.28690211</v>
      </c>
      <c r="AI17" s="57">
        <v>714.73243067999999</v>
      </c>
      <c r="AJ17" s="57">
        <v>3195.8713145099996</v>
      </c>
      <c r="AK17" s="57">
        <v>658.09030791999999</v>
      </c>
      <c r="AL17" s="57">
        <v>4189.3780262199998</v>
      </c>
      <c r="AM17" s="57">
        <v>731.76303873000006</v>
      </c>
      <c r="AN17" s="57">
        <v>3824.6641699100001</v>
      </c>
      <c r="AO17" s="57">
        <v>722.12755047999997</v>
      </c>
      <c r="AP17" s="57">
        <v>4702.6070290600001</v>
      </c>
      <c r="AQ17" s="57">
        <v>698.89528781000001</v>
      </c>
      <c r="AR17" s="57">
        <v>3866.3511300300001</v>
      </c>
    </row>
    <row r="18" spans="2:44">
      <c r="B18" s="41" t="s">
        <v>134</v>
      </c>
      <c r="C18" s="68" t="s">
        <v>135</v>
      </c>
      <c r="D18" s="68" t="s">
        <v>40</v>
      </c>
      <c r="E18" s="57">
        <v>107.73290517</v>
      </c>
      <c r="F18" s="57">
        <v>82.615672469999993</v>
      </c>
      <c r="G18" s="57">
        <v>91.21366227</v>
      </c>
      <c r="H18" s="57">
        <v>136.25319286999999</v>
      </c>
      <c r="I18" s="57">
        <v>70.128655719999998</v>
      </c>
      <c r="J18" s="57">
        <v>107.80634692</v>
      </c>
      <c r="K18" s="57">
        <v>104.24953053999999</v>
      </c>
      <c r="L18" s="57">
        <v>106.06933681000001</v>
      </c>
      <c r="M18" s="57">
        <v>118.27736343999999</v>
      </c>
      <c r="N18" s="57">
        <v>104.3213214</v>
      </c>
      <c r="O18" s="57">
        <v>110.21042741000001</v>
      </c>
      <c r="P18" s="57">
        <v>121.82898437999999</v>
      </c>
      <c r="Q18" s="57">
        <v>114.41459628000001</v>
      </c>
      <c r="R18" s="57">
        <v>117.94435642000001</v>
      </c>
      <c r="S18" s="57">
        <v>146.80854565000001</v>
      </c>
      <c r="T18" s="57">
        <v>146.19504114999998</v>
      </c>
      <c r="U18" s="57">
        <v>152.82743335999999</v>
      </c>
      <c r="V18" s="57">
        <v>173.34425462000002</v>
      </c>
      <c r="W18" s="57">
        <v>167.71102476999999</v>
      </c>
      <c r="X18" s="57">
        <v>220.80689522</v>
      </c>
      <c r="Y18" s="57">
        <v>120.73128627</v>
      </c>
      <c r="Z18" s="57">
        <v>36.96105584</v>
      </c>
      <c r="AA18" s="57">
        <v>138.90960262999999</v>
      </c>
      <c r="AB18" s="57">
        <v>225.80516184999999</v>
      </c>
      <c r="AC18" s="57">
        <v>199.21030930000001</v>
      </c>
      <c r="AD18" s="57">
        <v>264.58369125000002</v>
      </c>
      <c r="AE18" s="57">
        <v>428.99754108999997</v>
      </c>
      <c r="AF18" s="57">
        <v>415.36391314000002</v>
      </c>
      <c r="AG18" s="57">
        <v>328.74055828000002</v>
      </c>
      <c r="AH18" s="57">
        <v>345.79795578000005</v>
      </c>
      <c r="AI18" s="57">
        <v>425.76630820000003</v>
      </c>
      <c r="AJ18" s="57">
        <v>288.52932000999999</v>
      </c>
      <c r="AK18" s="57">
        <v>290.00088818</v>
      </c>
      <c r="AL18" s="57">
        <v>255.08647735</v>
      </c>
      <c r="AM18" s="57">
        <v>289.69405253000002</v>
      </c>
      <c r="AN18" s="57">
        <v>323.38782929000001</v>
      </c>
      <c r="AO18" s="57">
        <v>341.01669227999997</v>
      </c>
      <c r="AP18" s="57">
        <v>358.18300271999999</v>
      </c>
      <c r="AQ18" s="57">
        <v>263.95276312999999</v>
      </c>
      <c r="AR18" s="57">
        <v>287.69299457</v>
      </c>
    </row>
    <row r="19" spans="2:44">
      <c r="B19" s="41" t="s">
        <v>136</v>
      </c>
      <c r="C19" s="68" t="s">
        <v>137</v>
      </c>
      <c r="D19" s="68" t="s">
        <v>40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</row>
    <row r="20" spans="2:44">
      <c r="B20" s="41" t="s">
        <v>138</v>
      </c>
      <c r="C20" s="68" t="s">
        <v>139</v>
      </c>
      <c r="D20" s="68" t="s">
        <v>40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</row>
    <row r="21" spans="2:44">
      <c r="B21" s="39" t="s">
        <v>140</v>
      </c>
      <c r="C21" s="67" t="s">
        <v>141</v>
      </c>
      <c r="D21" s="67" t="s">
        <v>40</v>
      </c>
      <c r="E21" s="66">
        <v>62121.613143750008</v>
      </c>
      <c r="F21" s="66">
        <v>61830.53758732001</v>
      </c>
      <c r="G21" s="66">
        <v>63438.529654729995</v>
      </c>
      <c r="H21" s="66">
        <v>67459.791338939991</v>
      </c>
      <c r="I21" s="66">
        <v>66417.206492679994</v>
      </c>
      <c r="J21" s="66">
        <v>67015.809959659993</v>
      </c>
      <c r="K21" s="66">
        <v>68168.28774688</v>
      </c>
      <c r="L21" s="66">
        <v>73344.587133649999</v>
      </c>
      <c r="M21" s="66">
        <v>73626.971609319997</v>
      </c>
      <c r="N21" s="66">
        <v>70812.481421470002</v>
      </c>
      <c r="O21" s="66">
        <v>74005.597187160005</v>
      </c>
      <c r="P21" s="66">
        <v>79936.769033060002</v>
      </c>
      <c r="Q21" s="66">
        <v>80821.437343509999</v>
      </c>
      <c r="R21" s="66">
        <v>82448.83911470999</v>
      </c>
      <c r="S21" s="66">
        <v>83899.086817720003</v>
      </c>
      <c r="T21" s="66">
        <v>87274.877557390006</v>
      </c>
      <c r="U21" s="66">
        <v>89029.933086830002</v>
      </c>
      <c r="V21" s="66">
        <v>89144.047609720001</v>
      </c>
      <c r="W21" s="66">
        <v>90214.661027630005</v>
      </c>
      <c r="X21" s="66">
        <v>96411.154131399991</v>
      </c>
      <c r="Y21" s="66">
        <v>86591.900893889993</v>
      </c>
      <c r="Z21" s="66">
        <v>57570.922545990004</v>
      </c>
      <c r="AA21" s="66">
        <v>82140.516897209993</v>
      </c>
      <c r="AB21" s="66">
        <v>96640.760311980004</v>
      </c>
      <c r="AC21" s="66">
        <v>98215.178406770006</v>
      </c>
      <c r="AD21" s="66">
        <v>106468.85174742999</v>
      </c>
      <c r="AE21" s="66">
        <v>114677.45274609001</v>
      </c>
      <c r="AF21" s="66">
        <v>128910.61127237001</v>
      </c>
      <c r="AG21" s="66">
        <v>124842.08886379001</v>
      </c>
      <c r="AH21" s="66">
        <v>127417.32731004999</v>
      </c>
      <c r="AI21" s="66">
        <v>131065.64242841999</v>
      </c>
      <c r="AJ21" s="66">
        <v>130352.46407704</v>
      </c>
      <c r="AK21" s="66">
        <v>136662.30865299999</v>
      </c>
      <c r="AL21" s="66">
        <v>134126.77236469998</v>
      </c>
      <c r="AM21" s="66">
        <v>137347.86412739998</v>
      </c>
      <c r="AN21" s="66">
        <v>144663.63161601999</v>
      </c>
      <c r="AO21" s="66">
        <v>148077.50837844002</v>
      </c>
      <c r="AP21" s="66">
        <v>150334.98325709999</v>
      </c>
      <c r="AQ21" s="66">
        <v>153549.97575750001</v>
      </c>
      <c r="AR21" s="66">
        <v>154766.80260634999</v>
      </c>
    </row>
    <row r="22" spans="2:44">
      <c r="B22" s="41" t="s">
        <v>142</v>
      </c>
      <c r="C22" s="68" t="s">
        <v>143</v>
      </c>
      <c r="D22" s="68" t="s">
        <v>40</v>
      </c>
      <c r="E22" s="57">
        <v>38727.784673620001</v>
      </c>
      <c r="F22" s="57">
        <v>38753.245572829997</v>
      </c>
      <c r="G22" s="57">
        <v>40323.48949059</v>
      </c>
      <c r="H22" s="57">
        <v>41362.06496543</v>
      </c>
      <c r="I22" s="57">
        <v>41716.473417870002</v>
      </c>
      <c r="J22" s="57">
        <v>42796.92837981</v>
      </c>
      <c r="K22" s="57">
        <v>43449.889841960001</v>
      </c>
      <c r="L22" s="57">
        <v>44573.933727900003</v>
      </c>
      <c r="M22" s="57">
        <v>44393.908898139998</v>
      </c>
      <c r="N22" s="57">
        <v>44897.077673399996</v>
      </c>
      <c r="O22" s="57">
        <v>45879.344828000001</v>
      </c>
      <c r="P22" s="57">
        <v>48514.916648500002</v>
      </c>
      <c r="Q22" s="57">
        <v>50181.419487079998</v>
      </c>
      <c r="R22" s="57">
        <v>52822.743705519999</v>
      </c>
      <c r="S22" s="57">
        <v>53144.188495220005</v>
      </c>
      <c r="T22" s="57">
        <v>54315.477632940005</v>
      </c>
      <c r="U22" s="57">
        <v>56165.292449469998</v>
      </c>
      <c r="V22" s="57">
        <v>57603.853724389992</v>
      </c>
      <c r="W22" s="57">
        <v>58500.015017850004</v>
      </c>
      <c r="X22" s="57">
        <v>59720.020551320005</v>
      </c>
      <c r="Y22" s="57">
        <v>55470.531304949996</v>
      </c>
      <c r="Z22" s="57">
        <v>39367.423377550003</v>
      </c>
      <c r="AA22" s="57">
        <v>53330.242918639997</v>
      </c>
      <c r="AB22" s="57">
        <v>61919.822478280003</v>
      </c>
      <c r="AC22" s="57">
        <v>62313.011159419999</v>
      </c>
      <c r="AD22" s="57">
        <v>70662.439162649986</v>
      </c>
      <c r="AE22" s="57">
        <v>74548.487751879991</v>
      </c>
      <c r="AF22" s="57">
        <v>83963.86189746001</v>
      </c>
      <c r="AG22" s="57">
        <v>81583.093600120003</v>
      </c>
      <c r="AH22" s="57">
        <v>84713.680486910001</v>
      </c>
      <c r="AI22" s="57">
        <v>88089.41459873</v>
      </c>
      <c r="AJ22" s="57">
        <v>85090.91949837</v>
      </c>
      <c r="AK22" s="57">
        <v>91527.021961410006</v>
      </c>
      <c r="AL22" s="57">
        <v>89033.007929750005</v>
      </c>
      <c r="AM22" s="57">
        <v>92267.905949909997</v>
      </c>
      <c r="AN22" s="57">
        <v>94676.464844510003</v>
      </c>
      <c r="AO22" s="57">
        <v>99484.815605809999</v>
      </c>
      <c r="AP22" s="57">
        <v>101732.68692998</v>
      </c>
      <c r="AQ22" s="57">
        <v>104120.23676889999</v>
      </c>
      <c r="AR22" s="57">
        <v>104288.23891698002</v>
      </c>
    </row>
    <row r="23" spans="2:44">
      <c r="B23" s="41" t="s">
        <v>144</v>
      </c>
      <c r="C23" s="69" t="s">
        <v>145</v>
      </c>
      <c r="D23" s="69" t="s">
        <v>40</v>
      </c>
      <c r="E23" s="57">
        <v>35929.061044009999</v>
      </c>
      <c r="F23" s="57">
        <v>35750.422766780001</v>
      </c>
      <c r="G23" s="57">
        <v>37130.81720528</v>
      </c>
      <c r="H23" s="57">
        <v>38228.491605610005</v>
      </c>
      <c r="I23" s="57">
        <v>38515.124483809996</v>
      </c>
      <c r="J23" s="57">
        <v>39589.652387779999</v>
      </c>
      <c r="K23" s="57">
        <v>40097.416419900001</v>
      </c>
      <c r="L23" s="57">
        <v>41009.88038699</v>
      </c>
      <c r="M23" s="57">
        <v>41142.110358329999</v>
      </c>
      <c r="N23" s="57">
        <v>41539.831434159998</v>
      </c>
      <c r="O23" s="57">
        <v>42343.629352820004</v>
      </c>
      <c r="P23" s="57">
        <v>44603.286646519999</v>
      </c>
      <c r="Q23" s="57">
        <v>46704.195089999994</v>
      </c>
      <c r="R23" s="57">
        <v>48657.467467800001</v>
      </c>
      <c r="S23" s="57">
        <v>49051.30745298</v>
      </c>
      <c r="T23" s="57">
        <v>50311.856472279993</v>
      </c>
      <c r="U23" s="57">
        <v>52005.794146290005</v>
      </c>
      <c r="V23" s="57">
        <v>53331.840610539992</v>
      </c>
      <c r="W23" s="57">
        <v>53976.231524980001</v>
      </c>
      <c r="X23" s="57">
        <v>55010.16419997</v>
      </c>
      <c r="Y23" s="57">
        <v>51417.136736740002</v>
      </c>
      <c r="Z23" s="57">
        <v>37259.129975970005</v>
      </c>
      <c r="AA23" s="57">
        <v>49240.925125679998</v>
      </c>
      <c r="AB23" s="57">
        <v>56490.26191957001</v>
      </c>
      <c r="AC23" s="57">
        <v>56946.667360719999</v>
      </c>
      <c r="AD23" s="57">
        <v>63913.892614729994</v>
      </c>
      <c r="AE23" s="57">
        <v>66218.846632359986</v>
      </c>
      <c r="AF23" s="57">
        <v>74127.486965420016</v>
      </c>
      <c r="AG23" s="57">
        <v>75187.616545690005</v>
      </c>
      <c r="AH23" s="57">
        <v>77739.117959850002</v>
      </c>
      <c r="AI23" s="57">
        <v>80434.34694162001</v>
      </c>
      <c r="AJ23" s="57">
        <v>77427.363809620001</v>
      </c>
      <c r="AK23" s="57">
        <v>84248.497596200003</v>
      </c>
      <c r="AL23" s="57">
        <v>81672.310963900003</v>
      </c>
      <c r="AM23" s="57">
        <v>84473.582930050005</v>
      </c>
      <c r="AN23" s="57">
        <v>86299.285944739997</v>
      </c>
      <c r="AO23" s="57">
        <v>91752.846361640011</v>
      </c>
      <c r="AP23" s="57">
        <v>92892.712285760004</v>
      </c>
      <c r="AQ23" s="57">
        <v>95445.832477610005</v>
      </c>
      <c r="AR23" s="57">
        <v>94996.246071439993</v>
      </c>
    </row>
    <row r="24" spans="2:44">
      <c r="B24" s="41" t="s">
        <v>146</v>
      </c>
      <c r="C24" s="69" t="s">
        <v>147</v>
      </c>
      <c r="D24" s="69" t="s">
        <v>40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</row>
    <row r="25" spans="2:44">
      <c r="B25" s="41" t="s">
        <v>148</v>
      </c>
      <c r="C25" s="69" t="s">
        <v>149</v>
      </c>
      <c r="D25" s="69" t="s">
        <v>40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</row>
    <row r="26" spans="2:44">
      <c r="B26" s="41" t="s">
        <v>150</v>
      </c>
      <c r="C26" s="69" t="s">
        <v>151</v>
      </c>
      <c r="D26" s="69" t="s">
        <v>40</v>
      </c>
      <c r="E26" s="57">
        <v>2798.72362961</v>
      </c>
      <c r="F26" s="57">
        <v>3002.8228060499996</v>
      </c>
      <c r="G26" s="57">
        <v>3192.67228531</v>
      </c>
      <c r="H26" s="57">
        <v>3133.5733598199995</v>
      </c>
      <c r="I26" s="57">
        <v>3201.3489340599999</v>
      </c>
      <c r="J26" s="57">
        <v>3207.27599203</v>
      </c>
      <c r="K26" s="57">
        <v>3352.4734220600003</v>
      </c>
      <c r="L26" s="57">
        <v>3564.0533409099999</v>
      </c>
      <c r="M26" s="57">
        <v>3251.79853981</v>
      </c>
      <c r="N26" s="57">
        <v>3357.2462392399998</v>
      </c>
      <c r="O26" s="57">
        <v>3535.7154751799999</v>
      </c>
      <c r="P26" s="57">
        <v>3911.6300019800001</v>
      </c>
      <c r="Q26" s="57">
        <v>3477.22439708</v>
      </c>
      <c r="R26" s="57">
        <v>4165.2762377199997</v>
      </c>
      <c r="S26" s="57">
        <v>4092.8810422400002</v>
      </c>
      <c r="T26" s="57">
        <v>4003.62116066</v>
      </c>
      <c r="U26" s="57">
        <v>4159.4983031800002</v>
      </c>
      <c r="V26" s="57">
        <v>4272.0131138500001</v>
      </c>
      <c r="W26" s="57">
        <v>4523.7834928700004</v>
      </c>
      <c r="X26" s="57">
        <v>4709.8563513500003</v>
      </c>
      <c r="Y26" s="57">
        <v>4053.3945682100002</v>
      </c>
      <c r="Z26" s="57">
        <v>2108.2934015800001</v>
      </c>
      <c r="AA26" s="57">
        <v>4089.3177929599997</v>
      </c>
      <c r="AB26" s="57">
        <v>5429.5605587099999</v>
      </c>
      <c r="AC26" s="57">
        <v>5366.3437986999998</v>
      </c>
      <c r="AD26" s="57">
        <v>6748.5465479200002</v>
      </c>
      <c r="AE26" s="57">
        <v>8329.6411195200017</v>
      </c>
      <c r="AF26" s="57">
        <v>9836.3749320400002</v>
      </c>
      <c r="AG26" s="57">
        <v>6395.47705443</v>
      </c>
      <c r="AH26" s="57">
        <v>6974.5625270600003</v>
      </c>
      <c r="AI26" s="57">
        <v>7655.0676571099993</v>
      </c>
      <c r="AJ26" s="57">
        <v>7663.5556887500006</v>
      </c>
      <c r="AK26" s="57">
        <v>7278.5243652099998</v>
      </c>
      <c r="AL26" s="57">
        <v>7360.6969658500002</v>
      </c>
      <c r="AM26" s="57">
        <v>7794.3230198600004</v>
      </c>
      <c r="AN26" s="57">
        <v>8377.1788997700005</v>
      </c>
      <c r="AO26" s="57">
        <v>7731.9692441699999</v>
      </c>
      <c r="AP26" s="57">
        <v>8839.9746442199994</v>
      </c>
      <c r="AQ26" s="57">
        <v>8674.4042912900004</v>
      </c>
      <c r="AR26" s="57">
        <v>9291.9928455400004</v>
      </c>
    </row>
    <row r="27" spans="2:44">
      <c r="B27" s="41" t="s">
        <v>152</v>
      </c>
      <c r="C27" s="68" t="s">
        <v>153</v>
      </c>
      <c r="D27" s="68" t="s">
        <v>40</v>
      </c>
      <c r="E27" s="57">
        <v>17638.83236235</v>
      </c>
      <c r="F27" s="57">
        <v>17730.69791409</v>
      </c>
      <c r="G27" s="57">
        <v>17877.957559930001</v>
      </c>
      <c r="H27" s="57">
        <v>19710.154209330001</v>
      </c>
      <c r="I27" s="57">
        <v>18126.806244129999</v>
      </c>
      <c r="J27" s="57">
        <v>18185.631027299998</v>
      </c>
      <c r="K27" s="57">
        <v>18757.04386659</v>
      </c>
      <c r="L27" s="57">
        <v>21404.300348930003</v>
      </c>
      <c r="M27" s="57">
        <v>22101.14396971</v>
      </c>
      <c r="N27" s="57">
        <v>19705.22440703</v>
      </c>
      <c r="O27" s="57">
        <v>22113.884342230001</v>
      </c>
      <c r="P27" s="57">
        <v>23179.007906070001</v>
      </c>
      <c r="Q27" s="57">
        <v>22834.138144820001</v>
      </c>
      <c r="R27" s="57">
        <v>22426.862350790001</v>
      </c>
      <c r="S27" s="57">
        <v>23880.310737190004</v>
      </c>
      <c r="T27" s="57">
        <v>24589.30443792</v>
      </c>
      <c r="U27" s="57">
        <v>24058.934636599999</v>
      </c>
      <c r="V27" s="57">
        <v>23701.762269249997</v>
      </c>
      <c r="W27" s="57">
        <v>24312.427234969997</v>
      </c>
      <c r="X27" s="57">
        <v>26975.651201600002</v>
      </c>
      <c r="Y27" s="57">
        <v>23238.905716970003</v>
      </c>
      <c r="Z27" s="57">
        <v>13796.217080240001</v>
      </c>
      <c r="AA27" s="57">
        <v>21465.19248342</v>
      </c>
      <c r="AB27" s="57">
        <v>25827.697073349998</v>
      </c>
      <c r="AC27" s="57">
        <v>25831.725026130007</v>
      </c>
      <c r="AD27" s="57">
        <v>26136.726531569999</v>
      </c>
      <c r="AE27" s="57">
        <v>30430.989785220001</v>
      </c>
      <c r="AF27" s="57">
        <v>33323.075143139999</v>
      </c>
      <c r="AG27" s="57">
        <v>31445.768661809998</v>
      </c>
      <c r="AH27" s="57">
        <v>31922.344249319998</v>
      </c>
      <c r="AI27" s="57">
        <v>32619.573133470003</v>
      </c>
      <c r="AJ27" s="57">
        <v>33152.257833469994</v>
      </c>
      <c r="AK27" s="57">
        <v>32441.525611740002</v>
      </c>
      <c r="AL27" s="57">
        <v>32054.851392119999</v>
      </c>
      <c r="AM27" s="57">
        <v>33083.518546530002</v>
      </c>
      <c r="AN27" s="57">
        <v>37351.541552660005</v>
      </c>
      <c r="AO27" s="57">
        <v>34389.724057610001</v>
      </c>
      <c r="AP27" s="57">
        <v>35362.353422870001</v>
      </c>
      <c r="AQ27" s="57">
        <v>36333.78625687</v>
      </c>
      <c r="AR27" s="57">
        <v>36448.917903049994</v>
      </c>
    </row>
    <row r="28" spans="2:44">
      <c r="B28" s="41" t="s">
        <v>154</v>
      </c>
      <c r="C28" s="68" t="s">
        <v>155</v>
      </c>
      <c r="D28" s="68" t="s">
        <v>40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</row>
    <row r="29" spans="2:44">
      <c r="B29" s="41" t="s">
        <v>156</v>
      </c>
      <c r="C29" s="68" t="s">
        <v>157</v>
      </c>
      <c r="D29" s="68" t="s">
        <v>40</v>
      </c>
      <c r="E29" s="57">
        <v>2967.3583453299998</v>
      </c>
      <c r="F29" s="57">
        <v>3350.4082623400009</v>
      </c>
      <c r="G29" s="57">
        <v>3301.5881899900005</v>
      </c>
      <c r="H29" s="57">
        <v>3281.9495218599995</v>
      </c>
      <c r="I29" s="57">
        <v>3225.8007428299998</v>
      </c>
      <c r="J29" s="57">
        <v>3530.3488377699996</v>
      </c>
      <c r="K29" s="57">
        <v>3524.9246784100001</v>
      </c>
      <c r="L29" s="57">
        <v>3281.22589006</v>
      </c>
      <c r="M29" s="57">
        <v>3466.8668785100008</v>
      </c>
      <c r="N29" s="57">
        <v>3621.8431929199996</v>
      </c>
      <c r="O29" s="57">
        <v>3553.7035224199999</v>
      </c>
      <c r="P29" s="57">
        <v>4239.8656123000001</v>
      </c>
      <c r="Q29" s="57">
        <v>3965.9543476500003</v>
      </c>
      <c r="R29" s="57">
        <v>4287.0717499800012</v>
      </c>
      <c r="S29" s="57">
        <v>4329.01826996</v>
      </c>
      <c r="T29" s="57">
        <v>4235.2983825299989</v>
      </c>
      <c r="U29" s="57">
        <v>4116.5900425599993</v>
      </c>
      <c r="V29" s="57">
        <v>4419.6575284999999</v>
      </c>
      <c r="W29" s="57">
        <v>4174.5541159500008</v>
      </c>
      <c r="X29" s="57">
        <v>4255.3755917300005</v>
      </c>
      <c r="Y29" s="57">
        <v>4367.5090314299996</v>
      </c>
      <c r="Z29" s="57">
        <v>3567.1303035100004</v>
      </c>
      <c r="AA29" s="57">
        <v>4466.3118294899996</v>
      </c>
      <c r="AB29" s="57">
        <v>4485.6589864699999</v>
      </c>
      <c r="AC29" s="57">
        <v>4554.4202543800002</v>
      </c>
      <c r="AD29" s="57">
        <v>5189.0183418100005</v>
      </c>
      <c r="AE29" s="57">
        <v>5337.12816905</v>
      </c>
      <c r="AF29" s="57">
        <v>4890.2376916200001</v>
      </c>
      <c r="AG29" s="57">
        <v>5153.3273448099999</v>
      </c>
      <c r="AH29" s="57">
        <v>5724.4471538699991</v>
      </c>
      <c r="AI29" s="57">
        <v>5559.21017089</v>
      </c>
      <c r="AJ29" s="57">
        <v>5128.2280394899999</v>
      </c>
      <c r="AK29" s="57">
        <v>5496.4831057899992</v>
      </c>
      <c r="AL29" s="57">
        <v>6136.2747468499992</v>
      </c>
      <c r="AM29" s="57">
        <v>6359.7210601300012</v>
      </c>
      <c r="AN29" s="57">
        <v>5857.4569772400009</v>
      </c>
      <c r="AO29" s="57">
        <v>6054.3076523500004</v>
      </c>
      <c r="AP29" s="57">
        <v>6882.7013835999996</v>
      </c>
      <c r="AQ29" s="57">
        <v>6697.4094804599999</v>
      </c>
      <c r="AR29" s="57">
        <v>6211.903194819999</v>
      </c>
    </row>
    <row r="30" spans="2:44">
      <c r="B30" s="41" t="s">
        <v>158</v>
      </c>
      <c r="C30" s="68" t="s">
        <v>159</v>
      </c>
      <c r="D30" s="68" t="s">
        <v>40</v>
      </c>
      <c r="E30" s="57">
        <v>2787.6377624500001</v>
      </c>
      <c r="F30" s="57">
        <v>1996.1858380600002</v>
      </c>
      <c r="G30" s="57">
        <v>1935.49441422</v>
      </c>
      <c r="H30" s="57">
        <v>3105.6226423199996</v>
      </c>
      <c r="I30" s="57">
        <v>3348.1260878499997</v>
      </c>
      <c r="J30" s="57">
        <v>2502.9017147799996</v>
      </c>
      <c r="K30" s="57">
        <v>2436.42935992</v>
      </c>
      <c r="L30" s="57">
        <v>4085.1271667599999</v>
      </c>
      <c r="M30" s="57">
        <v>3665.0518629600001</v>
      </c>
      <c r="N30" s="57">
        <v>2588.33614812</v>
      </c>
      <c r="O30" s="57">
        <v>2458.6644945100002</v>
      </c>
      <c r="P30" s="57">
        <v>4002.9788661899997</v>
      </c>
      <c r="Q30" s="57">
        <v>3839.9253639599997</v>
      </c>
      <c r="R30" s="57">
        <v>2912.1613084199998</v>
      </c>
      <c r="S30" s="57">
        <v>2545.5693153500001</v>
      </c>
      <c r="T30" s="57">
        <v>4134.7971040000011</v>
      </c>
      <c r="U30" s="57">
        <v>4689.1159582</v>
      </c>
      <c r="V30" s="57">
        <v>3418.77408758</v>
      </c>
      <c r="W30" s="57">
        <v>3227.6646588600001</v>
      </c>
      <c r="X30" s="57">
        <v>5460.1067867499996</v>
      </c>
      <c r="Y30" s="57">
        <v>3514.9548405400001</v>
      </c>
      <c r="Z30" s="57">
        <v>840.15178469000011</v>
      </c>
      <c r="AA30" s="57">
        <v>2878.7696656600001</v>
      </c>
      <c r="AB30" s="57">
        <v>4407.5817738799997</v>
      </c>
      <c r="AC30" s="57">
        <v>5516.0219668400005</v>
      </c>
      <c r="AD30" s="57">
        <v>4480.6677113999995</v>
      </c>
      <c r="AE30" s="57">
        <v>4360.8470399400003</v>
      </c>
      <c r="AF30" s="57">
        <v>6733.4365401499999</v>
      </c>
      <c r="AG30" s="57">
        <v>6659.8992570500004</v>
      </c>
      <c r="AH30" s="57">
        <v>5056.8554199499995</v>
      </c>
      <c r="AI30" s="57">
        <v>4797.44452533</v>
      </c>
      <c r="AJ30" s="57">
        <v>6981.0587057100001</v>
      </c>
      <c r="AK30" s="57">
        <v>7197.2779740599999</v>
      </c>
      <c r="AL30" s="57">
        <v>6902.6382959799994</v>
      </c>
      <c r="AM30" s="57">
        <v>5636.7185708300003</v>
      </c>
      <c r="AN30" s="57">
        <v>6778.1682416099993</v>
      </c>
      <c r="AO30" s="57">
        <v>8148.6610626700012</v>
      </c>
      <c r="AP30" s="57">
        <v>6357.2415206500009</v>
      </c>
      <c r="AQ30" s="57">
        <v>6398.543251269999</v>
      </c>
      <c r="AR30" s="57">
        <v>7817.7425915000003</v>
      </c>
    </row>
    <row r="31" spans="2:44">
      <c r="B31" s="41" t="s">
        <v>160</v>
      </c>
      <c r="C31" s="69" t="s">
        <v>161</v>
      </c>
      <c r="D31" s="69" t="s">
        <v>40</v>
      </c>
      <c r="E31" s="57">
        <v>2467.9982045200004</v>
      </c>
      <c r="F31" s="57">
        <v>1571.64534996</v>
      </c>
      <c r="G31" s="57">
        <v>1697.2204431499999</v>
      </c>
      <c r="H31" s="57">
        <v>2811.0270583699998</v>
      </c>
      <c r="I31" s="57">
        <v>2991.3136180500001</v>
      </c>
      <c r="J31" s="57">
        <v>2101.8998199299999</v>
      </c>
      <c r="K31" s="57">
        <v>2120.1568438499999</v>
      </c>
      <c r="L31" s="57">
        <v>3621.8891135399999</v>
      </c>
      <c r="M31" s="57">
        <v>3294.8563271800003</v>
      </c>
      <c r="N31" s="57">
        <v>2231.5200790499998</v>
      </c>
      <c r="O31" s="57">
        <v>2129.0497960299999</v>
      </c>
      <c r="P31" s="57">
        <v>3497.3967696099999</v>
      </c>
      <c r="Q31" s="57">
        <v>3519.1860601900003</v>
      </c>
      <c r="R31" s="57">
        <v>2540.51527627</v>
      </c>
      <c r="S31" s="57">
        <v>2222.27009408</v>
      </c>
      <c r="T31" s="57">
        <v>3694.9810542300002</v>
      </c>
      <c r="U31" s="57">
        <v>4185.1110159400005</v>
      </c>
      <c r="V31" s="57">
        <v>2786.4144455899996</v>
      </c>
      <c r="W31" s="57">
        <v>2835.5515360100003</v>
      </c>
      <c r="X31" s="57">
        <v>5041.6974990300005</v>
      </c>
      <c r="Y31" s="57">
        <v>3069.5070502899998</v>
      </c>
      <c r="Z31" s="57">
        <v>563.40568342000006</v>
      </c>
      <c r="AA31" s="57">
        <v>2548.1929077300001</v>
      </c>
      <c r="AB31" s="57">
        <v>3890.3557023999997</v>
      </c>
      <c r="AC31" s="57">
        <v>5076.4052208699995</v>
      </c>
      <c r="AD31" s="57">
        <v>3812.1630934699997</v>
      </c>
      <c r="AE31" s="57">
        <v>3868.0484340000003</v>
      </c>
      <c r="AF31" s="57">
        <v>5422.4576159099997</v>
      </c>
      <c r="AG31" s="57">
        <v>5917.6615809899995</v>
      </c>
      <c r="AH31" s="57">
        <v>4246.6352193000002</v>
      </c>
      <c r="AI31" s="57">
        <v>4152.8383323099997</v>
      </c>
      <c r="AJ31" s="57">
        <v>5764.3548701099999</v>
      </c>
      <c r="AK31" s="57">
        <v>6220.0826735199998</v>
      </c>
      <c r="AL31" s="57">
        <v>4920.1270952599998</v>
      </c>
      <c r="AM31" s="57">
        <v>5074.1515816499996</v>
      </c>
      <c r="AN31" s="57">
        <v>5880.0657072899994</v>
      </c>
      <c r="AO31" s="57">
        <v>7311.488990150001</v>
      </c>
      <c r="AP31" s="57">
        <v>5513.4115731100001</v>
      </c>
      <c r="AQ31" s="57">
        <v>5416.3510746399998</v>
      </c>
      <c r="AR31" s="57">
        <v>6989.3721826300007</v>
      </c>
    </row>
    <row r="32" spans="2:44">
      <c r="B32" s="41" t="s">
        <v>162</v>
      </c>
      <c r="C32" s="69" t="s">
        <v>163</v>
      </c>
      <c r="D32" s="69" t="s">
        <v>40</v>
      </c>
      <c r="E32" s="57">
        <v>319.63955793000002</v>
      </c>
      <c r="F32" s="57">
        <v>424.54048809999995</v>
      </c>
      <c r="G32" s="57">
        <v>238.27397107000002</v>
      </c>
      <c r="H32" s="57">
        <v>294.59558394999999</v>
      </c>
      <c r="I32" s="57">
        <v>356.81246979999997</v>
      </c>
      <c r="J32" s="57">
        <v>401.00189485000004</v>
      </c>
      <c r="K32" s="57">
        <v>316.27251606999999</v>
      </c>
      <c r="L32" s="57">
        <v>463.23805321999998</v>
      </c>
      <c r="M32" s="57">
        <v>370.19553578</v>
      </c>
      <c r="N32" s="57">
        <v>356.81606907000003</v>
      </c>
      <c r="O32" s="57">
        <v>329.61469848000002</v>
      </c>
      <c r="P32" s="57">
        <v>505.58209657999998</v>
      </c>
      <c r="Q32" s="57">
        <v>320.73930376999999</v>
      </c>
      <c r="R32" s="57">
        <v>371.64603215</v>
      </c>
      <c r="S32" s="57">
        <v>323.29922126999998</v>
      </c>
      <c r="T32" s="57">
        <v>439.81604977000001</v>
      </c>
      <c r="U32" s="57">
        <v>504.00494226000001</v>
      </c>
      <c r="V32" s="57">
        <v>632.35964199</v>
      </c>
      <c r="W32" s="57">
        <v>392.11312284999997</v>
      </c>
      <c r="X32" s="57">
        <v>418.40928772000007</v>
      </c>
      <c r="Y32" s="57">
        <v>445.44779025000003</v>
      </c>
      <c r="Z32" s="57">
        <v>276.74610127000005</v>
      </c>
      <c r="AA32" s="57">
        <v>330.57675792999999</v>
      </c>
      <c r="AB32" s="57">
        <v>517.22607147999997</v>
      </c>
      <c r="AC32" s="57">
        <v>439.61674597000001</v>
      </c>
      <c r="AD32" s="57">
        <v>668.50461792999999</v>
      </c>
      <c r="AE32" s="57">
        <v>492.79860594000002</v>
      </c>
      <c r="AF32" s="57">
        <v>1310.97892424</v>
      </c>
      <c r="AG32" s="57">
        <v>742.23767606000001</v>
      </c>
      <c r="AH32" s="57">
        <v>810.22020064999992</v>
      </c>
      <c r="AI32" s="57">
        <v>644.60619301999998</v>
      </c>
      <c r="AJ32" s="57">
        <v>1216.7038356</v>
      </c>
      <c r="AK32" s="57">
        <v>977.19530053999995</v>
      </c>
      <c r="AL32" s="57">
        <v>1982.51120072</v>
      </c>
      <c r="AM32" s="57">
        <v>562.56698918000006</v>
      </c>
      <c r="AN32" s="57">
        <v>898.10253432000002</v>
      </c>
      <c r="AO32" s="57">
        <v>837.17207252000003</v>
      </c>
      <c r="AP32" s="57">
        <v>843.82994753999992</v>
      </c>
      <c r="AQ32" s="57">
        <v>982.19217662999995</v>
      </c>
      <c r="AR32" s="57">
        <v>828.37040887000001</v>
      </c>
    </row>
    <row r="33" spans="2:44">
      <c r="B33" s="41" t="s">
        <v>164</v>
      </c>
      <c r="C33" s="68" t="s">
        <v>165</v>
      </c>
      <c r="D33" s="68" t="s">
        <v>40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</row>
    <row r="34" spans="2:44">
      <c r="B34" s="39" t="s">
        <v>166</v>
      </c>
      <c r="C34" s="67" t="s">
        <v>167</v>
      </c>
      <c r="D34" s="67" t="s">
        <v>40</v>
      </c>
      <c r="E34" s="66">
        <v>6745.0729301299998</v>
      </c>
      <c r="F34" s="66">
        <v>7305.5825751699995</v>
      </c>
      <c r="G34" s="66">
        <v>8237.745221019999</v>
      </c>
      <c r="H34" s="66">
        <v>8606.9858642799991</v>
      </c>
      <c r="I34" s="66">
        <v>7412.0055174999998</v>
      </c>
      <c r="J34" s="66">
        <v>8246.0336653899976</v>
      </c>
      <c r="K34" s="66">
        <v>8366.6792495999998</v>
      </c>
      <c r="L34" s="66">
        <v>9267.4061589599987</v>
      </c>
      <c r="M34" s="66">
        <v>7959.63081556</v>
      </c>
      <c r="N34" s="66">
        <v>8959.1172095700003</v>
      </c>
      <c r="O34" s="66">
        <v>8250.6717416299998</v>
      </c>
      <c r="P34" s="66">
        <v>9961.45738437</v>
      </c>
      <c r="Q34" s="66">
        <v>8709.6270324300003</v>
      </c>
      <c r="R34" s="66">
        <v>9378.3135740300004</v>
      </c>
      <c r="S34" s="66">
        <v>10475.0337519</v>
      </c>
      <c r="T34" s="66">
        <v>10705.818224619999</v>
      </c>
      <c r="U34" s="66">
        <v>9518.6925288500006</v>
      </c>
      <c r="V34" s="66">
        <v>9646.7352836199989</v>
      </c>
      <c r="W34" s="66">
        <v>10088.726069190001</v>
      </c>
      <c r="X34" s="66">
        <v>10721.01198531</v>
      </c>
      <c r="Y34" s="66">
        <v>9142.1613187999992</v>
      </c>
      <c r="Z34" s="66">
        <v>5108.2060355100002</v>
      </c>
      <c r="AA34" s="66">
        <v>7937.84969267</v>
      </c>
      <c r="AB34" s="66">
        <v>10451.898186630002</v>
      </c>
      <c r="AC34" s="66">
        <v>9950.6285035099991</v>
      </c>
      <c r="AD34" s="66">
        <v>11131.213408450001</v>
      </c>
      <c r="AE34" s="66">
        <v>12557.845167939999</v>
      </c>
      <c r="AF34" s="66">
        <v>15137.442093689999</v>
      </c>
      <c r="AG34" s="66">
        <v>14535.844260649999</v>
      </c>
      <c r="AH34" s="66">
        <v>14829.999708629999</v>
      </c>
      <c r="AI34" s="66">
        <v>15391.446059929998</v>
      </c>
      <c r="AJ34" s="66">
        <v>14560.823353000002</v>
      </c>
      <c r="AK34" s="66">
        <v>13731.218882380002</v>
      </c>
      <c r="AL34" s="66">
        <v>14372.432872560003</v>
      </c>
      <c r="AM34" s="66">
        <v>16061.77434656</v>
      </c>
      <c r="AN34" s="66">
        <v>16505.043685129996</v>
      </c>
      <c r="AO34" s="66">
        <v>15352.706558039999</v>
      </c>
      <c r="AP34" s="66">
        <v>17030.71543937</v>
      </c>
      <c r="AQ34" s="66">
        <v>18973.1424635</v>
      </c>
      <c r="AR34" s="66">
        <v>19380.633603759998</v>
      </c>
    </row>
    <row r="35" spans="2:44">
      <c r="B35" s="41" t="s">
        <v>168</v>
      </c>
      <c r="C35" s="68" t="s">
        <v>169</v>
      </c>
      <c r="D35" s="68" t="s">
        <v>40</v>
      </c>
      <c r="E35" s="57">
        <v>5174.0637879400001</v>
      </c>
      <c r="F35" s="57">
        <v>5916.5304192100002</v>
      </c>
      <c r="G35" s="57">
        <v>6668.0149110799994</v>
      </c>
      <c r="H35" s="57">
        <v>7452.7795921200004</v>
      </c>
      <c r="I35" s="57">
        <v>5763.2819658899998</v>
      </c>
      <c r="J35" s="57">
        <v>6753.3934441499996</v>
      </c>
      <c r="K35" s="57">
        <v>6748.3227465</v>
      </c>
      <c r="L35" s="57">
        <v>8021.1195813999993</v>
      </c>
      <c r="M35" s="57">
        <v>6198.0409342200001</v>
      </c>
      <c r="N35" s="57">
        <v>7295.802908220001</v>
      </c>
      <c r="O35" s="57">
        <v>6551.9630571899997</v>
      </c>
      <c r="P35" s="57">
        <v>8656.9664499400005</v>
      </c>
      <c r="Q35" s="57">
        <v>6855.2256100599998</v>
      </c>
      <c r="R35" s="57">
        <v>7516.3750561800007</v>
      </c>
      <c r="S35" s="57">
        <v>8519.9259956599999</v>
      </c>
      <c r="T35" s="57">
        <v>9204.3725468100001</v>
      </c>
      <c r="U35" s="57">
        <v>7390.1916645799993</v>
      </c>
      <c r="V35" s="57">
        <v>7671.4271946999997</v>
      </c>
      <c r="W35" s="57">
        <v>8163.6201198399995</v>
      </c>
      <c r="X35" s="57">
        <v>9253.1640349999998</v>
      </c>
      <c r="Y35" s="57">
        <v>7200.75829901</v>
      </c>
      <c r="Z35" s="57">
        <v>4977.7719776599997</v>
      </c>
      <c r="AA35" s="57">
        <v>7613.2718304299997</v>
      </c>
      <c r="AB35" s="57">
        <v>9838.3253372600011</v>
      </c>
      <c r="AC35" s="57">
        <v>8911.5374902600015</v>
      </c>
      <c r="AD35" s="57">
        <v>9726.6768859100011</v>
      </c>
      <c r="AE35" s="57">
        <v>10635.03009086</v>
      </c>
      <c r="AF35" s="57">
        <v>13364.208772350001</v>
      </c>
      <c r="AG35" s="57">
        <v>12296.91855265</v>
      </c>
      <c r="AH35" s="57">
        <v>12595.360586999999</v>
      </c>
      <c r="AI35" s="57">
        <v>13083.220517080001</v>
      </c>
      <c r="AJ35" s="57">
        <v>12659.30070808</v>
      </c>
      <c r="AK35" s="57">
        <v>11143.690686440001</v>
      </c>
      <c r="AL35" s="57">
        <v>11887.496024060001</v>
      </c>
      <c r="AM35" s="57">
        <v>13360.66918386</v>
      </c>
      <c r="AN35" s="57">
        <v>14403.201666649999</v>
      </c>
      <c r="AO35" s="57">
        <v>12388.52456921</v>
      </c>
      <c r="AP35" s="57">
        <v>14280.179570979999</v>
      </c>
      <c r="AQ35" s="57">
        <v>16227.55899254</v>
      </c>
      <c r="AR35" s="57">
        <v>17214.19386567</v>
      </c>
    </row>
    <row r="36" spans="2:44">
      <c r="B36" s="41" t="s">
        <v>170</v>
      </c>
      <c r="C36" s="68" t="s">
        <v>171</v>
      </c>
      <c r="D36" s="68" t="s">
        <v>40</v>
      </c>
      <c r="E36" s="57">
        <v>4.2263746700000002</v>
      </c>
      <c r="F36" s="57">
        <v>3.4384149599999998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</row>
    <row r="37" spans="2:44">
      <c r="B37" s="41" t="s">
        <v>172</v>
      </c>
      <c r="C37" s="68" t="s">
        <v>173</v>
      </c>
      <c r="D37" s="68" t="s">
        <v>40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</row>
    <row r="38" spans="2:44">
      <c r="B38" s="41" t="s">
        <v>174</v>
      </c>
      <c r="C38" s="68" t="s">
        <v>175</v>
      </c>
      <c r="D38" s="68" t="s">
        <v>40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</row>
    <row r="39" spans="2:44">
      <c r="B39" s="41" t="s">
        <v>176</v>
      </c>
      <c r="C39" s="68" t="s">
        <v>177</v>
      </c>
      <c r="D39" s="68" t="s">
        <v>40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</row>
    <row r="40" spans="2:44">
      <c r="B40" s="41" t="s">
        <v>178</v>
      </c>
      <c r="C40" s="68" t="s">
        <v>179</v>
      </c>
      <c r="D40" s="68" t="s">
        <v>40</v>
      </c>
      <c r="E40" s="57">
        <v>1566.7827675200001</v>
      </c>
      <c r="F40" s="57">
        <v>1385.6137409999999</v>
      </c>
      <c r="G40" s="57">
        <v>1569.7303099400001</v>
      </c>
      <c r="H40" s="57">
        <v>1154.20627216</v>
      </c>
      <c r="I40" s="57">
        <v>1648.72355161</v>
      </c>
      <c r="J40" s="57">
        <v>1492.6402212399998</v>
      </c>
      <c r="K40" s="57">
        <v>1618.3565030999998</v>
      </c>
      <c r="L40" s="57">
        <v>1246.2865775600001</v>
      </c>
      <c r="M40" s="57">
        <v>1761.5898813399999</v>
      </c>
      <c r="N40" s="57">
        <v>1663.3143013499998</v>
      </c>
      <c r="O40" s="57">
        <v>1698.7086844400001</v>
      </c>
      <c r="P40" s="57">
        <v>1304.4909344300002</v>
      </c>
      <c r="Q40" s="57">
        <v>1854.4014223700001</v>
      </c>
      <c r="R40" s="57">
        <v>1861.9385178500002</v>
      </c>
      <c r="S40" s="57">
        <v>1955.1077562400001</v>
      </c>
      <c r="T40" s="57">
        <v>1501.44567781</v>
      </c>
      <c r="U40" s="57">
        <v>2128.50086427</v>
      </c>
      <c r="V40" s="57">
        <v>1975.30808892</v>
      </c>
      <c r="W40" s="57">
        <v>1925.1059493500002</v>
      </c>
      <c r="X40" s="57">
        <v>1467.8479503099998</v>
      </c>
      <c r="Y40" s="57">
        <v>1941.4030197900001</v>
      </c>
      <c r="Z40" s="57">
        <v>130.43405785000002</v>
      </c>
      <c r="AA40" s="57">
        <v>324.57786224000006</v>
      </c>
      <c r="AB40" s="57">
        <v>613.57284936999997</v>
      </c>
      <c r="AC40" s="57">
        <v>1039.0910132500001</v>
      </c>
      <c r="AD40" s="57">
        <v>1404.5365225400001</v>
      </c>
      <c r="AE40" s="57">
        <v>1922.8150770799998</v>
      </c>
      <c r="AF40" s="57">
        <v>1773.23332134</v>
      </c>
      <c r="AG40" s="57">
        <v>2238.9257079999998</v>
      </c>
      <c r="AH40" s="57">
        <v>2234.6391216299999</v>
      </c>
      <c r="AI40" s="57">
        <v>2308.2255428500002</v>
      </c>
      <c r="AJ40" s="57">
        <v>1901.5226449199999</v>
      </c>
      <c r="AK40" s="57">
        <v>2587.5281959399999</v>
      </c>
      <c r="AL40" s="57">
        <v>2484.9368484999995</v>
      </c>
      <c r="AM40" s="57">
        <v>2701.1051627000002</v>
      </c>
      <c r="AN40" s="57">
        <v>2101.8420184799998</v>
      </c>
      <c r="AO40" s="57">
        <v>2964.1819888299997</v>
      </c>
      <c r="AP40" s="57">
        <v>2750.5358683899999</v>
      </c>
      <c r="AQ40" s="57">
        <v>2745.5834709599999</v>
      </c>
      <c r="AR40" s="57">
        <v>2166.43973809</v>
      </c>
    </row>
    <row r="41" spans="2:44">
      <c r="B41" s="70" t="s">
        <v>180</v>
      </c>
      <c r="C41" s="71" t="s">
        <v>181</v>
      </c>
      <c r="D41" s="71" t="s">
        <v>40</v>
      </c>
      <c r="E41" s="66">
        <v>982.51101491000543</v>
      </c>
      <c r="F41" s="66">
        <v>993.92827114999614</v>
      </c>
      <c r="G41" s="66">
        <v>1042.7321670300071</v>
      </c>
      <c r="H41" s="66">
        <v>1006.1783280199897</v>
      </c>
      <c r="I41" s="66">
        <v>1074.1254127400177</v>
      </c>
      <c r="J41" s="66">
        <v>1061.5779928399911</v>
      </c>
      <c r="K41" s="66">
        <v>1089.7937600000073</v>
      </c>
      <c r="L41" s="66">
        <v>1073.1956535900051</v>
      </c>
      <c r="M41" s="66">
        <v>1073.6411514399913</v>
      </c>
      <c r="N41" s="66">
        <v>1089.3726396300142</v>
      </c>
      <c r="O41" s="66">
        <v>1102.2551878600013</v>
      </c>
      <c r="P41" s="66">
        <v>1105.2582608800046</v>
      </c>
      <c r="Q41" s="66">
        <v>1187.7454686900085</v>
      </c>
      <c r="R41" s="66">
        <v>1208.2370909600006</v>
      </c>
      <c r="S41" s="66">
        <v>1206.8840980699874</v>
      </c>
      <c r="T41" s="66">
        <v>1412.0334930500003</v>
      </c>
      <c r="U41" s="66">
        <v>1285.0430496600029</v>
      </c>
      <c r="V41" s="66">
        <v>1293.1479008599881</v>
      </c>
      <c r="W41" s="66">
        <v>1297.3654218399972</v>
      </c>
      <c r="X41" s="66">
        <v>1298.6510242599991</v>
      </c>
      <c r="Y41" s="66">
        <v>1380.2937580899898</v>
      </c>
      <c r="Z41" s="66">
        <v>1057.6821857699938</v>
      </c>
      <c r="AA41" s="66">
        <v>1159.3451084699702</v>
      </c>
      <c r="AB41" s="66">
        <v>1253.5475746400123</v>
      </c>
      <c r="AC41" s="66">
        <v>1374.1600990499821</v>
      </c>
      <c r="AD41" s="66">
        <v>1381.8501312599924</v>
      </c>
      <c r="AE41" s="66">
        <v>1425.768652389972</v>
      </c>
      <c r="AF41" s="66">
        <v>1517.2449929100185</v>
      </c>
      <c r="AG41" s="66">
        <v>1597.4998498900047</v>
      </c>
      <c r="AH41" s="66">
        <v>1652.9662895999704</v>
      </c>
      <c r="AI41" s="66">
        <v>1658.8506305499816</v>
      </c>
      <c r="AJ41" s="66">
        <v>1701.1440984599985</v>
      </c>
      <c r="AK41" s="66">
        <v>2183.3463225199789</v>
      </c>
      <c r="AL41" s="66">
        <v>2332.3890594699988</v>
      </c>
      <c r="AM41" s="66">
        <v>2254.0489339900164</v>
      </c>
      <c r="AN41" s="66">
        <v>2145.2454003300209</v>
      </c>
      <c r="AO41" s="66">
        <v>3084.6361742100189</v>
      </c>
      <c r="AP41" s="66">
        <v>3601.760130750014</v>
      </c>
      <c r="AQ41" s="66">
        <v>3631.8858865300226</v>
      </c>
      <c r="AR41" s="66">
        <v>3407.6584625199653</v>
      </c>
    </row>
    <row r="42" spans="2:44">
      <c r="B42" s="39" t="s">
        <v>43</v>
      </c>
      <c r="C42" s="27" t="s">
        <v>182</v>
      </c>
      <c r="D42" s="27" t="s">
        <v>40</v>
      </c>
      <c r="E42" s="57">
        <v>2281.2990113999995</v>
      </c>
      <c r="F42" s="57">
        <v>2322.3210921899995</v>
      </c>
      <c r="G42" s="57">
        <v>2732.8956793600005</v>
      </c>
      <c r="H42" s="57">
        <v>3138.4553364500002</v>
      </c>
      <c r="I42" s="57">
        <v>2918.2500725</v>
      </c>
      <c r="J42" s="57">
        <v>3207.9583735799997</v>
      </c>
      <c r="K42" s="57">
        <v>3315.10126687</v>
      </c>
      <c r="L42" s="57">
        <v>3309.6955399100002</v>
      </c>
      <c r="M42" s="57">
        <v>3514.3933662199997</v>
      </c>
      <c r="N42" s="57">
        <v>3887.0034592400002</v>
      </c>
      <c r="O42" s="57">
        <v>4381.7648428499997</v>
      </c>
      <c r="P42" s="57">
        <v>4824.0141395800001</v>
      </c>
      <c r="Q42" s="57">
        <v>4921.19928678</v>
      </c>
      <c r="R42" s="57">
        <v>4906.7210589200004</v>
      </c>
      <c r="S42" s="57">
        <v>5206.3027787237033</v>
      </c>
      <c r="T42" s="57">
        <v>5178.999842147904</v>
      </c>
      <c r="U42" s="57">
        <v>6431.0024671199999</v>
      </c>
      <c r="V42" s="57">
        <v>6762.9092900699998</v>
      </c>
      <c r="W42" s="57">
        <v>6875.9903636499994</v>
      </c>
      <c r="X42" s="57">
        <v>7274.8612313200001</v>
      </c>
      <c r="Y42" s="57">
        <v>6136.5271176924989</v>
      </c>
      <c r="Z42" s="57">
        <v>5081.878541032499</v>
      </c>
      <c r="AA42" s="57">
        <v>6171.0304769999993</v>
      </c>
      <c r="AB42" s="57">
        <v>6716.02666804</v>
      </c>
      <c r="AC42" s="57">
        <v>6433.7572468499984</v>
      </c>
      <c r="AD42" s="57">
        <v>7283.5123400266766</v>
      </c>
      <c r="AE42" s="57">
        <v>8109.642202010009</v>
      </c>
      <c r="AF42" s="57">
        <v>7943.2306569000093</v>
      </c>
      <c r="AG42" s="57">
        <v>10500.05215645</v>
      </c>
      <c r="AH42" s="57">
        <v>7462.2545619599987</v>
      </c>
      <c r="AI42" s="57">
        <v>10104.379397250003</v>
      </c>
      <c r="AJ42" s="57">
        <v>8806.3913182100005</v>
      </c>
      <c r="AK42" s="57">
        <v>11003.750213560001</v>
      </c>
      <c r="AL42" s="57">
        <v>11092.084591070001</v>
      </c>
      <c r="AM42" s="57">
        <v>11581.49111313</v>
      </c>
      <c r="AN42" s="57">
        <v>8186.0160876800001</v>
      </c>
      <c r="AO42" s="57">
        <v>13175.07395989</v>
      </c>
      <c r="AP42" s="57">
        <v>13877.634680640002</v>
      </c>
      <c r="AQ42" s="57">
        <v>12762.656223480002</v>
      </c>
      <c r="AR42" s="57">
        <v>12985.015656759999</v>
      </c>
    </row>
    <row r="43" spans="2:44">
      <c r="B43" s="39" t="s">
        <v>183</v>
      </c>
      <c r="C43" s="67" t="s">
        <v>184</v>
      </c>
      <c r="D43" s="67" t="s">
        <v>40</v>
      </c>
      <c r="E43" s="57">
        <v>2281.2990113999995</v>
      </c>
      <c r="F43" s="57">
        <v>2322.3210921899995</v>
      </c>
      <c r="G43" s="57">
        <v>2732.8956793600005</v>
      </c>
      <c r="H43" s="57">
        <v>3138.4553364500002</v>
      </c>
      <c r="I43" s="57">
        <v>2918.2500725</v>
      </c>
      <c r="J43" s="57">
        <v>3207.9583735799997</v>
      </c>
      <c r="K43" s="57">
        <v>3315.10126687</v>
      </c>
      <c r="L43" s="57">
        <v>3309.6955399100002</v>
      </c>
      <c r="M43" s="57">
        <v>3514.3933662199997</v>
      </c>
      <c r="N43" s="57">
        <v>3887.0034592400002</v>
      </c>
      <c r="O43" s="57">
        <v>4381.7648428499997</v>
      </c>
      <c r="P43" s="57">
        <v>4824.0141395800001</v>
      </c>
      <c r="Q43" s="57">
        <v>4921.19928678</v>
      </c>
      <c r="R43" s="57">
        <v>4906.7210589200004</v>
      </c>
      <c r="S43" s="57">
        <v>5206.3027787237033</v>
      </c>
      <c r="T43" s="57">
        <v>5178.999842147904</v>
      </c>
      <c r="U43" s="57">
        <v>6431.0024671199999</v>
      </c>
      <c r="V43" s="57">
        <v>6762.9092900699998</v>
      </c>
      <c r="W43" s="57">
        <v>6875.9903636499994</v>
      </c>
      <c r="X43" s="57">
        <v>7274.8612313200001</v>
      </c>
      <c r="Y43" s="57">
        <v>6136.5271176924989</v>
      </c>
      <c r="Z43" s="57">
        <v>5081.878541032499</v>
      </c>
      <c r="AA43" s="57">
        <v>6171.0304769999993</v>
      </c>
      <c r="AB43" s="57">
        <v>6716.02666804</v>
      </c>
      <c r="AC43" s="57">
        <v>6433.7572468499984</v>
      </c>
      <c r="AD43" s="57">
        <v>7283.5123400266766</v>
      </c>
      <c r="AE43" s="57">
        <v>8109.642202010009</v>
      </c>
      <c r="AF43" s="57">
        <v>7943.2306569000093</v>
      </c>
      <c r="AG43" s="57">
        <v>10500.05215645</v>
      </c>
      <c r="AH43" s="57">
        <v>7462.2545619599987</v>
      </c>
      <c r="AI43" s="57">
        <v>10104.379397250003</v>
      </c>
      <c r="AJ43" s="57">
        <v>8806.3913182100005</v>
      </c>
      <c r="AK43" s="57">
        <v>11003.750213560001</v>
      </c>
      <c r="AL43" s="57">
        <v>11092.084591070001</v>
      </c>
      <c r="AM43" s="57">
        <v>11581.49111313</v>
      </c>
      <c r="AN43" s="57">
        <v>8186.0160876800001</v>
      </c>
      <c r="AO43" s="57">
        <v>13175.07395989</v>
      </c>
      <c r="AP43" s="57">
        <v>13877.634680640002</v>
      </c>
      <c r="AQ43" s="57">
        <v>12762.656223480002</v>
      </c>
      <c r="AR43" s="57">
        <v>12985.015656759999</v>
      </c>
    </row>
    <row r="44" spans="2:44">
      <c r="B44" s="41" t="s">
        <v>185</v>
      </c>
      <c r="C44" s="68" t="s">
        <v>186</v>
      </c>
      <c r="D44" s="68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2:44">
      <c r="B45" s="41" t="s">
        <v>187</v>
      </c>
      <c r="C45" s="68" t="s">
        <v>188</v>
      </c>
      <c r="D45" s="68" t="s">
        <v>40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</row>
    <row r="46" spans="2:44">
      <c r="B46" s="41" t="s">
        <v>189</v>
      </c>
      <c r="C46" s="68" t="s">
        <v>190</v>
      </c>
      <c r="D46" s="68" t="s">
        <v>40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2:44">
      <c r="B47" s="41" t="s">
        <v>191</v>
      </c>
      <c r="C47" s="68" t="s">
        <v>192</v>
      </c>
      <c r="D47" s="68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2:44">
      <c r="B48" s="39" t="s">
        <v>193</v>
      </c>
      <c r="C48" s="67" t="s">
        <v>194</v>
      </c>
      <c r="D48" s="67" t="s">
        <v>40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</row>
    <row r="49" spans="2:44">
      <c r="B49" s="41" t="s">
        <v>195</v>
      </c>
      <c r="C49" s="68" t="s">
        <v>186</v>
      </c>
      <c r="D49" s="68" t="s">
        <v>40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</row>
    <row r="50" spans="2:44">
      <c r="B50" s="41" t="s">
        <v>196</v>
      </c>
      <c r="C50" s="68" t="s">
        <v>188</v>
      </c>
      <c r="D50" s="68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>
      <c r="B51" s="42" t="s">
        <v>197</v>
      </c>
      <c r="C51" s="72" t="s">
        <v>198</v>
      </c>
      <c r="D51" s="72" t="s">
        <v>40</v>
      </c>
      <c r="E51" s="57">
        <v>2281.3000000000002</v>
      </c>
      <c r="F51" s="57">
        <v>2322.3200000000002</v>
      </c>
      <c r="G51" s="57">
        <v>2732.9</v>
      </c>
      <c r="H51" s="57">
        <v>3138.46</v>
      </c>
      <c r="I51" s="57">
        <v>2918.25</v>
      </c>
      <c r="J51" s="57">
        <v>3207.96</v>
      </c>
      <c r="K51" s="57">
        <v>3315.1</v>
      </c>
      <c r="L51" s="57">
        <v>3309.7</v>
      </c>
      <c r="M51" s="57">
        <v>3514.39</v>
      </c>
      <c r="N51" s="57">
        <v>3887</v>
      </c>
      <c r="O51" s="57">
        <v>4381.76</v>
      </c>
      <c r="P51" s="57">
        <v>4824.01</v>
      </c>
      <c r="Q51" s="57">
        <v>4921.2</v>
      </c>
      <c r="R51" s="57">
        <v>4906.72</v>
      </c>
      <c r="S51" s="57">
        <v>5206.3</v>
      </c>
      <c r="T51" s="57">
        <v>5179</v>
      </c>
      <c r="U51" s="57">
        <v>6431</v>
      </c>
      <c r="V51" s="57">
        <v>6762.91</v>
      </c>
      <c r="W51" s="57">
        <v>6875.99</v>
      </c>
      <c r="X51" s="57">
        <v>7274.86</v>
      </c>
      <c r="Y51" s="57">
        <v>6136.53</v>
      </c>
      <c r="Z51" s="57">
        <v>5081.88</v>
      </c>
      <c r="AA51" s="57">
        <v>6171.03</v>
      </c>
      <c r="AB51" s="57">
        <v>6716.03</v>
      </c>
      <c r="AC51" s="57">
        <v>6433.76</v>
      </c>
      <c r="AD51" s="57">
        <v>7283.51</v>
      </c>
      <c r="AE51" s="57">
        <v>8109.64</v>
      </c>
      <c r="AF51" s="57">
        <v>7943.23</v>
      </c>
      <c r="AG51" s="57">
        <v>10500.05</v>
      </c>
      <c r="AH51" s="57">
        <v>7462.25</v>
      </c>
      <c r="AI51" s="57">
        <v>10104.379999999999</v>
      </c>
      <c r="AJ51" s="57">
        <v>8806.39</v>
      </c>
      <c r="AK51" s="57">
        <v>11003.75</v>
      </c>
      <c r="AL51" s="57">
        <v>11092.08</v>
      </c>
      <c r="AM51" s="57">
        <v>11581.49</v>
      </c>
      <c r="AN51" s="57">
        <v>8186.02</v>
      </c>
      <c r="AO51" s="57">
        <v>13175.07</v>
      </c>
      <c r="AP51" s="57">
        <v>13877.63</v>
      </c>
      <c r="AQ51" s="57">
        <v>12762.66</v>
      </c>
      <c r="AR51" s="57"/>
    </row>
    <row r="52" spans="2:44">
      <c r="B52" s="39" t="s">
        <v>45</v>
      </c>
      <c r="C52" s="27" t="s">
        <v>199</v>
      </c>
      <c r="D52" s="27" t="s">
        <v>40</v>
      </c>
      <c r="E52" s="57">
        <v>93933.41</v>
      </c>
      <c r="F52" s="57">
        <v>821.21</v>
      </c>
      <c r="G52" s="57">
        <v>205.23</v>
      </c>
      <c r="H52" s="57">
        <v>1197.74</v>
      </c>
      <c r="I52" s="57">
        <v>79.03</v>
      </c>
      <c r="J52" s="57">
        <v>342.07</v>
      </c>
      <c r="K52" s="57">
        <v>119.36</v>
      </c>
      <c r="L52" s="57">
        <v>483.23</v>
      </c>
      <c r="M52" s="57">
        <v>453.05</v>
      </c>
      <c r="N52" s="57">
        <v>87.95</v>
      </c>
      <c r="O52" s="57">
        <v>269.77</v>
      </c>
      <c r="P52" s="57">
        <v>1035.48</v>
      </c>
      <c r="Q52" s="57">
        <v>138.77000000000001</v>
      </c>
      <c r="R52" s="57">
        <v>75.69</v>
      </c>
      <c r="S52" s="57">
        <v>82.53</v>
      </c>
      <c r="T52" s="57">
        <v>668.49</v>
      </c>
      <c r="U52" s="57">
        <v>113.92</v>
      </c>
      <c r="V52" s="57">
        <v>231.49</v>
      </c>
      <c r="W52" s="57">
        <v>353.99</v>
      </c>
      <c r="X52" s="57">
        <v>339.05</v>
      </c>
      <c r="Y52" s="57">
        <v>335.64</v>
      </c>
      <c r="Z52" s="57">
        <v>188.28</v>
      </c>
      <c r="AA52" s="57">
        <v>814.82</v>
      </c>
      <c r="AB52" s="57">
        <v>155.16</v>
      </c>
      <c r="AC52" s="57">
        <v>126.79</v>
      </c>
      <c r="AD52" s="57">
        <v>63.35</v>
      </c>
      <c r="AE52" s="57">
        <v>228.83</v>
      </c>
      <c r="AF52" s="57">
        <v>476.76</v>
      </c>
      <c r="AG52" s="57">
        <v>385.01</v>
      </c>
      <c r="AH52" s="57">
        <v>182.75</v>
      </c>
      <c r="AI52" s="57">
        <v>32.479999999999997</v>
      </c>
      <c r="AJ52" s="57">
        <v>545.58000000000004</v>
      </c>
      <c r="AK52" s="57">
        <v>93.34</v>
      </c>
      <c r="AL52" s="57">
        <v>53.66</v>
      </c>
      <c r="AM52" s="57">
        <v>333.62</v>
      </c>
      <c r="AN52" s="57">
        <v>492.35</v>
      </c>
      <c r="AO52" s="57">
        <v>161.58000000000001</v>
      </c>
      <c r="AP52" s="57">
        <v>117.78</v>
      </c>
      <c r="AQ52" s="57">
        <v>91.19</v>
      </c>
      <c r="AR52" s="57"/>
    </row>
    <row r="53" spans="2:44">
      <c r="B53" s="39" t="s">
        <v>200</v>
      </c>
      <c r="C53" s="67" t="s">
        <v>201</v>
      </c>
      <c r="D53" s="67" t="s">
        <v>40</v>
      </c>
      <c r="E53" s="57">
        <v>93475.55</v>
      </c>
      <c r="F53" s="57">
        <v>22.39</v>
      </c>
      <c r="G53" s="57" t="s">
        <v>78</v>
      </c>
      <c r="H53" s="57">
        <v>173.9</v>
      </c>
      <c r="I53" s="57">
        <v>63.78</v>
      </c>
      <c r="J53" s="57">
        <v>42.08</v>
      </c>
      <c r="K53" s="57" t="s">
        <v>78</v>
      </c>
      <c r="L53" s="57">
        <v>61.29</v>
      </c>
      <c r="M53" s="57">
        <v>256.95</v>
      </c>
      <c r="N53" s="57" t="s">
        <v>78</v>
      </c>
      <c r="O53" s="57">
        <v>8.25</v>
      </c>
      <c r="P53" s="57">
        <v>8.4700000000000006</v>
      </c>
      <c r="Q53" s="57">
        <v>15.29</v>
      </c>
      <c r="R53" s="57">
        <v>0.15</v>
      </c>
      <c r="S53" s="57">
        <v>7.61</v>
      </c>
      <c r="T53" s="57">
        <v>7.15</v>
      </c>
      <c r="U53" s="57">
        <v>3.76</v>
      </c>
      <c r="V53" s="57">
        <v>58.43</v>
      </c>
      <c r="W53" s="57" t="s">
        <v>78</v>
      </c>
      <c r="X53" s="57">
        <v>9.64</v>
      </c>
      <c r="Y53" s="57">
        <v>6.81</v>
      </c>
      <c r="Z53" s="57" t="s">
        <v>78</v>
      </c>
      <c r="AA53" s="57" t="s">
        <v>78</v>
      </c>
      <c r="AB53" s="57">
        <v>0.88</v>
      </c>
      <c r="AC53" s="57" t="s">
        <v>78</v>
      </c>
      <c r="AD53" s="57" t="s">
        <v>78</v>
      </c>
      <c r="AE53" s="57" t="s">
        <v>78</v>
      </c>
      <c r="AF53" s="57" t="s">
        <v>78</v>
      </c>
      <c r="AG53" s="57">
        <v>27.4</v>
      </c>
      <c r="AH53" s="57" t="s">
        <v>78</v>
      </c>
      <c r="AI53" s="57" t="s">
        <v>78</v>
      </c>
      <c r="AJ53" s="57">
        <v>344.05</v>
      </c>
      <c r="AK53" s="57" t="s">
        <v>78</v>
      </c>
      <c r="AL53" s="57" t="s">
        <v>78</v>
      </c>
      <c r="AM53" s="57">
        <v>18.97</v>
      </c>
      <c r="AN53" s="57">
        <v>136.16999999999999</v>
      </c>
      <c r="AO53" s="57">
        <v>5.88</v>
      </c>
      <c r="AP53" s="57">
        <v>9.92</v>
      </c>
      <c r="AQ53" s="57" t="s">
        <v>78</v>
      </c>
      <c r="AR53" s="57"/>
    </row>
    <row r="54" spans="2:44">
      <c r="B54" s="41" t="s">
        <v>202</v>
      </c>
      <c r="C54" s="68" t="s">
        <v>203</v>
      </c>
      <c r="D54" s="68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</row>
    <row r="55" spans="2:44">
      <c r="B55" s="41" t="s">
        <v>204</v>
      </c>
      <c r="C55" s="68" t="s">
        <v>205</v>
      </c>
      <c r="D55" s="68" t="s">
        <v>40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</row>
    <row r="56" spans="2:44">
      <c r="B56" s="39" t="s">
        <v>206</v>
      </c>
      <c r="C56" s="67" t="s">
        <v>207</v>
      </c>
      <c r="D56" s="67" t="s">
        <v>40</v>
      </c>
      <c r="E56" s="57">
        <v>457.85</v>
      </c>
      <c r="F56" s="57">
        <v>798.82</v>
      </c>
      <c r="G56" s="57">
        <v>205.23</v>
      </c>
      <c r="H56" s="57">
        <v>1023.84</v>
      </c>
      <c r="I56" s="57">
        <v>15.25</v>
      </c>
      <c r="J56" s="57">
        <v>300</v>
      </c>
      <c r="K56" s="57">
        <v>119.36</v>
      </c>
      <c r="L56" s="57">
        <v>421.93</v>
      </c>
      <c r="M56" s="57">
        <v>196.1</v>
      </c>
      <c r="N56" s="57">
        <v>87.95</v>
      </c>
      <c r="O56" s="57">
        <v>261.52</v>
      </c>
      <c r="P56" s="57">
        <v>1027.01</v>
      </c>
      <c r="Q56" s="57">
        <v>123.48</v>
      </c>
      <c r="R56" s="57">
        <v>75.540000000000006</v>
      </c>
      <c r="S56" s="57">
        <v>74.92</v>
      </c>
      <c r="T56" s="57">
        <v>661.33</v>
      </c>
      <c r="U56" s="57">
        <v>110.15</v>
      </c>
      <c r="V56" s="57">
        <v>173.06</v>
      </c>
      <c r="W56" s="57">
        <v>353.99</v>
      </c>
      <c r="X56" s="57">
        <v>329.4</v>
      </c>
      <c r="Y56" s="57">
        <v>328.83</v>
      </c>
      <c r="Z56" s="57">
        <v>188.28</v>
      </c>
      <c r="AA56" s="57">
        <v>814.82</v>
      </c>
      <c r="AB56" s="57">
        <v>154.28</v>
      </c>
      <c r="AC56" s="57">
        <v>126.79</v>
      </c>
      <c r="AD56" s="57">
        <v>63.35</v>
      </c>
      <c r="AE56" s="57">
        <v>228.83</v>
      </c>
      <c r="AF56" s="57">
        <v>476.76</v>
      </c>
      <c r="AG56" s="57">
        <v>357.61</v>
      </c>
      <c r="AH56" s="57">
        <v>182.75</v>
      </c>
      <c r="AI56" s="57">
        <v>32.479999999999997</v>
      </c>
      <c r="AJ56" s="57">
        <v>201.54</v>
      </c>
      <c r="AK56" s="57">
        <v>93.34</v>
      </c>
      <c r="AL56" s="57">
        <v>53.66</v>
      </c>
      <c r="AM56" s="57">
        <v>314.64</v>
      </c>
      <c r="AN56" s="57">
        <v>356.19</v>
      </c>
      <c r="AO56" s="57">
        <v>155.69999999999999</v>
      </c>
      <c r="AP56" s="57">
        <v>107.85</v>
      </c>
      <c r="AQ56" s="57">
        <v>91.19</v>
      </c>
      <c r="AR56" s="57"/>
    </row>
    <row r="57" spans="2:44">
      <c r="B57" s="41" t="s">
        <v>208</v>
      </c>
      <c r="C57" s="68" t="s">
        <v>209</v>
      </c>
      <c r="D57" s="68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</row>
    <row r="58" spans="2:44">
      <c r="B58" s="41" t="s">
        <v>210</v>
      </c>
      <c r="C58" s="68" t="s">
        <v>211</v>
      </c>
      <c r="D58" s="68" t="s">
        <v>40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</row>
    <row r="59" spans="2:44">
      <c r="B59" s="39" t="s">
        <v>212</v>
      </c>
      <c r="C59" s="67" t="s">
        <v>213</v>
      </c>
      <c r="D59" s="67" t="s">
        <v>40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</row>
    <row r="60" spans="2:44">
      <c r="B60" s="41" t="s">
        <v>214</v>
      </c>
      <c r="C60" s="68" t="s">
        <v>209</v>
      </c>
      <c r="D60" s="68" t="s">
        <v>40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</row>
    <row r="61" spans="2:44">
      <c r="B61" s="42" t="s">
        <v>215</v>
      </c>
      <c r="C61" s="72" t="s">
        <v>216</v>
      </c>
      <c r="D61" s="72" t="s">
        <v>40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</row>
    <row r="62" spans="2:44">
      <c r="B62" s="39" t="s">
        <v>47</v>
      </c>
      <c r="C62" s="27" t="s">
        <v>217</v>
      </c>
      <c r="D62" s="27" t="s">
        <v>40</v>
      </c>
      <c r="E62" s="57">
        <v>8396.57</v>
      </c>
      <c r="F62" s="57">
        <v>11882.47</v>
      </c>
      <c r="G62" s="57">
        <v>10734.31</v>
      </c>
      <c r="H62" s="57">
        <v>8759.93</v>
      </c>
      <c r="I62" s="57">
        <v>8086.56</v>
      </c>
      <c r="J62" s="57">
        <v>14646.95</v>
      </c>
      <c r="K62" s="57">
        <v>10572.59</v>
      </c>
      <c r="L62" s="57">
        <v>17113.36</v>
      </c>
      <c r="M62" s="57">
        <v>11326.63</v>
      </c>
      <c r="N62" s="57">
        <v>15013</v>
      </c>
      <c r="O62" s="57">
        <v>13530.71</v>
      </c>
      <c r="P62" s="57">
        <v>12390.37</v>
      </c>
      <c r="Q62" s="57">
        <v>15075.32</v>
      </c>
      <c r="R62" s="57">
        <v>18963.330000000002</v>
      </c>
      <c r="S62" s="57">
        <v>17125.03</v>
      </c>
      <c r="T62" s="57">
        <v>16220.55</v>
      </c>
      <c r="U62" s="57">
        <v>22854.76</v>
      </c>
      <c r="V62" s="57">
        <v>28776.25</v>
      </c>
      <c r="W62" s="57">
        <v>24246.7</v>
      </c>
      <c r="X62" s="57">
        <v>24420.75</v>
      </c>
      <c r="Y62" s="57">
        <v>22858.55</v>
      </c>
      <c r="Z62" s="57">
        <v>16644.689999999999</v>
      </c>
      <c r="AA62" s="57">
        <v>28473.119999999999</v>
      </c>
      <c r="AB62" s="57">
        <v>24368.74</v>
      </c>
      <c r="AC62" s="57">
        <v>14317.29</v>
      </c>
      <c r="AD62" s="57">
        <v>22814.04</v>
      </c>
      <c r="AE62" s="57">
        <v>19345.7</v>
      </c>
      <c r="AF62" s="57">
        <v>23104</v>
      </c>
      <c r="AG62" s="57">
        <v>27892.83</v>
      </c>
      <c r="AH62" s="57">
        <v>21394.69</v>
      </c>
      <c r="AI62" s="57">
        <v>28183.8</v>
      </c>
      <c r="AJ62" s="57">
        <v>39348.47</v>
      </c>
      <c r="AK62" s="57">
        <v>29766.86</v>
      </c>
      <c r="AL62" s="57">
        <v>34796.65</v>
      </c>
      <c r="AM62" s="57">
        <v>27243.3</v>
      </c>
      <c r="AN62" s="57">
        <v>34242.32</v>
      </c>
      <c r="AO62" s="57">
        <v>47063.86</v>
      </c>
      <c r="AP62" s="57">
        <v>21220.75</v>
      </c>
      <c r="AQ62" s="57">
        <v>63404.79</v>
      </c>
      <c r="AR62" s="57"/>
    </row>
    <row r="63" spans="2:44">
      <c r="B63" s="39" t="s">
        <v>218</v>
      </c>
      <c r="C63" s="67" t="s">
        <v>219</v>
      </c>
      <c r="D63" s="67" t="s">
        <v>40</v>
      </c>
      <c r="E63" s="57">
        <v>1217.95</v>
      </c>
      <c r="F63" s="57">
        <v>3951.7</v>
      </c>
      <c r="G63" s="57">
        <v>3080.92</v>
      </c>
      <c r="H63" s="57">
        <v>1231.94</v>
      </c>
      <c r="I63" s="57">
        <v>1473.8</v>
      </c>
      <c r="J63" s="57">
        <v>5529.02</v>
      </c>
      <c r="K63" s="57">
        <v>2519.0300000000002</v>
      </c>
      <c r="L63" s="57">
        <v>1854.42</v>
      </c>
      <c r="M63" s="57">
        <v>1222.33</v>
      </c>
      <c r="N63" s="57">
        <v>4117.95</v>
      </c>
      <c r="O63" s="57">
        <v>2575.92</v>
      </c>
      <c r="P63" s="57">
        <v>2643.15</v>
      </c>
      <c r="Q63" s="57">
        <v>1867.24</v>
      </c>
      <c r="R63" s="57">
        <v>4235.8100000000004</v>
      </c>
      <c r="S63" s="57">
        <v>2670.94</v>
      </c>
      <c r="T63" s="57">
        <v>1838.01</v>
      </c>
      <c r="U63" s="57">
        <v>3072.72</v>
      </c>
      <c r="V63" s="57">
        <v>6979.27</v>
      </c>
      <c r="W63" s="57">
        <v>2951.44</v>
      </c>
      <c r="X63" s="57">
        <v>3165.28</v>
      </c>
      <c r="Y63" s="57">
        <v>2992.33</v>
      </c>
      <c r="Z63" s="57">
        <v>1478.24</v>
      </c>
      <c r="AA63" s="57">
        <v>7970.1</v>
      </c>
      <c r="AB63" s="57">
        <v>4975.8100000000004</v>
      </c>
      <c r="AC63" s="57">
        <v>1580.67</v>
      </c>
      <c r="AD63" s="57">
        <v>6872.81</v>
      </c>
      <c r="AE63" s="57">
        <v>1626.53</v>
      </c>
      <c r="AF63" s="57">
        <v>4462.2</v>
      </c>
      <c r="AG63" s="57">
        <v>4304.12</v>
      </c>
      <c r="AH63" s="57">
        <v>2820.06</v>
      </c>
      <c r="AI63" s="57">
        <v>5163.66</v>
      </c>
      <c r="AJ63" s="57">
        <v>9150.94</v>
      </c>
      <c r="AK63" s="57">
        <v>3077.71</v>
      </c>
      <c r="AL63" s="57">
        <v>9503.41</v>
      </c>
      <c r="AM63" s="57">
        <v>2781.15</v>
      </c>
      <c r="AN63" s="57">
        <v>3493.67</v>
      </c>
      <c r="AO63" s="57">
        <v>1678.27</v>
      </c>
      <c r="AP63" s="57">
        <v>1841.17</v>
      </c>
      <c r="AQ63" s="57">
        <v>11394.09</v>
      </c>
      <c r="AR63" s="57"/>
    </row>
    <row r="64" spans="2:44">
      <c r="B64" s="41" t="s">
        <v>220</v>
      </c>
      <c r="C64" s="68" t="s">
        <v>221</v>
      </c>
      <c r="D64" s="68" t="s">
        <v>40</v>
      </c>
      <c r="E64" s="57" t="s">
        <v>78</v>
      </c>
      <c r="F64" s="57" t="s">
        <v>78</v>
      </c>
      <c r="G64" s="57" t="s">
        <v>78</v>
      </c>
      <c r="H64" s="57" t="s">
        <v>78</v>
      </c>
      <c r="I64" s="57" t="s">
        <v>78</v>
      </c>
      <c r="J64" s="57" t="s">
        <v>78</v>
      </c>
      <c r="K64" s="57" t="s">
        <v>78</v>
      </c>
      <c r="L64" s="57" t="s">
        <v>78</v>
      </c>
      <c r="M64" s="57" t="s">
        <v>78</v>
      </c>
      <c r="N64" s="57" t="s">
        <v>78</v>
      </c>
      <c r="O64" s="57" t="s">
        <v>78</v>
      </c>
      <c r="P64" s="57" t="s">
        <v>78</v>
      </c>
      <c r="Q64" s="57" t="s">
        <v>78</v>
      </c>
      <c r="R64" s="57" t="s">
        <v>78</v>
      </c>
      <c r="S64" s="57" t="s">
        <v>78</v>
      </c>
      <c r="T64" s="57" t="s">
        <v>78</v>
      </c>
      <c r="U64" s="57" t="s">
        <v>78</v>
      </c>
      <c r="V64" s="57" t="s">
        <v>78</v>
      </c>
      <c r="W64" s="57" t="s">
        <v>78</v>
      </c>
      <c r="X64" s="57" t="s">
        <v>78</v>
      </c>
      <c r="Y64" s="57" t="s">
        <v>78</v>
      </c>
      <c r="Z64" s="57" t="s">
        <v>78</v>
      </c>
      <c r="AA64" s="57" t="s">
        <v>78</v>
      </c>
      <c r="AB64" s="57" t="s">
        <v>78</v>
      </c>
      <c r="AC64" s="57" t="s">
        <v>78</v>
      </c>
      <c r="AD64" s="57" t="s">
        <v>78</v>
      </c>
      <c r="AE64" s="57" t="s">
        <v>78</v>
      </c>
      <c r="AF64" s="57" t="s">
        <v>78</v>
      </c>
      <c r="AG64" s="57" t="s">
        <v>78</v>
      </c>
      <c r="AH64" s="57" t="s">
        <v>78</v>
      </c>
      <c r="AI64" s="57" t="s">
        <v>78</v>
      </c>
      <c r="AJ64" s="57" t="s">
        <v>78</v>
      </c>
      <c r="AK64" s="57" t="s">
        <v>78</v>
      </c>
      <c r="AL64" s="57" t="s">
        <v>78</v>
      </c>
      <c r="AM64" s="57" t="s">
        <v>78</v>
      </c>
      <c r="AN64" s="57" t="s">
        <v>78</v>
      </c>
      <c r="AO64" s="57" t="s">
        <v>78</v>
      </c>
      <c r="AP64" s="57" t="s">
        <v>78</v>
      </c>
      <c r="AQ64" s="57" t="s">
        <v>78</v>
      </c>
      <c r="AR64" s="57"/>
    </row>
    <row r="65" spans="2:44">
      <c r="B65" s="41" t="s">
        <v>222</v>
      </c>
      <c r="C65" s="69" t="s">
        <v>223</v>
      </c>
      <c r="D65" s="69" t="s">
        <v>40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</row>
    <row r="66" spans="2:44">
      <c r="B66" s="41" t="s">
        <v>224</v>
      </c>
      <c r="C66" s="69" t="s">
        <v>225</v>
      </c>
      <c r="D66" s="69" t="s">
        <v>40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2:44">
      <c r="B67" s="41" t="s">
        <v>226</v>
      </c>
      <c r="C67" s="69" t="s">
        <v>213</v>
      </c>
      <c r="D67" s="69" t="s">
        <v>40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</row>
    <row r="68" spans="2:44">
      <c r="B68" s="41" t="s">
        <v>227</v>
      </c>
      <c r="C68" s="68" t="s">
        <v>228</v>
      </c>
      <c r="D68" s="68" t="s">
        <v>40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</row>
    <row r="69" spans="2:44">
      <c r="B69" s="41" t="s">
        <v>229</v>
      </c>
      <c r="C69" s="68" t="s">
        <v>230</v>
      </c>
      <c r="D69" s="68" t="s">
        <v>40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</row>
    <row r="70" spans="2:44">
      <c r="B70" s="41" t="s">
        <v>231</v>
      </c>
      <c r="C70" s="68" t="s">
        <v>232</v>
      </c>
      <c r="D70" s="68" t="s">
        <v>40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</row>
    <row r="71" spans="2:44">
      <c r="B71" s="41" t="s">
        <v>233</v>
      </c>
      <c r="C71" s="68" t="s">
        <v>234</v>
      </c>
      <c r="D71" s="68" t="s">
        <v>40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</row>
    <row r="72" spans="2:44">
      <c r="B72" s="41" t="s">
        <v>235</v>
      </c>
      <c r="C72" s="68" t="s">
        <v>236</v>
      </c>
      <c r="D72" s="68" t="s">
        <v>40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</row>
    <row r="73" spans="2:44">
      <c r="B73" s="39" t="s">
        <v>237</v>
      </c>
      <c r="C73" s="67" t="s">
        <v>238</v>
      </c>
      <c r="D73" s="67" t="s">
        <v>40</v>
      </c>
      <c r="E73" s="57">
        <v>7758.02</v>
      </c>
      <c r="F73" s="57">
        <v>8162.52</v>
      </c>
      <c r="G73" s="57">
        <v>8519.69</v>
      </c>
      <c r="H73" s="57">
        <v>8071.15</v>
      </c>
      <c r="I73" s="57">
        <v>8059.71</v>
      </c>
      <c r="J73" s="57">
        <v>9729.5400000000009</v>
      </c>
      <c r="K73" s="57">
        <v>9028.42</v>
      </c>
      <c r="L73" s="57">
        <v>7241.42</v>
      </c>
      <c r="M73" s="57">
        <v>6901.16</v>
      </c>
      <c r="N73" s="57">
        <v>6681.6</v>
      </c>
      <c r="O73" s="57">
        <v>7525.92</v>
      </c>
      <c r="P73" s="57">
        <v>5769.8</v>
      </c>
      <c r="Q73" s="57">
        <v>11790.42</v>
      </c>
      <c r="R73" s="57">
        <v>10351.549999999999</v>
      </c>
      <c r="S73" s="57">
        <v>15322.91</v>
      </c>
      <c r="T73" s="57">
        <v>9803.99</v>
      </c>
      <c r="U73" s="57">
        <v>14773.04</v>
      </c>
      <c r="V73" s="57">
        <v>17772.98</v>
      </c>
      <c r="W73" s="57">
        <v>16506.7</v>
      </c>
      <c r="X73" s="57">
        <v>17363.740000000002</v>
      </c>
      <c r="Y73" s="57">
        <v>14469.46</v>
      </c>
      <c r="Z73" s="57">
        <v>8838.75</v>
      </c>
      <c r="AA73" s="57">
        <v>13431.27</v>
      </c>
      <c r="AB73" s="57">
        <v>12567.3</v>
      </c>
      <c r="AC73" s="57">
        <v>9996.31</v>
      </c>
      <c r="AD73" s="57">
        <v>8318.41</v>
      </c>
      <c r="AE73" s="57">
        <v>9801.6200000000008</v>
      </c>
      <c r="AF73" s="57">
        <v>8899.36</v>
      </c>
      <c r="AG73" s="57">
        <v>17386.36</v>
      </c>
      <c r="AH73" s="57">
        <v>10723.08</v>
      </c>
      <c r="AI73" s="57">
        <v>10263.48</v>
      </c>
      <c r="AJ73" s="57">
        <v>11639.2</v>
      </c>
      <c r="AK73" s="57">
        <v>19225.689999999999</v>
      </c>
      <c r="AL73" s="57">
        <v>22730.14</v>
      </c>
      <c r="AM73" s="57">
        <v>11800.25</v>
      </c>
      <c r="AN73" s="57">
        <v>12017.17</v>
      </c>
      <c r="AO73" s="57">
        <v>35382.629999999997</v>
      </c>
      <c r="AP73" s="57">
        <v>15301.7</v>
      </c>
      <c r="AQ73" s="57">
        <v>41888.879999999997</v>
      </c>
      <c r="AR73" s="57"/>
    </row>
    <row r="74" spans="2:44">
      <c r="B74" s="41" t="s">
        <v>239</v>
      </c>
      <c r="C74" s="68" t="s">
        <v>240</v>
      </c>
      <c r="D74" s="68" t="s">
        <v>40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</row>
    <row r="75" spans="2:44">
      <c r="B75" s="41" t="s">
        <v>241</v>
      </c>
      <c r="C75" s="68" t="s">
        <v>242</v>
      </c>
      <c r="D75" s="68" t="s">
        <v>40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</row>
    <row r="76" spans="2:44">
      <c r="B76" s="41" t="s">
        <v>243</v>
      </c>
      <c r="C76" s="68" t="s">
        <v>244</v>
      </c>
      <c r="D76" s="68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</row>
    <row r="77" spans="2:44">
      <c r="B77" s="41" t="s">
        <v>245</v>
      </c>
      <c r="C77" s="68" t="s">
        <v>246</v>
      </c>
      <c r="D77" s="68" t="s">
        <v>40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</row>
    <row r="78" spans="2:44">
      <c r="B78" s="39" t="s">
        <v>247</v>
      </c>
      <c r="C78" s="67" t="s">
        <v>248</v>
      </c>
      <c r="D78" s="67" t="s">
        <v>40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</row>
    <row r="79" spans="2:44">
      <c r="B79" s="39" t="s">
        <v>249</v>
      </c>
      <c r="C79" s="67" t="s">
        <v>250</v>
      </c>
      <c r="D79" s="67" t="s">
        <v>40</v>
      </c>
      <c r="E79" s="57">
        <v>-579.4</v>
      </c>
      <c r="F79" s="57">
        <v>-231.74</v>
      </c>
      <c r="G79" s="57">
        <v>-866.31</v>
      </c>
      <c r="H79" s="57">
        <v>-543.16</v>
      </c>
      <c r="I79" s="57">
        <v>-1446.95</v>
      </c>
      <c r="J79" s="57">
        <v>-611.61</v>
      </c>
      <c r="K79" s="57">
        <v>-974.86</v>
      </c>
      <c r="L79" s="57">
        <v>8017.52</v>
      </c>
      <c r="M79" s="57">
        <v>3203.15</v>
      </c>
      <c r="N79" s="57">
        <v>4213.45</v>
      </c>
      <c r="O79" s="57">
        <v>3428.87</v>
      </c>
      <c r="P79" s="57">
        <v>3977.42</v>
      </c>
      <c r="Q79" s="57">
        <v>1417.65</v>
      </c>
      <c r="R79" s="57">
        <v>4375.97</v>
      </c>
      <c r="S79" s="57">
        <v>-868.82</v>
      </c>
      <c r="T79" s="57">
        <v>4578.54</v>
      </c>
      <c r="U79" s="57">
        <v>5009</v>
      </c>
      <c r="V79" s="57">
        <v>4024</v>
      </c>
      <c r="W79" s="57">
        <v>4788.55</v>
      </c>
      <c r="X79" s="57">
        <v>3891.73</v>
      </c>
      <c r="Y79" s="57">
        <v>5396.77</v>
      </c>
      <c r="Z79" s="57">
        <v>6327.7</v>
      </c>
      <c r="AA79" s="57">
        <v>7071.75</v>
      </c>
      <c r="AB79" s="57">
        <v>6825.62</v>
      </c>
      <c r="AC79" s="57">
        <v>2740.31</v>
      </c>
      <c r="AD79" s="57">
        <v>7622.83</v>
      </c>
      <c r="AE79" s="57">
        <v>7917.54</v>
      </c>
      <c r="AF79" s="57">
        <v>9742.4500000000007</v>
      </c>
      <c r="AG79" s="57">
        <v>6202.34</v>
      </c>
      <c r="AH79" s="57">
        <v>7851.54</v>
      </c>
      <c r="AI79" s="57">
        <v>12756.65</v>
      </c>
      <c r="AJ79" s="57">
        <v>18558.330000000002</v>
      </c>
      <c r="AK79" s="57">
        <v>7463.46</v>
      </c>
      <c r="AL79" s="57">
        <v>2563.11</v>
      </c>
      <c r="AM79" s="57">
        <v>12661.9</v>
      </c>
      <c r="AN79" s="57">
        <v>18731.47</v>
      </c>
      <c r="AO79" s="57">
        <v>10002.959999999999</v>
      </c>
      <c r="AP79" s="57">
        <v>4077.88</v>
      </c>
      <c r="AQ79" s="57">
        <v>10121.82</v>
      </c>
      <c r="AR79" s="57"/>
    </row>
    <row r="80" spans="2:44">
      <c r="B80" s="41" t="s">
        <v>251</v>
      </c>
      <c r="C80" s="68" t="s">
        <v>209</v>
      </c>
      <c r="D80" s="68" t="s">
        <v>40</v>
      </c>
      <c r="E80" s="57">
        <v>-579.4</v>
      </c>
      <c r="F80" s="57">
        <v>-231.74</v>
      </c>
      <c r="G80" s="57">
        <v>-866.31</v>
      </c>
      <c r="H80" s="57">
        <v>-543.16</v>
      </c>
      <c r="I80" s="57">
        <v>-1446.95</v>
      </c>
      <c r="J80" s="57">
        <v>-611.61</v>
      </c>
      <c r="K80" s="57">
        <v>-974.86</v>
      </c>
      <c r="L80" s="57">
        <v>8017.52</v>
      </c>
      <c r="M80" s="57">
        <v>3203.15</v>
      </c>
      <c r="N80" s="57">
        <v>4213.45</v>
      </c>
      <c r="O80" s="57">
        <v>3428.87</v>
      </c>
      <c r="P80" s="57">
        <v>3977.42</v>
      </c>
      <c r="Q80" s="57">
        <v>1417.65</v>
      </c>
      <c r="R80" s="57">
        <v>4375.97</v>
      </c>
      <c r="S80" s="57">
        <v>-868.82</v>
      </c>
      <c r="T80" s="57">
        <v>4578.54</v>
      </c>
      <c r="U80" s="57">
        <v>5009</v>
      </c>
      <c r="V80" s="57">
        <v>4024</v>
      </c>
      <c r="W80" s="57">
        <v>4788.55</v>
      </c>
      <c r="X80" s="57">
        <v>3891.73</v>
      </c>
      <c r="Y80" s="57">
        <v>5396.77</v>
      </c>
      <c r="Z80" s="57">
        <v>6327.7</v>
      </c>
      <c r="AA80" s="57">
        <v>7071.75</v>
      </c>
      <c r="AB80" s="57">
        <v>6825.62</v>
      </c>
      <c r="AC80" s="57">
        <v>2740.31</v>
      </c>
      <c r="AD80" s="57">
        <v>7622.83</v>
      </c>
      <c r="AE80" s="57">
        <v>7917.54</v>
      </c>
      <c r="AF80" s="57">
        <v>9742.4500000000007</v>
      </c>
      <c r="AG80" s="57">
        <v>6202.34</v>
      </c>
      <c r="AH80" s="57">
        <v>7851.54</v>
      </c>
      <c r="AI80" s="57">
        <v>12756.65</v>
      </c>
      <c r="AJ80" s="57">
        <v>18558.330000000002</v>
      </c>
      <c r="AK80" s="57">
        <v>7463.46</v>
      </c>
      <c r="AL80" s="57">
        <v>2563.11</v>
      </c>
      <c r="AM80" s="57">
        <v>12661.9</v>
      </c>
      <c r="AN80" s="57">
        <v>18731.47</v>
      </c>
      <c r="AO80" s="57">
        <v>10002.959999999999</v>
      </c>
      <c r="AP80" s="57">
        <v>4077.88</v>
      </c>
      <c r="AQ80" s="57">
        <v>10121.82</v>
      </c>
      <c r="AR80" s="57"/>
    </row>
    <row r="81" spans="2:44">
      <c r="B81" s="41" t="s">
        <v>252</v>
      </c>
      <c r="C81" s="69" t="s">
        <v>253</v>
      </c>
      <c r="D81" s="69" t="s">
        <v>40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</row>
    <row r="82" spans="2:44">
      <c r="B82" s="41" t="s">
        <v>254</v>
      </c>
      <c r="C82" s="69" t="s">
        <v>255</v>
      </c>
      <c r="D82" s="69" t="s">
        <v>40</v>
      </c>
      <c r="E82" s="57">
        <v>-579.4</v>
      </c>
      <c r="F82" s="57">
        <v>-231.74</v>
      </c>
      <c r="G82" s="57">
        <v>-866.31</v>
      </c>
      <c r="H82" s="57">
        <v>-543.16</v>
      </c>
      <c r="I82" s="57">
        <v>-1446.95</v>
      </c>
      <c r="J82" s="57">
        <v>-611.61</v>
      </c>
      <c r="K82" s="57">
        <v>-974.86</v>
      </c>
      <c r="L82" s="57">
        <v>8017.52</v>
      </c>
      <c r="M82" s="57">
        <v>3203.15</v>
      </c>
      <c r="N82" s="57">
        <v>4213.45</v>
      </c>
      <c r="O82" s="57">
        <v>3428.87</v>
      </c>
      <c r="P82" s="57">
        <v>3977.42</v>
      </c>
      <c r="Q82" s="57">
        <v>1417.65</v>
      </c>
      <c r="R82" s="57">
        <v>4375.97</v>
      </c>
      <c r="S82" s="57">
        <v>-868.82</v>
      </c>
      <c r="T82" s="57">
        <v>4578.54</v>
      </c>
      <c r="U82" s="57">
        <v>3336.48</v>
      </c>
      <c r="V82" s="57">
        <v>3336.48</v>
      </c>
      <c r="W82" s="57" t="s">
        <v>78</v>
      </c>
      <c r="X82" s="57">
        <v>3336.48</v>
      </c>
      <c r="Y82" s="57">
        <v>3336.48</v>
      </c>
      <c r="Z82" s="57">
        <v>3336.48</v>
      </c>
      <c r="AA82" s="57">
        <v>3336.48</v>
      </c>
      <c r="AB82" s="57">
        <v>3336.48</v>
      </c>
      <c r="AC82" s="57">
        <v>2740.31</v>
      </c>
      <c r="AD82" s="57">
        <v>7622.83</v>
      </c>
      <c r="AE82" s="57">
        <v>7917.54</v>
      </c>
      <c r="AF82" s="57">
        <v>9742.4500000000007</v>
      </c>
      <c r="AG82" s="57">
        <v>6202.34</v>
      </c>
      <c r="AH82" s="57">
        <v>7851.54</v>
      </c>
      <c r="AI82" s="57">
        <v>12756.65</v>
      </c>
      <c r="AJ82" s="57">
        <v>18558.330000000002</v>
      </c>
      <c r="AK82" s="57">
        <v>7463.46</v>
      </c>
      <c r="AL82" s="57">
        <v>2563.11</v>
      </c>
      <c r="AM82" s="57">
        <v>12661.9</v>
      </c>
      <c r="AN82" s="57">
        <v>18731.47</v>
      </c>
      <c r="AO82" s="57">
        <v>10002.959999999999</v>
      </c>
      <c r="AP82" s="57">
        <v>4077.88</v>
      </c>
      <c r="AQ82" s="57">
        <v>10121.82</v>
      </c>
      <c r="AR82" s="57"/>
    </row>
    <row r="83" spans="2:44">
      <c r="B83" s="41" t="s">
        <v>256</v>
      </c>
      <c r="C83" s="68" t="s">
        <v>257</v>
      </c>
      <c r="D83" s="68" t="s">
        <v>40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</row>
    <row r="84" spans="2:44" ht="33.75" customHeight="1">
      <c r="B84" s="39" t="s">
        <v>258</v>
      </c>
      <c r="C84" s="73" t="s">
        <v>259</v>
      </c>
      <c r="D84" s="73" t="s">
        <v>40</v>
      </c>
      <c r="E84" s="57" t="s">
        <v>78</v>
      </c>
      <c r="F84" s="57" t="s">
        <v>78</v>
      </c>
      <c r="G84" s="57" t="s">
        <v>78</v>
      </c>
      <c r="H84" s="57" t="s">
        <v>78</v>
      </c>
      <c r="I84" s="57" t="s">
        <v>78</v>
      </c>
      <c r="J84" s="57" t="s">
        <v>78</v>
      </c>
      <c r="K84" s="57" t="s">
        <v>78</v>
      </c>
      <c r="L84" s="57" t="s">
        <v>78</v>
      </c>
      <c r="M84" s="57" t="s">
        <v>78</v>
      </c>
      <c r="N84" s="57" t="s">
        <v>78</v>
      </c>
      <c r="O84" s="57" t="s">
        <v>78</v>
      </c>
      <c r="P84" s="57" t="s">
        <v>78</v>
      </c>
      <c r="Q84" s="57" t="s">
        <v>78</v>
      </c>
      <c r="R84" s="57" t="s">
        <v>78</v>
      </c>
      <c r="S84" s="57" t="s">
        <v>78</v>
      </c>
      <c r="T84" s="57" t="s">
        <v>78</v>
      </c>
      <c r="U84" s="57" t="s">
        <v>78</v>
      </c>
      <c r="V84" s="57" t="s">
        <v>78</v>
      </c>
      <c r="W84" s="57" t="s">
        <v>78</v>
      </c>
      <c r="X84" s="57" t="s">
        <v>78</v>
      </c>
      <c r="Y84" s="57" t="s">
        <v>78</v>
      </c>
      <c r="Z84" s="57" t="s">
        <v>78</v>
      </c>
      <c r="AA84" s="57" t="s">
        <v>78</v>
      </c>
      <c r="AB84" s="57" t="s">
        <v>78</v>
      </c>
      <c r="AC84" s="57" t="s">
        <v>78</v>
      </c>
      <c r="AD84" s="57" t="s">
        <v>78</v>
      </c>
      <c r="AE84" s="57">
        <v>275.19</v>
      </c>
      <c r="AF84" s="57">
        <v>1476.31</v>
      </c>
      <c r="AG84" s="57">
        <v>231.95</v>
      </c>
      <c r="AH84" s="57">
        <v>2069.88</v>
      </c>
      <c r="AI84" s="57">
        <v>2631.5</v>
      </c>
      <c r="AJ84" s="57">
        <v>1670.17</v>
      </c>
      <c r="AK84" s="57">
        <v>7.76</v>
      </c>
      <c r="AL84" s="57" t="s">
        <v>78</v>
      </c>
      <c r="AM84" s="57" t="s">
        <v>78</v>
      </c>
      <c r="AN84" s="57" t="s">
        <v>78</v>
      </c>
      <c r="AO84" s="57" t="s">
        <v>78</v>
      </c>
      <c r="AP84" s="57" t="s">
        <v>78</v>
      </c>
      <c r="AQ84" s="57" t="s">
        <v>78</v>
      </c>
      <c r="AR84" s="57"/>
    </row>
    <row r="85" spans="2:44">
      <c r="B85" s="41" t="s">
        <v>260</v>
      </c>
      <c r="C85" s="68" t="s">
        <v>261</v>
      </c>
      <c r="D85" s="68" t="s">
        <v>40</v>
      </c>
      <c r="E85" s="57" t="s">
        <v>78</v>
      </c>
      <c r="F85" s="57" t="s">
        <v>78</v>
      </c>
      <c r="G85" s="57" t="s">
        <v>78</v>
      </c>
      <c r="H85" s="57" t="s">
        <v>78</v>
      </c>
      <c r="I85" s="57" t="s">
        <v>78</v>
      </c>
      <c r="J85" s="57" t="s">
        <v>78</v>
      </c>
      <c r="K85" s="57" t="s">
        <v>78</v>
      </c>
      <c r="L85" s="57" t="s">
        <v>78</v>
      </c>
      <c r="M85" s="57" t="s">
        <v>78</v>
      </c>
      <c r="N85" s="57" t="s">
        <v>78</v>
      </c>
      <c r="O85" s="57" t="s">
        <v>78</v>
      </c>
      <c r="P85" s="57" t="s">
        <v>78</v>
      </c>
      <c r="Q85" s="57" t="s">
        <v>78</v>
      </c>
      <c r="R85" s="57" t="s">
        <v>78</v>
      </c>
      <c r="S85" s="57" t="s">
        <v>78</v>
      </c>
      <c r="T85" s="57" t="s">
        <v>78</v>
      </c>
      <c r="U85" s="57" t="s">
        <v>78</v>
      </c>
      <c r="V85" s="57" t="s">
        <v>78</v>
      </c>
      <c r="W85" s="57" t="s">
        <v>78</v>
      </c>
      <c r="X85" s="57" t="s">
        <v>78</v>
      </c>
      <c r="Y85" s="57" t="s">
        <v>78</v>
      </c>
      <c r="Z85" s="57" t="s">
        <v>78</v>
      </c>
      <c r="AA85" s="57" t="s">
        <v>78</v>
      </c>
      <c r="AB85" s="57" t="s">
        <v>78</v>
      </c>
      <c r="AC85" s="57" t="s">
        <v>78</v>
      </c>
      <c r="AD85" s="57" t="s">
        <v>78</v>
      </c>
      <c r="AE85" s="57">
        <v>275.19</v>
      </c>
      <c r="AF85" s="57">
        <v>1476.31</v>
      </c>
      <c r="AG85" s="57">
        <v>231.95</v>
      </c>
      <c r="AH85" s="57">
        <v>2069.88</v>
      </c>
      <c r="AI85" s="57">
        <v>2631.5</v>
      </c>
      <c r="AJ85" s="57">
        <v>1670.17</v>
      </c>
      <c r="AK85" s="57">
        <v>7.76</v>
      </c>
      <c r="AL85" s="57" t="s">
        <v>78</v>
      </c>
      <c r="AM85" s="57" t="s">
        <v>78</v>
      </c>
      <c r="AN85" s="57" t="s">
        <v>78</v>
      </c>
      <c r="AO85" s="57" t="s">
        <v>78</v>
      </c>
      <c r="AP85" s="57" t="s">
        <v>78</v>
      </c>
      <c r="AQ85" s="57" t="s">
        <v>78</v>
      </c>
      <c r="AR85" s="57"/>
    </row>
    <row r="86" spans="2:44">
      <c r="B86" s="41" t="s">
        <v>262</v>
      </c>
      <c r="C86" s="69" t="s">
        <v>263</v>
      </c>
      <c r="D86" s="69" t="s">
        <v>40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 t="s">
        <v>78</v>
      </c>
      <c r="AD86" s="57" t="s">
        <v>78</v>
      </c>
      <c r="AE86" s="57" t="s">
        <v>78</v>
      </c>
      <c r="AF86" s="57" t="s">
        <v>78</v>
      </c>
      <c r="AG86" s="57" t="s">
        <v>78</v>
      </c>
      <c r="AH86" s="57" t="s">
        <v>78</v>
      </c>
      <c r="AI86" s="57" t="s">
        <v>78</v>
      </c>
      <c r="AJ86" s="57" t="s">
        <v>78</v>
      </c>
      <c r="AK86" s="57" t="s">
        <v>78</v>
      </c>
      <c r="AL86" s="57" t="s">
        <v>78</v>
      </c>
      <c r="AM86" s="57" t="s">
        <v>78</v>
      </c>
      <c r="AN86" s="57" t="s">
        <v>78</v>
      </c>
      <c r="AO86" s="57" t="s">
        <v>78</v>
      </c>
      <c r="AP86" s="57" t="s">
        <v>78</v>
      </c>
      <c r="AQ86" s="57" t="s">
        <v>78</v>
      </c>
      <c r="AR86" s="57"/>
    </row>
    <row r="87" spans="2:44">
      <c r="B87" s="41" t="s">
        <v>264</v>
      </c>
      <c r="C87" s="69" t="s">
        <v>265</v>
      </c>
      <c r="D87" s="69" t="s">
        <v>40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 t="s">
        <v>78</v>
      </c>
      <c r="AD87" s="57" t="s">
        <v>78</v>
      </c>
      <c r="AE87" s="57" t="s">
        <v>78</v>
      </c>
      <c r="AF87" s="57" t="s">
        <v>78</v>
      </c>
      <c r="AG87" s="57" t="s">
        <v>78</v>
      </c>
      <c r="AH87" s="57" t="s">
        <v>78</v>
      </c>
      <c r="AI87" s="57" t="s">
        <v>78</v>
      </c>
      <c r="AJ87" s="57" t="s">
        <v>78</v>
      </c>
      <c r="AK87" s="57" t="s">
        <v>78</v>
      </c>
      <c r="AL87" s="57" t="s">
        <v>78</v>
      </c>
      <c r="AM87" s="57" t="s">
        <v>78</v>
      </c>
      <c r="AN87" s="57" t="s">
        <v>78</v>
      </c>
      <c r="AO87" s="57" t="s">
        <v>78</v>
      </c>
      <c r="AP87" s="57" t="s">
        <v>78</v>
      </c>
      <c r="AQ87" s="57" t="s">
        <v>78</v>
      </c>
      <c r="AR87" s="57"/>
    </row>
    <row r="88" spans="2:44">
      <c r="B88" s="41" t="s">
        <v>266</v>
      </c>
      <c r="C88" s="69" t="s">
        <v>267</v>
      </c>
      <c r="D88" s="69" t="s">
        <v>40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 t="s">
        <v>78</v>
      </c>
      <c r="AD88" s="57" t="s">
        <v>78</v>
      </c>
      <c r="AE88" s="57" t="s">
        <v>78</v>
      </c>
      <c r="AF88" s="57" t="s">
        <v>78</v>
      </c>
      <c r="AG88" s="57" t="s">
        <v>78</v>
      </c>
      <c r="AH88" s="57" t="s">
        <v>78</v>
      </c>
      <c r="AI88" s="57" t="s">
        <v>78</v>
      </c>
      <c r="AJ88" s="57" t="s">
        <v>78</v>
      </c>
      <c r="AK88" s="57" t="s">
        <v>78</v>
      </c>
      <c r="AL88" s="57" t="s">
        <v>78</v>
      </c>
      <c r="AM88" s="57" t="s">
        <v>78</v>
      </c>
      <c r="AN88" s="57" t="s">
        <v>78</v>
      </c>
      <c r="AO88" s="57" t="s">
        <v>78</v>
      </c>
      <c r="AP88" s="57" t="s">
        <v>78</v>
      </c>
      <c r="AQ88" s="57" t="s">
        <v>78</v>
      </c>
      <c r="AR88" s="57"/>
    </row>
    <row r="89" spans="2:44">
      <c r="B89" s="23" t="s">
        <v>268</v>
      </c>
      <c r="C89" s="74" t="s">
        <v>269</v>
      </c>
      <c r="D89" s="74" t="s">
        <v>40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 t="s">
        <v>78</v>
      </c>
      <c r="AD89" s="57" t="s">
        <v>78</v>
      </c>
      <c r="AE89" s="57" t="s">
        <v>78</v>
      </c>
      <c r="AF89" s="57" t="s">
        <v>78</v>
      </c>
      <c r="AG89" s="57" t="s">
        <v>78</v>
      </c>
      <c r="AH89" s="57" t="s">
        <v>78</v>
      </c>
      <c r="AI89" s="57" t="s">
        <v>78</v>
      </c>
      <c r="AJ89" s="57" t="s">
        <v>78</v>
      </c>
      <c r="AK89" s="57" t="s">
        <v>78</v>
      </c>
      <c r="AL89" s="57" t="s">
        <v>78</v>
      </c>
      <c r="AM89" s="57" t="s">
        <v>78</v>
      </c>
      <c r="AN89" s="57" t="s">
        <v>78</v>
      </c>
      <c r="AO89" s="57" t="s">
        <v>78</v>
      </c>
      <c r="AP89" s="57" t="s">
        <v>78</v>
      </c>
      <c r="AQ89" s="57" t="s">
        <v>78</v>
      </c>
      <c r="AR89" s="57"/>
    </row>
  </sheetData>
  <mergeCells count="13">
    <mergeCell ref="AO6:AR6"/>
    <mergeCell ref="E3:AN3"/>
    <mergeCell ref="E2:AN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4:AN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53"/>
  <sheetViews>
    <sheetView showGridLines="0" zoomScale="110" zoomScaleNormal="110" workbookViewId="0">
      <pane xSplit="4" ySplit="8" topLeftCell="AN9" activePane="bottomRight" state="frozen"/>
      <selection pane="topRight" activeCell="E1" sqref="E1"/>
      <selection pane="bottomLeft" activeCell="A9" sqref="A9"/>
      <selection pane="bottomRight" activeCell="AS10" sqref="AS10"/>
    </sheetView>
  </sheetViews>
  <sheetFormatPr baseColWidth="10" defaultColWidth="11.42578125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4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2:44" ht="15.75">
      <c r="B2" s="54" t="s">
        <v>30</v>
      </c>
      <c r="C2" s="55"/>
      <c r="D2" s="27"/>
      <c r="E2" s="106" t="s">
        <v>8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96"/>
      <c r="AP2" s="92"/>
      <c r="AQ2" s="92"/>
      <c r="AR2" s="92"/>
    </row>
    <row r="3" spans="2:44" ht="15.75">
      <c r="B3" s="54" t="s">
        <v>270</v>
      </c>
      <c r="C3" s="56"/>
      <c r="D3" s="22"/>
      <c r="E3" s="106" t="s">
        <v>32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96"/>
      <c r="AP3" s="92"/>
      <c r="AQ3" s="92"/>
      <c r="AR3" s="92"/>
    </row>
    <row r="4" spans="2:44" ht="15" customHeight="1">
      <c r="B4" s="19"/>
      <c r="C4" s="20"/>
      <c r="D4" s="21"/>
      <c r="E4" s="112" t="s">
        <v>10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97"/>
      <c r="AP4" s="92"/>
      <c r="AQ4" s="92"/>
      <c r="AR4" s="92"/>
    </row>
    <row r="5" spans="2:44" ht="15" customHeight="1">
      <c r="B5" s="114" t="s">
        <v>271</v>
      </c>
      <c r="C5" s="115"/>
      <c r="D5" s="22"/>
      <c r="E5" s="112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97"/>
      <c r="AP5" s="92"/>
      <c r="AQ5" s="92"/>
      <c r="AR5" s="92"/>
    </row>
    <row r="6" spans="2:44" ht="15" customHeight="1">
      <c r="B6" s="114"/>
      <c r="C6" s="115"/>
      <c r="D6" s="22"/>
      <c r="E6" s="103">
        <v>2015</v>
      </c>
      <c r="F6" s="104"/>
      <c r="G6" s="104"/>
      <c r="H6" s="105"/>
      <c r="I6" s="103">
        <v>2016</v>
      </c>
      <c r="J6" s="104"/>
      <c r="K6" s="104"/>
      <c r="L6" s="105"/>
      <c r="M6" s="103">
        <v>2017</v>
      </c>
      <c r="N6" s="104"/>
      <c r="O6" s="104"/>
      <c r="P6" s="105"/>
      <c r="Q6" s="103">
        <v>2018</v>
      </c>
      <c r="R6" s="104"/>
      <c r="S6" s="104"/>
      <c r="T6" s="105"/>
      <c r="U6" s="103">
        <v>2019</v>
      </c>
      <c r="V6" s="104"/>
      <c r="W6" s="104"/>
      <c r="X6" s="105"/>
      <c r="Y6" s="103">
        <v>2020</v>
      </c>
      <c r="Z6" s="104"/>
      <c r="AA6" s="104"/>
      <c r="AB6" s="105"/>
      <c r="AC6" s="103">
        <v>2021</v>
      </c>
      <c r="AD6" s="104"/>
      <c r="AE6" s="104"/>
      <c r="AF6" s="105"/>
      <c r="AG6" s="103">
        <v>2022</v>
      </c>
      <c r="AH6" s="104"/>
      <c r="AI6" s="104"/>
      <c r="AJ6" s="105"/>
      <c r="AK6" s="103">
        <v>2023</v>
      </c>
      <c r="AL6" s="104"/>
      <c r="AM6" s="104"/>
      <c r="AN6" s="105"/>
      <c r="AO6" s="103">
        <v>2024</v>
      </c>
      <c r="AP6" s="104"/>
      <c r="AQ6" s="104"/>
      <c r="AR6" s="105"/>
    </row>
    <row r="7" spans="2:44">
      <c r="B7" s="75"/>
      <c r="C7" s="76"/>
      <c r="D7" s="22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91" t="s">
        <v>34</v>
      </c>
      <c r="AP7" s="91" t="s">
        <v>35</v>
      </c>
      <c r="AQ7" s="91" t="s">
        <v>36</v>
      </c>
      <c r="AR7" s="91" t="s">
        <v>37</v>
      </c>
    </row>
    <row r="8" spans="2:44">
      <c r="B8" s="63" t="s">
        <v>49</v>
      </c>
      <c r="C8" s="64" t="s">
        <v>272</v>
      </c>
      <c r="D8" s="77" t="s">
        <v>40</v>
      </c>
      <c r="E8" s="65">
        <v>102452.16801727923</v>
      </c>
      <c r="F8" s="65">
        <v>122534.28648125802</v>
      </c>
      <c r="G8" s="65">
        <v>116512.68203958755</v>
      </c>
      <c r="H8" s="65">
        <v>147269.3690955966</v>
      </c>
      <c r="I8" s="65">
        <v>138663.08118751011</v>
      </c>
      <c r="J8" s="65">
        <v>130515.46476539523</v>
      </c>
      <c r="K8" s="65">
        <v>134121.21723794626</v>
      </c>
      <c r="L8" s="65">
        <v>152769.36105761697</v>
      </c>
      <c r="M8" s="65">
        <v>140473.2387816305</v>
      </c>
      <c r="N8" s="65">
        <v>138117.6487039279</v>
      </c>
      <c r="O8" s="65">
        <v>159669.45517764756</v>
      </c>
      <c r="P8" s="65">
        <v>180136.91002471984</v>
      </c>
      <c r="Q8" s="65">
        <v>150506.59327279363</v>
      </c>
      <c r="R8" s="65">
        <v>155074.20131892449</v>
      </c>
      <c r="S8" s="65">
        <v>169615.60876490272</v>
      </c>
      <c r="T8" s="65">
        <v>195623.75658888568</v>
      </c>
      <c r="U8" s="65">
        <v>174224.95675702996</v>
      </c>
      <c r="V8" s="65">
        <v>168336.02322164486</v>
      </c>
      <c r="W8" s="65">
        <v>182589.23631155031</v>
      </c>
      <c r="X8" s="65">
        <v>270164.70417918341</v>
      </c>
      <c r="Y8" s="65">
        <v>189063.60007940725</v>
      </c>
      <c r="Z8" s="65">
        <v>216165.13491921377</v>
      </c>
      <c r="AA8" s="65">
        <v>235747.57758424745</v>
      </c>
      <c r="AB8" s="65">
        <v>303454.91831101186</v>
      </c>
      <c r="AC8" s="65">
        <v>201579.43212685108</v>
      </c>
      <c r="AD8" s="65">
        <v>200031.33172711846</v>
      </c>
      <c r="AE8" s="65">
        <v>237489.7011288483</v>
      </c>
      <c r="AF8" s="65">
        <v>295676.27825323044</v>
      </c>
      <c r="AG8" s="65">
        <v>241240.99885022599</v>
      </c>
      <c r="AH8" s="65">
        <v>241968.3932937386</v>
      </c>
      <c r="AI8" s="65">
        <v>286245.55958983494</v>
      </c>
      <c r="AJ8" s="65">
        <v>347634.15587189537</v>
      </c>
      <c r="AK8" s="65">
        <v>305645.50644502247</v>
      </c>
      <c r="AL8" s="65">
        <v>251255.59271937126</v>
      </c>
      <c r="AM8" s="65">
        <v>304867.45417879487</v>
      </c>
      <c r="AN8" s="65">
        <v>349264.73593979829</v>
      </c>
      <c r="AO8" s="65">
        <v>326663.05155823362</v>
      </c>
      <c r="AP8" s="65">
        <v>303979.94616329164</v>
      </c>
      <c r="AQ8" s="65">
        <v>345030.0749824816</v>
      </c>
      <c r="AR8" s="65">
        <v>397151.26405482751</v>
      </c>
    </row>
    <row r="9" spans="2:44">
      <c r="B9" s="39" t="s">
        <v>51</v>
      </c>
      <c r="C9" s="27" t="s">
        <v>273</v>
      </c>
      <c r="D9" s="22" t="s">
        <v>40</v>
      </c>
      <c r="E9" s="66">
        <v>42000.96620116214</v>
      </c>
      <c r="F9" s="66">
        <v>43641.481747739723</v>
      </c>
      <c r="G9" s="66">
        <v>44541.6094936667</v>
      </c>
      <c r="H9" s="66">
        <v>56410.405021736704</v>
      </c>
      <c r="I9" s="66">
        <v>48137.649302984006</v>
      </c>
      <c r="J9" s="66">
        <v>49275.415627547598</v>
      </c>
      <c r="K9" s="66">
        <v>48257.884528696799</v>
      </c>
      <c r="L9" s="66">
        <v>61635.70614570169</v>
      </c>
      <c r="M9" s="66">
        <v>50121.992560246297</v>
      </c>
      <c r="N9" s="66">
        <v>51696.961339309179</v>
      </c>
      <c r="O9" s="66">
        <v>53509.431486233203</v>
      </c>
      <c r="P9" s="66">
        <v>70369.302271809298</v>
      </c>
      <c r="Q9" s="66">
        <v>57317.025432035814</v>
      </c>
      <c r="R9" s="66">
        <v>59693.28075731139</v>
      </c>
      <c r="S9" s="66">
        <v>59828.252791420397</v>
      </c>
      <c r="T9" s="66">
        <v>83849.141665157033</v>
      </c>
      <c r="U9" s="66">
        <v>62482.241641549001</v>
      </c>
      <c r="V9" s="66">
        <v>64432.983231166989</v>
      </c>
      <c r="W9" s="66">
        <v>64969.459565941004</v>
      </c>
      <c r="X9" s="66">
        <v>85251.934854510007</v>
      </c>
      <c r="Y9" s="66">
        <v>65723.735347565991</v>
      </c>
      <c r="Z9" s="66">
        <v>68177.083894323994</v>
      </c>
      <c r="AA9" s="66">
        <v>68154.67525799101</v>
      </c>
      <c r="AB9" s="66">
        <v>87197.723568528017</v>
      </c>
      <c r="AC9" s="66">
        <v>64082.953159465003</v>
      </c>
      <c r="AD9" s="66">
        <v>67295.11840421868</v>
      </c>
      <c r="AE9" s="66">
        <v>72581.961453153985</v>
      </c>
      <c r="AF9" s="66">
        <v>104156.92854995004</v>
      </c>
      <c r="AG9" s="66">
        <v>80023.74349735002</v>
      </c>
      <c r="AH9" s="66">
        <v>88451.176311709991</v>
      </c>
      <c r="AI9" s="66">
        <v>90322.448154654994</v>
      </c>
      <c r="AJ9" s="66">
        <v>123917.31334471703</v>
      </c>
      <c r="AK9" s="66">
        <v>92611.766861312019</v>
      </c>
      <c r="AL9" s="66">
        <v>96415.76090405701</v>
      </c>
      <c r="AM9" s="66">
        <v>92779.287751534997</v>
      </c>
      <c r="AN9" s="66">
        <v>137587.090552815</v>
      </c>
      <c r="AO9" s="66">
        <v>101160.64403452502</v>
      </c>
      <c r="AP9" s="66">
        <v>111428.582432486</v>
      </c>
      <c r="AQ9" s="66">
        <v>101948.08181105</v>
      </c>
      <c r="AR9" s="66">
        <v>142123.7405999685</v>
      </c>
    </row>
    <row r="10" spans="2:44">
      <c r="B10" s="41" t="s">
        <v>274</v>
      </c>
      <c r="C10" s="29" t="s">
        <v>275</v>
      </c>
      <c r="D10" s="22" t="s">
        <v>40</v>
      </c>
      <c r="E10" s="57">
        <v>42000.96620116214</v>
      </c>
      <c r="F10" s="57">
        <v>43641.481747739723</v>
      </c>
      <c r="G10" s="57">
        <v>44541.6094936667</v>
      </c>
      <c r="H10" s="57">
        <v>56410.405021736704</v>
      </c>
      <c r="I10" s="57">
        <v>48137.649302984006</v>
      </c>
      <c r="J10" s="57">
        <v>49275.415627547598</v>
      </c>
      <c r="K10" s="57">
        <v>48257.884528696799</v>
      </c>
      <c r="L10" s="57">
        <v>61635.70614570169</v>
      </c>
      <c r="M10" s="57">
        <v>50121.992560246297</v>
      </c>
      <c r="N10" s="57">
        <v>51696.961339309179</v>
      </c>
      <c r="O10" s="57">
        <v>53509.431486233203</v>
      </c>
      <c r="P10" s="57">
        <v>70369.302271809298</v>
      </c>
      <c r="Q10" s="57">
        <v>57317.025432035814</v>
      </c>
      <c r="R10" s="57">
        <v>59693.28075731139</v>
      </c>
      <c r="S10" s="57">
        <v>59828.252791420397</v>
      </c>
      <c r="T10" s="57">
        <v>83849.141665157033</v>
      </c>
      <c r="U10" s="57">
        <v>62482.241641549001</v>
      </c>
      <c r="V10" s="57">
        <v>64432.983231166989</v>
      </c>
      <c r="W10" s="57">
        <v>64969.459565941004</v>
      </c>
      <c r="X10" s="57">
        <v>85251.934854510007</v>
      </c>
      <c r="Y10" s="57">
        <v>65723.735347565991</v>
      </c>
      <c r="Z10" s="57">
        <v>68177.083894323994</v>
      </c>
      <c r="AA10" s="57">
        <v>68154.67525799101</v>
      </c>
      <c r="AB10" s="57">
        <v>87197.723568528017</v>
      </c>
      <c r="AC10" s="57">
        <v>64082.953159465003</v>
      </c>
      <c r="AD10" s="57">
        <v>67295.11840421868</v>
      </c>
      <c r="AE10" s="57">
        <v>72581.961453153985</v>
      </c>
      <c r="AF10" s="57">
        <v>104156.92854995004</v>
      </c>
      <c r="AG10" s="57">
        <v>80023.74349735002</v>
      </c>
      <c r="AH10" s="57">
        <v>88451.176311709991</v>
      </c>
      <c r="AI10" s="57">
        <v>90322.448154654994</v>
      </c>
      <c r="AJ10" s="57">
        <v>123917.31334471703</v>
      </c>
      <c r="AK10" s="57">
        <v>92611.766861312019</v>
      </c>
      <c r="AL10" s="57">
        <v>96415.76090405701</v>
      </c>
      <c r="AM10" s="57">
        <v>92779.287751534997</v>
      </c>
      <c r="AN10" s="57">
        <v>137587.090552815</v>
      </c>
      <c r="AO10" s="57">
        <v>101160.64403452502</v>
      </c>
      <c r="AP10" s="57">
        <v>111428.582432486</v>
      </c>
      <c r="AQ10" s="57">
        <v>101948.08181105</v>
      </c>
      <c r="AR10" s="57">
        <v>142123.7405999685</v>
      </c>
    </row>
    <row r="11" spans="2:44">
      <c r="B11" s="41" t="s">
        <v>276</v>
      </c>
      <c r="C11" s="29" t="s">
        <v>277</v>
      </c>
      <c r="D11" s="22" t="s">
        <v>40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</row>
    <row r="12" spans="2:44">
      <c r="B12" s="41" t="s">
        <v>278</v>
      </c>
      <c r="C12" s="68" t="s">
        <v>279</v>
      </c>
      <c r="D12" s="22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2:44">
      <c r="B13" s="42" t="s">
        <v>280</v>
      </c>
      <c r="C13" s="72" t="s">
        <v>281</v>
      </c>
      <c r="D13" s="32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2:44">
      <c r="B14" s="78" t="s">
        <v>53</v>
      </c>
      <c r="C14" s="79" t="s">
        <v>282</v>
      </c>
      <c r="D14" s="80" t="s">
        <v>40</v>
      </c>
      <c r="E14" s="66">
        <v>17938.647047900078</v>
      </c>
      <c r="F14" s="66">
        <v>21097.79084969325</v>
      </c>
      <c r="G14" s="66">
        <v>21137.641293312307</v>
      </c>
      <c r="H14" s="66">
        <v>27626.397237696303</v>
      </c>
      <c r="I14" s="66">
        <v>24422.470221930136</v>
      </c>
      <c r="J14" s="66">
        <v>23383.451954268945</v>
      </c>
      <c r="K14" s="66">
        <v>22149.471612757032</v>
      </c>
      <c r="L14" s="66">
        <v>26277.953996730386</v>
      </c>
      <c r="M14" s="66">
        <v>22657.644691504829</v>
      </c>
      <c r="N14" s="66">
        <v>25439.797667018389</v>
      </c>
      <c r="O14" s="66">
        <v>26184.886759362507</v>
      </c>
      <c r="P14" s="66">
        <v>33774.686768325177</v>
      </c>
      <c r="Q14" s="66">
        <v>23084.154837822083</v>
      </c>
      <c r="R14" s="66">
        <v>28263.460829075531</v>
      </c>
      <c r="S14" s="66">
        <v>28596.71136939045</v>
      </c>
      <c r="T14" s="66">
        <v>36430.595634963516</v>
      </c>
      <c r="U14" s="66">
        <v>27637.121297874604</v>
      </c>
      <c r="V14" s="66">
        <v>36661.961711249372</v>
      </c>
      <c r="W14" s="66">
        <v>31715.62383358015</v>
      </c>
      <c r="X14" s="66">
        <v>40653.788106293272</v>
      </c>
      <c r="Y14" s="66">
        <v>35869.070912381634</v>
      </c>
      <c r="Z14" s="66">
        <v>31581.313384955414</v>
      </c>
      <c r="AA14" s="66">
        <v>35434.42296753452</v>
      </c>
      <c r="AB14" s="66">
        <v>44950.997318811234</v>
      </c>
      <c r="AC14" s="66">
        <v>33767.174681164957</v>
      </c>
      <c r="AD14" s="66">
        <v>53697.739020080626</v>
      </c>
      <c r="AE14" s="66">
        <v>58941.563081087996</v>
      </c>
      <c r="AF14" s="66">
        <v>65133.909953417831</v>
      </c>
      <c r="AG14" s="66">
        <v>35437.792261448601</v>
      </c>
      <c r="AH14" s="66">
        <v>42372.370406390044</v>
      </c>
      <c r="AI14" s="66">
        <v>45541.313788751853</v>
      </c>
      <c r="AJ14" s="66">
        <v>67115.291752078585</v>
      </c>
      <c r="AK14" s="66">
        <v>42265.466347480775</v>
      </c>
      <c r="AL14" s="66">
        <v>50241.356231466903</v>
      </c>
      <c r="AM14" s="66">
        <v>53813.879922771455</v>
      </c>
      <c r="AN14" s="66">
        <v>77074.231409216445</v>
      </c>
      <c r="AO14" s="66">
        <v>45244.464788574471</v>
      </c>
      <c r="AP14" s="66">
        <v>61306.907747566846</v>
      </c>
      <c r="AQ14" s="66">
        <v>60674.215419339038</v>
      </c>
      <c r="AR14" s="66">
        <v>63011.344761582041</v>
      </c>
    </row>
    <row r="15" spans="2:44">
      <c r="B15" s="78" t="s">
        <v>55</v>
      </c>
      <c r="C15" s="79" t="s">
        <v>283</v>
      </c>
      <c r="D15" s="80" t="s">
        <v>40</v>
      </c>
      <c r="E15" s="57">
        <v>205.43488111559594</v>
      </c>
      <c r="F15" s="57">
        <v>214.42549356887099</v>
      </c>
      <c r="G15" s="57">
        <v>229.72276800458596</v>
      </c>
      <c r="H15" s="57">
        <v>273.24156122583963</v>
      </c>
      <c r="I15" s="57">
        <v>226.47731881657157</v>
      </c>
      <c r="J15" s="57">
        <v>173.10616364204</v>
      </c>
      <c r="K15" s="57">
        <v>203.80263977046496</v>
      </c>
      <c r="L15" s="57">
        <v>201.81389187416502</v>
      </c>
      <c r="M15" s="57">
        <v>160.04419313475569</v>
      </c>
      <c r="N15" s="57">
        <v>183.74308366338451</v>
      </c>
      <c r="O15" s="57">
        <v>213.57895821612925</v>
      </c>
      <c r="P15" s="57">
        <v>257.94737482350001</v>
      </c>
      <c r="Q15" s="57">
        <v>184.85310859499998</v>
      </c>
      <c r="R15" s="57">
        <v>210.22766173000002</v>
      </c>
      <c r="S15" s="57">
        <v>251.711789807</v>
      </c>
      <c r="T15" s="57">
        <v>394.50431285090906</v>
      </c>
      <c r="U15" s="57">
        <v>227.73528105999998</v>
      </c>
      <c r="V15" s="57">
        <v>274.94179991999999</v>
      </c>
      <c r="W15" s="57">
        <v>296.87958913</v>
      </c>
      <c r="X15" s="57">
        <v>352.81930452</v>
      </c>
      <c r="Y15" s="57">
        <v>274.65025550000001</v>
      </c>
      <c r="Z15" s="57">
        <v>297.78776054999997</v>
      </c>
      <c r="AA15" s="57">
        <v>282.26605017000003</v>
      </c>
      <c r="AB15" s="57">
        <v>357.29315042000002</v>
      </c>
      <c r="AC15" s="57">
        <v>873.24979413516871</v>
      </c>
      <c r="AD15" s="57">
        <v>486.59404759830318</v>
      </c>
      <c r="AE15" s="57">
        <v>752.44604906000006</v>
      </c>
      <c r="AF15" s="57">
        <v>788.36630144263313</v>
      </c>
      <c r="AG15" s="57">
        <v>823.85328338919055</v>
      </c>
      <c r="AH15" s="57">
        <v>657.34190729696036</v>
      </c>
      <c r="AI15" s="57">
        <v>704.55556713916667</v>
      </c>
      <c r="AJ15" s="57">
        <v>1074.3827953568334</v>
      </c>
      <c r="AK15" s="57">
        <v>318.61161299241661</v>
      </c>
      <c r="AL15" s="57">
        <v>372.6737191975833</v>
      </c>
      <c r="AM15" s="57">
        <v>392.853378464375</v>
      </c>
      <c r="AN15" s="57">
        <v>511.38537456947915</v>
      </c>
      <c r="AO15" s="57">
        <v>324.95512368530007</v>
      </c>
      <c r="AP15" s="57">
        <v>414.76933675894998</v>
      </c>
      <c r="AQ15" s="57">
        <v>388.9155674935987</v>
      </c>
      <c r="AR15" s="57">
        <v>467.24013315999997</v>
      </c>
    </row>
    <row r="16" spans="2:44">
      <c r="B16" s="39" t="s">
        <v>57</v>
      </c>
      <c r="C16" s="27" t="s">
        <v>284</v>
      </c>
      <c r="D16" s="22" t="s">
        <v>40</v>
      </c>
      <c r="E16" s="57">
        <v>14519.793849179743</v>
      </c>
      <c r="F16" s="57">
        <v>20117.277680113177</v>
      </c>
      <c r="G16" s="57">
        <v>18850.505263681938</v>
      </c>
      <c r="H16" s="57">
        <v>20768.236660797411</v>
      </c>
      <c r="I16" s="57">
        <v>20620.855103287144</v>
      </c>
      <c r="J16" s="57">
        <v>21125.291345827682</v>
      </c>
      <c r="K16" s="57">
        <v>23681.912915603309</v>
      </c>
      <c r="L16" s="57">
        <v>22958.704933159086</v>
      </c>
      <c r="M16" s="57">
        <v>24240.295803231293</v>
      </c>
      <c r="N16" s="57">
        <v>22159.418725093932</v>
      </c>
      <c r="O16" s="57">
        <v>27397.483718845699</v>
      </c>
      <c r="P16" s="57">
        <v>23082.447823832368</v>
      </c>
      <c r="Q16" s="57">
        <v>29436.171744839725</v>
      </c>
      <c r="R16" s="57">
        <v>23588.860267350909</v>
      </c>
      <c r="S16" s="57">
        <v>33100.258904282877</v>
      </c>
      <c r="T16" s="57">
        <v>23563.856152846729</v>
      </c>
      <c r="U16" s="57">
        <v>35711.538700949357</v>
      </c>
      <c r="V16" s="57">
        <v>23984.033012677515</v>
      </c>
      <c r="W16" s="57">
        <v>38424.699020197171</v>
      </c>
      <c r="X16" s="57">
        <v>27202.824509964048</v>
      </c>
      <c r="Y16" s="57">
        <v>39265.251055693632</v>
      </c>
      <c r="Z16" s="57">
        <v>28743.523886576411</v>
      </c>
      <c r="AA16" s="57">
        <v>46905.08647827791</v>
      </c>
      <c r="AB16" s="57">
        <v>29546.971394779579</v>
      </c>
      <c r="AC16" s="57">
        <v>54387.589385330968</v>
      </c>
      <c r="AD16" s="57">
        <v>29858.377904639554</v>
      </c>
      <c r="AE16" s="57">
        <v>55465.656965812253</v>
      </c>
      <c r="AF16" s="57">
        <v>28848.237843025912</v>
      </c>
      <c r="AG16" s="57">
        <v>58590.726296101835</v>
      </c>
      <c r="AH16" s="57">
        <v>27224.90268193225</v>
      </c>
      <c r="AI16" s="57">
        <v>59826.80427989459</v>
      </c>
      <c r="AJ16" s="57">
        <v>33033.207551352723</v>
      </c>
      <c r="AK16" s="57">
        <v>65516.422606115884</v>
      </c>
      <c r="AL16" s="57">
        <v>35919.658768272522</v>
      </c>
      <c r="AM16" s="57">
        <v>78174.142514678882</v>
      </c>
      <c r="AN16" s="57">
        <v>34320.865780598149</v>
      </c>
      <c r="AO16" s="57">
        <v>83637.0623280164</v>
      </c>
      <c r="AP16" s="57">
        <v>35483.90585775386</v>
      </c>
      <c r="AQ16" s="57">
        <v>86928.651634570575</v>
      </c>
      <c r="AR16" s="57">
        <v>44685.560557964534</v>
      </c>
    </row>
    <row r="17" spans="2:44">
      <c r="B17" s="41" t="s">
        <v>285</v>
      </c>
      <c r="C17" s="29" t="s">
        <v>286</v>
      </c>
      <c r="D17" s="22" t="s">
        <v>40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</row>
    <row r="18" spans="2:44">
      <c r="B18" s="41" t="s">
        <v>287</v>
      </c>
      <c r="C18" s="29" t="s">
        <v>288</v>
      </c>
      <c r="D18" s="22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2:44">
      <c r="B19" s="42" t="s">
        <v>289</v>
      </c>
      <c r="C19" s="31" t="s">
        <v>290</v>
      </c>
      <c r="D19" s="32" t="s">
        <v>40</v>
      </c>
      <c r="E19" s="57">
        <v>14519.793849179743</v>
      </c>
      <c r="F19" s="57">
        <v>20117.277680113177</v>
      </c>
      <c r="G19" s="57">
        <v>18850.505263681938</v>
      </c>
      <c r="H19" s="57">
        <v>20768.236660797411</v>
      </c>
      <c r="I19" s="57">
        <v>20620.855103287144</v>
      </c>
      <c r="J19" s="57">
        <v>21125.291345827682</v>
      </c>
      <c r="K19" s="57">
        <v>23681.912915603309</v>
      </c>
      <c r="L19" s="57">
        <v>22958.704933159086</v>
      </c>
      <c r="M19" s="57">
        <v>24240.295803231293</v>
      </c>
      <c r="N19" s="57">
        <v>22159.418725093932</v>
      </c>
      <c r="O19" s="57">
        <v>27397.483718845699</v>
      </c>
      <c r="P19" s="57">
        <v>23082.447823832368</v>
      </c>
      <c r="Q19" s="57">
        <v>29436.171744839725</v>
      </c>
      <c r="R19" s="57">
        <v>23588.860267350909</v>
      </c>
      <c r="S19" s="57">
        <v>33100.258904282877</v>
      </c>
      <c r="T19" s="57">
        <v>23563.856152846729</v>
      </c>
      <c r="U19" s="57">
        <v>35711.538700949357</v>
      </c>
      <c r="V19" s="57">
        <v>23984.033012677515</v>
      </c>
      <c r="W19" s="57">
        <v>38424.699020197171</v>
      </c>
      <c r="X19" s="57">
        <v>27202.824509964048</v>
      </c>
      <c r="Y19" s="57">
        <v>39265.251055693632</v>
      </c>
      <c r="Z19" s="57">
        <v>28743.523886576411</v>
      </c>
      <c r="AA19" s="57">
        <v>46905.08647827791</v>
      </c>
      <c r="AB19" s="57">
        <v>29546.971394779579</v>
      </c>
      <c r="AC19" s="57">
        <v>54387.589385330968</v>
      </c>
      <c r="AD19" s="57">
        <v>29858.377904639554</v>
      </c>
      <c r="AE19" s="57">
        <v>55465.656965812253</v>
      </c>
      <c r="AF19" s="57">
        <v>28848.237843025912</v>
      </c>
      <c r="AG19" s="57">
        <v>58590.726296101835</v>
      </c>
      <c r="AH19" s="57">
        <v>27224.90268193225</v>
      </c>
      <c r="AI19" s="57">
        <v>59826.80427989459</v>
      </c>
      <c r="AJ19" s="57">
        <v>33033.207551352723</v>
      </c>
      <c r="AK19" s="57">
        <v>65516.422606115884</v>
      </c>
      <c r="AL19" s="57">
        <v>35919.658768272522</v>
      </c>
      <c r="AM19" s="57">
        <v>78174.142514678882</v>
      </c>
      <c r="AN19" s="57">
        <v>34320.865780598149</v>
      </c>
      <c r="AO19" s="57">
        <v>83637.0623280164</v>
      </c>
      <c r="AP19" s="57">
        <v>35483.90585775386</v>
      </c>
      <c r="AQ19" s="57">
        <v>86928.651634570575</v>
      </c>
      <c r="AR19" s="57">
        <v>44685.560557964534</v>
      </c>
    </row>
    <row r="20" spans="2:44">
      <c r="B20" s="39" t="s">
        <v>59</v>
      </c>
      <c r="C20" s="27" t="s">
        <v>291</v>
      </c>
      <c r="D20" s="22" t="s">
        <v>40</v>
      </c>
      <c r="E20" s="57">
        <v>7694.5295275600001</v>
      </c>
      <c r="F20" s="57">
        <v>9399.7524844099989</v>
      </c>
      <c r="G20" s="57">
        <v>11310.36832799</v>
      </c>
      <c r="H20" s="57">
        <v>4183.7841751800006</v>
      </c>
      <c r="I20" s="57">
        <v>9711.6289616100003</v>
      </c>
      <c r="J20" s="57">
        <v>7510.6646530199996</v>
      </c>
      <c r="K20" s="57">
        <v>8027.4270262700011</v>
      </c>
      <c r="L20" s="57">
        <v>4019.3703417899997</v>
      </c>
      <c r="M20" s="57">
        <v>7350.7055176399999</v>
      </c>
      <c r="N20" s="57">
        <v>6566.3668610000004</v>
      </c>
      <c r="O20" s="57">
        <v>6299.93676676</v>
      </c>
      <c r="P20" s="57">
        <v>5983.9920394599994</v>
      </c>
      <c r="Q20" s="57">
        <v>5788.1900628700005</v>
      </c>
      <c r="R20" s="57">
        <v>6941.6424552500002</v>
      </c>
      <c r="S20" s="57">
        <v>7155.7072062799998</v>
      </c>
      <c r="T20" s="57">
        <v>5757.7942498700004</v>
      </c>
      <c r="U20" s="57">
        <v>7063.3868320799993</v>
      </c>
      <c r="V20" s="57">
        <v>7574.3068851900007</v>
      </c>
      <c r="W20" s="57">
        <v>8239.8281198799996</v>
      </c>
      <c r="X20" s="57">
        <v>8627.0394644500011</v>
      </c>
      <c r="Y20" s="57">
        <v>8198.7180353000003</v>
      </c>
      <c r="Z20" s="57">
        <v>8945.1119309499991</v>
      </c>
      <c r="AA20" s="57">
        <v>7756.5535154099998</v>
      </c>
      <c r="AB20" s="57">
        <v>14447.86827511</v>
      </c>
      <c r="AC20" s="57">
        <v>7733.1445117756521</v>
      </c>
      <c r="AD20" s="57">
        <v>11316.643085638658</v>
      </c>
      <c r="AE20" s="57">
        <v>13688.65823827191</v>
      </c>
      <c r="AF20" s="57">
        <v>33878.178917594254</v>
      </c>
      <c r="AG20" s="57">
        <v>17932.139524523755</v>
      </c>
      <c r="AH20" s="57">
        <v>37107.87535267332</v>
      </c>
      <c r="AI20" s="57">
        <v>36688.273084976674</v>
      </c>
      <c r="AJ20" s="57">
        <v>39659.271230936094</v>
      </c>
      <c r="AK20" s="57">
        <v>26272.861776955462</v>
      </c>
      <c r="AL20" s="57">
        <v>25123.638519933324</v>
      </c>
      <c r="AM20" s="57">
        <v>27361.422093174231</v>
      </c>
      <c r="AN20" s="57">
        <v>26060.484609182982</v>
      </c>
      <c r="AO20" s="57">
        <v>27895.676921296381</v>
      </c>
      <c r="AP20" s="57">
        <v>31241.281448655784</v>
      </c>
      <c r="AQ20" s="57">
        <v>34632.927980372551</v>
      </c>
      <c r="AR20" s="57">
        <v>43751.204632689471</v>
      </c>
    </row>
    <row r="21" spans="2:44">
      <c r="B21" s="41" t="s">
        <v>292</v>
      </c>
      <c r="C21" s="29" t="s">
        <v>293</v>
      </c>
      <c r="D21" s="22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2:44">
      <c r="B22" s="41" t="s">
        <v>294</v>
      </c>
      <c r="C22" s="29" t="s">
        <v>295</v>
      </c>
      <c r="D22" s="22" t="s">
        <v>40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</row>
    <row r="23" spans="2:44">
      <c r="B23" s="42" t="s">
        <v>296</v>
      </c>
      <c r="C23" s="31" t="s">
        <v>297</v>
      </c>
      <c r="D23" s="32" t="s">
        <v>40</v>
      </c>
      <c r="E23" s="58">
        <v>7694.5295275600001</v>
      </c>
      <c r="F23" s="58">
        <v>9399.7524844099989</v>
      </c>
      <c r="G23" s="58">
        <v>11310.36832799</v>
      </c>
      <c r="H23" s="58">
        <v>4183.7841751800006</v>
      </c>
      <c r="I23" s="58">
        <v>9711.6289616100003</v>
      </c>
      <c r="J23" s="58">
        <v>7510.6646530199996</v>
      </c>
      <c r="K23" s="58">
        <v>8027.4270262700011</v>
      </c>
      <c r="L23" s="58">
        <v>4019.3703417899997</v>
      </c>
      <c r="M23" s="58">
        <v>7350.7055176399999</v>
      </c>
      <c r="N23" s="58">
        <v>6566.3668610000004</v>
      </c>
      <c r="O23" s="58">
        <v>6299.93676676</v>
      </c>
      <c r="P23" s="58">
        <v>5983.9920394599994</v>
      </c>
      <c r="Q23" s="58">
        <v>5788.1900628700005</v>
      </c>
      <c r="R23" s="58">
        <v>6941.6424552500002</v>
      </c>
      <c r="S23" s="58">
        <v>7155.7072062799998</v>
      </c>
      <c r="T23" s="58">
        <v>5757.7942498700004</v>
      </c>
      <c r="U23" s="58">
        <v>7063.3868320799993</v>
      </c>
      <c r="V23" s="58">
        <v>7574.3068851900007</v>
      </c>
      <c r="W23" s="58">
        <v>8239.8281198799996</v>
      </c>
      <c r="X23" s="58">
        <v>8627.0394644500011</v>
      </c>
      <c r="Y23" s="58">
        <v>8198.7180353000003</v>
      </c>
      <c r="Z23" s="58">
        <v>8945.1119309499991</v>
      </c>
      <c r="AA23" s="58">
        <v>7756.5535154099998</v>
      </c>
      <c r="AB23" s="58">
        <v>14447.86827511</v>
      </c>
      <c r="AC23" s="58">
        <v>7733.1445117756521</v>
      </c>
      <c r="AD23" s="58">
        <v>11316.643085638658</v>
      </c>
      <c r="AE23" s="58">
        <v>13688.65823827191</v>
      </c>
      <c r="AF23" s="58">
        <v>33878.178917594254</v>
      </c>
      <c r="AG23" s="58">
        <v>17932.139524523755</v>
      </c>
      <c r="AH23" s="58">
        <v>37107.87535267332</v>
      </c>
      <c r="AI23" s="58">
        <v>36688.273084976674</v>
      </c>
      <c r="AJ23" s="58">
        <v>39659.271230936094</v>
      </c>
      <c r="AK23" s="58">
        <v>26272.861776955462</v>
      </c>
      <c r="AL23" s="58">
        <v>25123.638519933324</v>
      </c>
      <c r="AM23" s="58">
        <v>27361.422093174231</v>
      </c>
      <c r="AN23" s="58">
        <v>26060.484609182982</v>
      </c>
      <c r="AO23" s="58">
        <v>27895.676921296381</v>
      </c>
      <c r="AP23" s="58">
        <v>31241.281448655784</v>
      </c>
      <c r="AQ23" s="58">
        <v>34632.927980372551</v>
      </c>
      <c r="AR23" s="58">
        <v>43751.204632689471</v>
      </c>
    </row>
    <row r="24" spans="2:44">
      <c r="B24" s="39" t="s">
        <v>61</v>
      </c>
      <c r="C24" s="27" t="s">
        <v>298</v>
      </c>
      <c r="D24" s="22" t="s">
        <v>40</v>
      </c>
      <c r="E24" s="58">
        <v>4384.7586117099991</v>
      </c>
      <c r="F24" s="58">
        <v>4449.8734349700007</v>
      </c>
      <c r="G24" s="58">
        <v>4405.2633916800005</v>
      </c>
      <c r="H24" s="58">
        <v>4349.0006078200013</v>
      </c>
      <c r="I24" s="58">
        <v>4860.2009552199961</v>
      </c>
      <c r="J24" s="58">
        <v>4429.2730708099989</v>
      </c>
      <c r="K24" s="58">
        <v>4321.6872723099996</v>
      </c>
      <c r="L24" s="58">
        <v>4529.9779663800055</v>
      </c>
      <c r="M24" s="58">
        <v>4428.0940477500008</v>
      </c>
      <c r="N24" s="58">
        <v>4398.3208963099996</v>
      </c>
      <c r="O24" s="58">
        <v>4550.5606638800045</v>
      </c>
      <c r="P24" s="58">
        <v>4593.6345102399991</v>
      </c>
      <c r="Q24" s="58">
        <v>4638.3521557499971</v>
      </c>
      <c r="R24" s="58">
        <v>5127.7125461999995</v>
      </c>
      <c r="S24" s="58">
        <v>4748.3312240199994</v>
      </c>
      <c r="T24" s="58">
        <v>5553.8663005599983</v>
      </c>
      <c r="U24" s="58">
        <v>4844.7793074999981</v>
      </c>
      <c r="V24" s="58">
        <v>5078.6792959899976</v>
      </c>
      <c r="W24" s="58">
        <v>5308.2633834299977</v>
      </c>
      <c r="X24" s="58">
        <v>4692.1729603499989</v>
      </c>
      <c r="Y24" s="58">
        <v>5222.2314510199985</v>
      </c>
      <c r="Z24" s="58">
        <v>5341.5610631999944</v>
      </c>
      <c r="AA24" s="58">
        <v>5115.7235593899995</v>
      </c>
      <c r="AB24" s="58">
        <v>6432.6302839400005</v>
      </c>
      <c r="AC24" s="58">
        <v>6970.9022108899953</v>
      </c>
      <c r="AD24" s="58">
        <v>5463.8420114400024</v>
      </c>
      <c r="AE24" s="58">
        <v>6071.4513986800066</v>
      </c>
      <c r="AF24" s="58">
        <v>8062.2449495000001</v>
      </c>
      <c r="AG24" s="58">
        <v>6262.0981459400018</v>
      </c>
      <c r="AH24" s="58">
        <v>6299.4417990699949</v>
      </c>
      <c r="AI24" s="58">
        <v>6273.0963309400013</v>
      </c>
      <c r="AJ24" s="58">
        <v>8774.9096457200048</v>
      </c>
      <c r="AK24" s="58">
        <v>6140.0284792599932</v>
      </c>
      <c r="AL24" s="58">
        <v>6064.1465658399957</v>
      </c>
      <c r="AM24" s="58">
        <v>6506.5614730400002</v>
      </c>
      <c r="AN24" s="58">
        <v>8174.7720549099931</v>
      </c>
      <c r="AO24" s="58">
        <v>6097.0945821899959</v>
      </c>
      <c r="AP24" s="58">
        <v>6269.5628696500025</v>
      </c>
      <c r="AQ24" s="58">
        <v>6224.5882291900043</v>
      </c>
      <c r="AR24" s="58">
        <v>8446.7300560699787</v>
      </c>
    </row>
    <row r="25" spans="2:44">
      <c r="B25" s="41" t="s">
        <v>299</v>
      </c>
      <c r="C25" s="29" t="s">
        <v>300</v>
      </c>
      <c r="D25" s="22" t="s">
        <v>40</v>
      </c>
      <c r="E25" s="57">
        <v>0</v>
      </c>
      <c r="F25" s="57">
        <v>0.92315480000000005</v>
      </c>
      <c r="G25" s="57">
        <v>0</v>
      </c>
      <c r="H25" s="57">
        <v>0</v>
      </c>
      <c r="I25" s="57">
        <v>0.98050890000000002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8.34</v>
      </c>
      <c r="AK25" s="57">
        <v>16.547052999999998</v>
      </c>
      <c r="AL25" s="57">
        <v>0</v>
      </c>
      <c r="AM25" s="57">
        <v>0</v>
      </c>
      <c r="AN25" s="57">
        <v>8.6324164200000002</v>
      </c>
      <c r="AO25" s="57">
        <v>0.89006688999999994</v>
      </c>
      <c r="AP25" s="57">
        <v>0</v>
      </c>
      <c r="AQ25" s="57">
        <v>1.1973864700000003</v>
      </c>
      <c r="AR25" s="57">
        <v>90.385350000000003</v>
      </c>
    </row>
    <row r="26" spans="2:44">
      <c r="B26" s="41" t="s">
        <v>301</v>
      </c>
      <c r="C26" s="68" t="s">
        <v>302</v>
      </c>
      <c r="D26" s="22" t="s">
        <v>40</v>
      </c>
      <c r="E26" s="66">
        <v>0</v>
      </c>
      <c r="F26" s="66">
        <v>0.92315480000000005</v>
      </c>
      <c r="G26" s="66">
        <v>0</v>
      </c>
      <c r="H26" s="66">
        <v>0</v>
      </c>
      <c r="I26" s="66">
        <v>0.98050890000000002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8.34</v>
      </c>
      <c r="AK26" s="66">
        <v>16.547052999999998</v>
      </c>
      <c r="AL26" s="66">
        <v>0</v>
      </c>
      <c r="AM26" s="66">
        <v>0</v>
      </c>
      <c r="AN26" s="66">
        <v>8.6324164200000002</v>
      </c>
      <c r="AO26" s="66">
        <v>0.89006688999999994</v>
      </c>
      <c r="AP26" s="66">
        <v>0</v>
      </c>
      <c r="AQ26" s="66">
        <v>1.1973864700000003</v>
      </c>
      <c r="AR26" s="66">
        <v>90.385350000000003</v>
      </c>
    </row>
    <row r="27" spans="2:44">
      <c r="B27" s="41" t="s">
        <v>303</v>
      </c>
      <c r="C27" s="68" t="s">
        <v>304</v>
      </c>
      <c r="D27" s="22" t="s">
        <v>40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</row>
    <row r="28" spans="2:44">
      <c r="B28" s="41" t="s">
        <v>305</v>
      </c>
      <c r="C28" s="29" t="s">
        <v>306</v>
      </c>
      <c r="D28" s="22" t="s">
        <v>40</v>
      </c>
      <c r="E28" s="57">
        <v>62.722838150000001</v>
      </c>
      <c r="F28" s="57">
        <v>91.45364988</v>
      </c>
      <c r="G28" s="57">
        <v>53.153070080000006</v>
      </c>
      <c r="H28" s="57">
        <v>53.244188960000002</v>
      </c>
      <c r="I28" s="57">
        <v>199.69807625000001</v>
      </c>
      <c r="J28" s="57">
        <v>96.198331960000004</v>
      </c>
      <c r="K28" s="57">
        <v>32.890309420000001</v>
      </c>
      <c r="L28" s="57">
        <v>147.95037987000001</v>
      </c>
      <c r="M28" s="57">
        <v>107.68656041</v>
      </c>
      <c r="N28" s="57">
        <v>63.787688470000006</v>
      </c>
      <c r="O28" s="57">
        <v>114.97684758999999</v>
      </c>
      <c r="P28" s="57">
        <v>178.38703267</v>
      </c>
      <c r="Q28" s="57">
        <v>165.69397896000001</v>
      </c>
      <c r="R28" s="57">
        <v>117.96743538000001</v>
      </c>
      <c r="S28" s="57">
        <v>102.65421822</v>
      </c>
      <c r="T28" s="57">
        <v>317.91271644</v>
      </c>
      <c r="U28" s="57">
        <v>85.063856279999996</v>
      </c>
      <c r="V28" s="57">
        <v>113.32758799999999</v>
      </c>
      <c r="W28" s="57">
        <v>333.83237037000009</v>
      </c>
      <c r="X28" s="57">
        <v>180.50103514</v>
      </c>
      <c r="Y28" s="57">
        <v>110.42791692</v>
      </c>
      <c r="Z28" s="57">
        <v>471.85439126000006</v>
      </c>
      <c r="AA28" s="57">
        <v>38.582215770000005</v>
      </c>
      <c r="AB28" s="57">
        <v>496.87807751000071</v>
      </c>
      <c r="AC28" s="57">
        <v>1781.9544924099998</v>
      </c>
      <c r="AD28" s="57">
        <v>245.05709547999999</v>
      </c>
      <c r="AE28" s="57">
        <v>466.6217279</v>
      </c>
      <c r="AF28" s="57">
        <v>242.23675093</v>
      </c>
      <c r="AG28" s="57">
        <v>207.79243122000003</v>
      </c>
      <c r="AH28" s="57">
        <v>190.50303051999998</v>
      </c>
      <c r="AI28" s="57">
        <v>79.675730610000002</v>
      </c>
      <c r="AJ28" s="57">
        <v>285.62457176999999</v>
      </c>
      <c r="AK28" s="57">
        <v>216.77171504</v>
      </c>
      <c r="AL28" s="57">
        <v>104.84215286</v>
      </c>
      <c r="AM28" s="57">
        <v>155.47341304</v>
      </c>
      <c r="AN28" s="57">
        <v>246.86344031000002</v>
      </c>
      <c r="AO28" s="57">
        <v>206.9592705</v>
      </c>
      <c r="AP28" s="57">
        <v>271.43593521000003</v>
      </c>
      <c r="AQ28" s="57">
        <v>239.84333958999997</v>
      </c>
      <c r="AR28" s="57">
        <v>363.66039824000001</v>
      </c>
    </row>
    <row r="29" spans="2:44">
      <c r="B29" s="41" t="s">
        <v>307</v>
      </c>
      <c r="C29" s="68" t="s">
        <v>302</v>
      </c>
      <c r="D29" s="22" t="s">
        <v>40</v>
      </c>
      <c r="E29" s="57">
        <v>62.722838150000001</v>
      </c>
      <c r="F29" s="57">
        <v>91.45364988</v>
      </c>
      <c r="G29" s="57">
        <v>53.153070080000006</v>
      </c>
      <c r="H29" s="57">
        <v>53.244188960000002</v>
      </c>
      <c r="I29" s="57">
        <v>199.69807625000001</v>
      </c>
      <c r="J29" s="57">
        <v>96.198331960000004</v>
      </c>
      <c r="K29" s="57">
        <v>32.890309420000001</v>
      </c>
      <c r="L29" s="57">
        <v>147.95037987000001</v>
      </c>
      <c r="M29" s="57">
        <v>107.68656041</v>
      </c>
      <c r="N29" s="57">
        <v>63.787688470000006</v>
      </c>
      <c r="O29" s="57">
        <v>114.97684758999999</v>
      </c>
      <c r="P29" s="57">
        <v>178.38703267</v>
      </c>
      <c r="Q29" s="57">
        <v>165.69397896000001</v>
      </c>
      <c r="R29" s="57">
        <v>117.96743538000001</v>
      </c>
      <c r="S29" s="57">
        <v>102.65421822</v>
      </c>
      <c r="T29" s="57">
        <v>317.91271644</v>
      </c>
      <c r="U29" s="57">
        <v>85.063856279999996</v>
      </c>
      <c r="V29" s="57">
        <v>113.32758799999999</v>
      </c>
      <c r="W29" s="57">
        <v>333.83237037000009</v>
      </c>
      <c r="X29" s="57">
        <v>180.50103514</v>
      </c>
      <c r="Y29" s="57">
        <v>110.42791692</v>
      </c>
      <c r="Z29" s="57">
        <v>471.85439126000006</v>
      </c>
      <c r="AA29" s="57">
        <v>38.582215770000005</v>
      </c>
      <c r="AB29" s="57">
        <v>496.87807751000071</v>
      </c>
      <c r="AC29" s="57">
        <v>1781.9544924099998</v>
      </c>
      <c r="AD29" s="57">
        <v>245.05709547999999</v>
      </c>
      <c r="AE29" s="57">
        <v>466.6217279</v>
      </c>
      <c r="AF29" s="57">
        <v>242.23675093</v>
      </c>
      <c r="AG29" s="57">
        <v>207.79243122000003</v>
      </c>
      <c r="AH29" s="57">
        <v>190.50303051999998</v>
      </c>
      <c r="AI29" s="57">
        <v>79.675730610000002</v>
      </c>
      <c r="AJ29" s="57">
        <v>285.62457176999999</v>
      </c>
      <c r="AK29" s="57">
        <v>216.77171504</v>
      </c>
      <c r="AL29" s="57">
        <v>104.84215286</v>
      </c>
      <c r="AM29" s="57">
        <v>155.47341304</v>
      </c>
      <c r="AN29" s="57">
        <v>246.86344031000002</v>
      </c>
      <c r="AO29" s="57">
        <v>206.9592705</v>
      </c>
      <c r="AP29" s="57">
        <v>271.43593521000003</v>
      </c>
      <c r="AQ29" s="57">
        <v>239.84333958999997</v>
      </c>
      <c r="AR29" s="57">
        <v>363.66039824000001</v>
      </c>
    </row>
    <row r="30" spans="2:44">
      <c r="B30" s="41" t="s">
        <v>308</v>
      </c>
      <c r="C30" s="68" t="s">
        <v>304</v>
      </c>
      <c r="D30" s="22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2:44">
      <c r="B31" s="41" t="s">
        <v>309</v>
      </c>
      <c r="C31" s="29" t="s">
        <v>310</v>
      </c>
      <c r="D31" s="22" t="s">
        <v>40</v>
      </c>
      <c r="E31" s="58">
        <v>4322.0357735599991</v>
      </c>
      <c r="F31" s="58">
        <v>4357.4966302900011</v>
      </c>
      <c r="G31" s="58">
        <v>4352.1103216000001</v>
      </c>
      <c r="H31" s="58">
        <v>4295.7564188600008</v>
      </c>
      <c r="I31" s="58">
        <v>4659.5223700699962</v>
      </c>
      <c r="J31" s="58">
        <v>4333.0747388499985</v>
      </c>
      <c r="K31" s="58">
        <v>4288.7969628899991</v>
      </c>
      <c r="L31" s="58">
        <v>4382.0275865100057</v>
      </c>
      <c r="M31" s="58">
        <v>4320.4074873400004</v>
      </c>
      <c r="N31" s="58">
        <v>4334.5332078399997</v>
      </c>
      <c r="O31" s="58">
        <v>4435.5838162900045</v>
      </c>
      <c r="P31" s="58">
        <v>4415.2474775699993</v>
      </c>
      <c r="Q31" s="58">
        <v>4472.658176789997</v>
      </c>
      <c r="R31" s="58">
        <v>5009.7451108199994</v>
      </c>
      <c r="S31" s="58">
        <v>4645.6770057999993</v>
      </c>
      <c r="T31" s="58">
        <v>5235.9535841199986</v>
      </c>
      <c r="U31" s="58">
        <v>4759.7154512199977</v>
      </c>
      <c r="V31" s="58">
        <v>4965.3517079899975</v>
      </c>
      <c r="W31" s="58">
        <v>4974.4310130599979</v>
      </c>
      <c r="X31" s="58">
        <v>4511.6719252099992</v>
      </c>
      <c r="Y31" s="58">
        <v>5111.8035340999986</v>
      </c>
      <c r="Z31" s="58">
        <v>4869.7066719399945</v>
      </c>
      <c r="AA31" s="58">
        <v>5077.1413436199991</v>
      </c>
      <c r="AB31" s="58">
        <v>5935.7522064300001</v>
      </c>
      <c r="AC31" s="58">
        <v>5188.9477184799953</v>
      </c>
      <c r="AD31" s="58">
        <v>5218.7849159600028</v>
      </c>
      <c r="AE31" s="58">
        <v>5604.8296707800064</v>
      </c>
      <c r="AF31" s="58">
        <v>7820.0081985699999</v>
      </c>
      <c r="AG31" s="58">
        <v>6054.3057147200016</v>
      </c>
      <c r="AH31" s="58">
        <v>6108.9387685499951</v>
      </c>
      <c r="AI31" s="58">
        <v>6193.4206003300014</v>
      </c>
      <c r="AJ31" s="58">
        <v>8480.9450739500044</v>
      </c>
      <c r="AK31" s="58">
        <v>5906.7097112199936</v>
      </c>
      <c r="AL31" s="58">
        <v>5959.3044129799955</v>
      </c>
      <c r="AM31" s="58">
        <v>6351.08806</v>
      </c>
      <c r="AN31" s="58">
        <v>7919.2761981799931</v>
      </c>
      <c r="AO31" s="58">
        <v>5889.2452447999958</v>
      </c>
      <c r="AP31" s="58">
        <v>5998.1269344400025</v>
      </c>
      <c r="AQ31" s="58">
        <v>5983.5475031300048</v>
      </c>
      <c r="AR31" s="58">
        <v>7992.6843078299789</v>
      </c>
    </row>
    <row r="32" spans="2:44">
      <c r="B32" s="41" t="s">
        <v>311</v>
      </c>
      <c r="C32" s="68" t="s">
        <v>302</v>
      </c>
      <c r="D32" s="22" t="s">
        <v>40</v>
      </c>
      <c r="E32" s="58">
        <v>4322.0357735599991</v>
      </c>
      <c r="F32" s="58">
        <v>4357.4966302900011</v>
      </c>
      <c r="G32" s="58">
        <v>4352.1103216000001</v>
      </c>
      <c r="H32" s="58">
        <v>4295.7564188600008</v>
      </c>
      <c r="I32" s="58">
        <v>4659.5223700699962</v>
      </c>
      <c r="J32" s="58">
        <v>4333.0747388499985</v>
      </c>
      <c r="K32" s="58">
        <v>4288.7969628899991</v>
      </c>
      <c r="L32" s="58">
        <v>4382.0275865100057</v>
      </c>
      <c r="M32" s="58">
        <v>4320.4074873400004</v>
      </c>
      <c r="N32" s="58">
        <v>4334.5332078399997</v>
      </c>
      <c r="O32" s="58">
        <v>4435.5838162900045</v>
      </c>
      <c r="P32" s="58">
        <v>4415.2474775699993</v>
      </c>
      <c r="Q32" s="58">
        <v>4472.658176789997</v>
      </c>
      <c r="R32" s="58">
        <v>5009.7451108199994</v>
      </c>
      <c r="S32" s="58">
        <v>4645.6770057999993</v>
      </c>
      <c r="T32" s="58">
        <v>5235.9535841199986</v>
      </c>
      <c r="U32" s="58">
        <v>4759.7154512199977</v>
      </c>
      <c r="V32" s="58">
        <v>4965.3517079899975</v>
      </c>
      <c r="W32" s="58">
        <v>4974.4310130599979</v>
      </c>
      <c r="X32" s="58">
        <v>4511.6719252099992</v>
      </c>
      <c r="Y32" s="58">
        <v>5111.8035340999986</v>
      </c>
      <c r="Z32" s="58">
        <v>4869.7066719399945</v>
      </c>
      <c r="AA32" s="58">
        <v>5077.1413436199991</v>
      </c>
      <c r="AB32" s="58">
        <v>5935.7522064300001</v>
      </c>
      <c r="AC32" s="58">
        <v>5188.9477184799953</v>
      </c>
      <c r="AD32" s="58">
        <v>5218.7849159600028</v>
      </c>
      <c r="AE32" s="58">
        <v>5604.8296707800064</v>
      </c>
      <c r="AF32" s="58">
        <v>7820.0081985699999</v>
      </c>
      <c r="AG32" s="58">
        <v>6054.3057147200016</v>
      </c>
      <c r="AH32" s="58">
        <v>6108.9387685499951</v>
      </c>
      <c r="AI32" s="58">
        <v>6193.4206003300014</v>
      </c>
      <c r="AJ32" s="58">
        <v>8480.9450739500044</v>
      </c>
      <c r="AK32" s="58">
        <v>5906.7097112199936</v>
      </c>
      <c r="AL32" s="58">
        <v>5959.3044129799955</v>
      </c>
      <c r="AM32" s="58">
        <v>6351.08806</v>
      </c>
      <c r="AN32" s="58">
        <v>7919.2761981799931</v>
      </c>
      <c r="AO32" s="58">
        <v>5889.2452447999958</v>
      </c>
      <c r="AP32" s="58">
        <v>5998.1269344400025</v>
      </c>
      <c r="AQ32" s="58">
        <v>5983.5475031300048</v>
      </c>
      <c r="AR32" s="58">
        <v>7992.6843078299789</v>
      </c>
    </row>
    <row r="33" spans="2:44">
      <c r="B33" s="42" t="s">
        <v>312</v>
      </c>
      <c r="C33" s="72" t="s">
        <v>304</v>
      </c>
      <c r="D33" s="32" t="s">
        <v>40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</row>
    <row r="34" spans="2:44">
      <c r="B34" s="39" t="s">
        <v>62</v>
      </c>
      <c r="C34" s="27" t="s">
        <v>313</v>
      </c>
      <c r="D34" s="22" t="s">
        <v>40</v>
      </c>
      <c r="E34" s="66">
        <v>10146.57114575</v>
      </c>
      <c r="F34" s="66">
        <v>10149.459926269999</v>
      </c>
      <c r="G34" s="66">
        <v>10332.528515700002</v>
      </c>
      <c r="H34" s="66">
        <v>12201.412765770001</v>
      </c>
      <c r="I34" s="66">
        <v>10675.551137449997</v>
      </c>
      <c r="J34" s="66">
        <v>10426.542658910001</v>
      </c>
      <c r="K34" s="66">
        <v>10344.074275409999</v>
      </c>
      <c r="L34" s="66">
        <v>12918.801300359999</v>
      </c>
      <c r="M34" s="66">
        <v>11120.477839419998</v>
      </c>
      <c r="N34" s="66">
        <v>11164.507793030001</v>
      </c>
      <c r="O34" s="66">
        <v>11742.162327530003</v>
      </c>
      <c r="P34" s="66">
        <v>15624.72103954</v>
      </c>
      <c r="Q34" s="66">
        <v>12837.846371330001</v>
      </c>
      <c r="R34" s="66">
        <v>12775.538838291668</v>
      </c>
      <c r="S34" s="66">
        <v>12816.508415650002</v>
      </c>
      <c r="T34" s="66">
        <v>15986.921413825456</v>
      </c>
      <c r="U34" s="66">
        <v>12901.122909339998</v>
      </c>
      <c r="V34" s="66">
        <v>14256.714221320002</v>
      </c>
      <c r="W34" s="66">
        <v>14257.945583090001</v>
      </c>
      <c r="X34" s="66">
        <v>17439.803327860001</v>
      </c>
      <c r="Y34" s="66">
        <v>14404.076968520001</v>
      </c>
      <c r="Z34" s="66">
        <v>55949.075841689992</v>
      </c>
      <c r="AA34" s="66">
        <v>56857.890586309994</v>
      </c>
      <c r="AB34" s="66">
        <v>60228.52398980999</v>
      </c>
      <c r="AC34" s="66">
        <v>25146.327214289999</v>
      </c>
      <c r="AD34" s="66">
        <v>20585.510600259997</v>
      </c>
      <c r="AE34" s="66">
        <v>19120.437593700004</v>
      </c>
      <c r="AF34" s="66">
        <v>27890.871939069999</v>
      </c>
      <c r="AG34" s="66">
        <v>21795.031642939997</v>
      </c>
      <c r="AH34" s="66">
        <v>23286.422198290005</v>
      </c>
      <c r="AI34" s="66">
        <v>26394.101920929999</v>
      </c>
      <c r="AJ34" s="66">
        <v>34910.922247589995</v>
      </c>
      <c r="AK34" s="66">
        <v>29851.044888539996</v>
      </c>
      <c r="AL34" s="66">
        <v>24593.057002069996</v>
      </c>
      <c r="AM34" s="66">
        <v>29339.9650826</v>
      </c>
      <c r="AN34" s="66">
        <v>40036.145329090003</v>
      </c>
      <c r="AO34" s="66">
        <v>31325.504857059994</v>
      </c>
      <c r="AP34" s="66">
        <v>32241.209336410004</v>
      </c>
      <c r="AQ34" s="66">
        <v>31848.289389710004</v>
      </c>
      <c r="AR34" s="66">
        <v>42381.622250970002</v>
      </c>
    </row>
    <row r="35" spans="2:44">
      <c r="B35" s="41" t="s">
        <v>314</v>
      </c>
      <c r="C35" s="29" t="s">
        <v>315</v>
      </c>
      <c r="D35" s="22" t="s">
        <v>40</v>
      </c>
      <c r="E35" s="57">
        <v>10146.57114575</v>
      </c>
      <c r="F35" s="57">
        <v>10149.459926269999</v>
      </c>
      <c r="G35" s="57">
        <v>10332.528515700002</v>
      </c>
      <c r="H35" s="57">
        <v>12201.412765770001</v>
      </c>
      <c r="I35" s="57">
        <v>10675.551137449997</v>
      </c>
      <c r="J35" s="57">
        <v>10426.542658910001</v>
      </c>
      <c r="K35" s="57">
        <v>10344.074275409999</v>
      </c>
      <c r="L35" s="57">
        <v>12918.801300359999</v>
      </c>
      <c r="M35" s="57">
        <v>11120.477839419998</v>
      </c>
      <c r="N35" s="57">
        <v>11164.507793030001</v>
      </c>
      <c r="O35" s="57">
        <v>11742.162327530003</v>
      </c>
      <c r="P35" s="57">
        <v>15624.72103954</v>
      </c>
      <c r="Q35" s="57">
        <v>12837.846371330001</v>
      </c>
      <c r="R35" s="57">
        <v>12775.538838291668</v>
      </c>
      <c r="S35" s="57">
        <v>12816.508415650002</v>
      </c>
      <c r="T35" s="57">
        <v>15986.921413825456</v>
      </c>
      <c r="U35" s="57">
        <v>12901.122909339998</v>
      </c>
      <c r="V35" s="57">
        <v>14256.714221320002</v>
      </c>
      <c r="W35" s="57">
        <v>14257.945583090001</v>
      </c>
      <c r="X35" s="57">
        <v>17439.803327860001</v>
      </c>
      <c r="Y35" s="57">
        <v>14404.076968520001</v>
      </c>
      <c r="Z35" s="57">
        <v>55949.075841689992</v>
      </c>
      <c r="AA35" s="57">
        <v>56857.890586309994</v>
      </c>
      <c r="AB35" s="57">
        <v>60228.52398980999</v>
      </c>
      <c r="AC35" s="57">
        <v>25146.327214289999</v>
      </c>
      <c r="AD35" s="57">
        <v>20585.510600259997</v>
      </c>
      <c r="AE35" s="57">
        <v>19120.437593700004</v>
      </c>
      <c r="AF35" s="57">
        <v>27890.871939069999</v>
      </c>
      <c r="AG35" s="57">
        <v>21795.031642939997</v>
      </c>
      <c r="AH35" s="57">
        <v>23286.422198290005</v>
      </c>
      <c r="AI35" s="57">
        <v>26394.101920929999</v>
      </c>
      <c r="AJ35" s="57">
        <v>34910.922247589995</v>
      </c>
      <c r="AK35" s="57">
        <v>29851.044888539996</v>
      </c>
      <c r="AL35" s="57">
        <v>24593.057002069996</v>
      </c>
      <c r="AM35" s="57">
        <v>29339.9650826</v>
      </c>
      <c r="AN35" s="57">
        <v>40036.145329090003</v>
      </c>
      <c r="AO35" s="57">
        <v>31325.504857059994</v>
      </c>
      <c r="AP35" s="57">
        <v>32241.209336410004</v>
      </c>
      <c r="AQ35" s="57">
        <v>31848.289389710004</v>
      </c>
      <c r="AR35" s="57">
        <v>42381.622250970002</v>
      </c>
    </row>
    <row r="36" spans="2:44">
      <c r="B36" s="41" t="s">
        <v>316</v>
      </c>
      <c r="C36" s="29" t="s">
        <v>317</v>
      </c>
      <c r="D36" s="22" t="s">
        <v>40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</row>
    <row r="37" spans="2:44">
      <c r="B37" s="42" t="s">
        <v>318</v>
      </c>
      <c r="C37" s="31" t="s">
        <v>319</v>
      </c>
      <c r="D37" s="32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</row>
    <row r="38" spans="2:44">
      <c r="B38" s="39" t="s">
        <v>64</v>
      </c>
      <c r="C38" s="27" t="s">
        <v>320</v>
      </c>
      <c r="D38" s="22" t="s">
        <v>40</v>
      </c>
      <c r="E38" s="57">
        <v>5561.466752901667</v>
      </c>
      <c r="F38" s="57">
        <v>13464.224864493</v>
      </c>
      <c r="G38" s="57">
        <v>5705.0429855520006</v>
      </c>
      <c r="H38" s="57">
        <v>21456.891065370364</v>
      </c>
      <c r="I38" s="57">
        <v>20008.248186212248</v>
      </c>
      <c r="J38" s="57">
        <v>14191.719291369</v>
      </c>
      <c r="K38" s="57">
        <v>17134.956967128666</v>
      </c>
      <c r="L38" s="57">
        <v>20227.032481621667</v>
      </c>
      <c r="M38" s="57">
        <v>20393.98412870333</v>
      </c>
      <c r="N38" s="57">
        <v>16508.532338502999</v>
      </c>
      <c r="O38" s="57">
        <v>29771.414496819994</v>
      </c>
      <c r="P38" s="57">
        <v>26450.178196689532</v>
      </c>
      <c r="Q38" s="57">
        <v>17219.999559550997</v>
      </c>
      <c r="R38" s="57">
        <v>18473.477963715002</v>
      </c>
      <c r="S38" s="57">
        <v>23118.127064051998</v>
      </c>
      <c r="T38" s="57">
        <v>24087.076858812001</v>
      </c>
      <c r="U38" s="57">
        <v>23357.030786676998</v>
      </c>
      <c r="V38" s="57">
        <v>16072.403064131</v>
      </c>
      <c r="W38" s="57">
        <v>19376.537216301993</v>
      </c>
      <c r="X38" s="57">
        <v>85944.321651236096</v>
      </c>
      <c r="Y38" s="57">
        <v>20105.866053426009</v>
      </c>
      <c r="Z38" s="57">
        <v>17129.677156967999</v>
      </c>
      <c r="AA38" s="57">
        <v>15240.959169163996</v>
      </c>
      <c r="AB38" s="57">
        <v>60292.910329612998</v>
      </c>
      <c r="AC38" s="57">
        <v>8618.0911697993506</v>
      </c>
      <c r="AD38" s="57">
        <v>11327.506653242668</v>
      </c>
      <c r="AE38" s="57">
        <v>10867.526349082093</v>
      </c>
      <c r="AF38" s="57">
        <v>26917.539799229751</v>
      </c>
      <c r="AG38" s="57">
        <v>20375.614198532585</v>
      </c>
      <c r="AH38" s="57">
        <v>16568.86263637602</v>
      </c>
      <c r="AI38" s="57">
        <v>20494.966462547654</v>
      </c>
      <c r="AJ38" s="57">
        <v>39148.857304144185</v>
      </c>
      <c r="AK38" s="57">
        <v>42669.303872365905</v>
      </c>
      <c r="AL38" s="57">
        <v>12525.301008533912</v>
      </c>
      <c r="AM38" s="57">
        <v>16499.341962530896</v>
      </c>
      <c r="AN38" s="57">
        <v>25499.760829416209</v>
      </c>
      <c r="AO38" s="57">
        <v>30977.648922886045</v>
      </c>
      <c r="AP38" s="57">
        <v>25593.727134010216</v>
      </c>
      <c r="AQ38" s="57">
        <v>22384.404950755907</v>
      </c>
      <c r="AR38" s="57">
        <v>52283.821062422991</v>
      </c>
    </row>
    <row r="39" spans="2:44">
      <c r="B39" s="41" t="s">
        <v>321</v>
      </c>
      <c r="C39" s="29" t="s">
        <v>322</v>
      </c>
      <c r="D39" s="22" t="s">
        <v>40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</row>
    <row r="40" spans="2:44">
      <c r="B40" s="41" t="s">
        <v>323</v>
      </c>
      <c r="C40" s="68" t="s">
        <v>324</v>
      </c>
      <c r="D40" s="22" t="s">
        <v>40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</row>
    <row r="41" spans="2:44">
      <c r="B41" s="41" t="s">
        <v>325</v>
      </c>
      <c r="C41" s="68" t="s">
        <v>326</v>
      </c>
      <c r="D41" s="22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</row>
    <row r="42" spans="2:44">
      <c r="B42" s="41" t="s">
        <v>327</v>
      </c>
      <c r="C42" s="68" t="s">
        <v>328</v>
      </c>
      <c r="D42" s="22" t="s">
        <v>40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</row>
    <row r="43" spans="2:44">
      <c r="B43" s="41" t="s">
        <v>329</v>
      </c>
      <c r="C43" s="68" t="s">
        <v>330</v>
      </c>
      <c r="D43" s="22" t="s">
        <v>40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</row>
    <row r="44" spans="2:44">
      <c r="B44" s="41" t="s">
        <v>331</v>
      </c>
      <c r="C44" s="68" t="s">
        <v>332</v>
      </c>
      <c r="D44" s="22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2:44">
      <c r="B45" s="41" t="s">
        <v>333</v>
      </c>
      <c r="C45" s="29" t="s">
        <v>334</v>
      </c>
      <c r="D45" s="22" t="s">
        <v>40</v>
      </c>
      <c r="E45" s="57">
        <v>5561.466752901667</v>
      </c>
      <c r="F45" s="57">
        <v>13464.224864493</v>
      </c>
      <c r="G45" s="57">
        <v>5705.0429855520006</v>
      </c>
      <c r="H45" s="57">
        <v>21456.891065370364</v>
      </c>
      <c r="I45" s="57">
        <v>20008.248186212248</v>
      </c>
      <c r="J45" s="57">
        <v>14191.719291369</v>
      </c>
      <c r="K45" s="57">
        <v>17134.956967128666</v>
      </c>
      <c r="L45" s="57">
        <v>20227.032481621667</v>
      </c>
      <c r="M45" s="57">
        <v>20393.98412870333</v>
      </c>
      <c r="N45" s="57">
        <v>16508.532338502999</v>
      </c>
      <c r="O45" s="57">
        <v>29771.414496819994</v>
      </c>
      <c r="P45" s="57">
        <v>26450.178196689532</v>
      </c>
      <c r="Q45" s="57">
        <v>17219.999559550997</v>
      </c>
      <c r="R45" s="57">
        <v>18473.477963715002</v>
      </c>
      <c r="S45" s="57">
        <v>23118.127064051998</v>
      </c>
      <c r="T45" s="57">
        <v>24087.076858812001</v>
      </c>
      <c r="U45" s="57">
        <v>23357.030786676998</v>
      </c>
      <c r="V45" s="57">
        <v>16072.403064131</v>
      </c>
      <c r="W45" s="57">
        <v>19376.537216301993</v>
      </c>
      <c r="X45" s="57">
        <v>85944.321651236096</v>
      </c>
      <c r="Y45" s="57">
        <v>20105.866053426009</v>
      </c>
      <c r="Z45" s="57">
        <v>17129.677156967999</v>
      </c>
      <c r="AA45" s="57">
        <v>15240.959169163996</v>
      </c>
      <c r="AB45" s="57">
        <v>60292.910329612998</v>
      </c>
      <c r="AC45" s="57">
        <v>8618.0911697993506</v>
      </c>
      <c r="AD45" s="57">
        <v>11327.506653242668</v>
      </c>
      <c r="AE45" s="57">
        <v>10867.526349082093</v>
      </c>
      <c r="AF45" s="57">
        <v>26917.539799229751</v>
      </c>
      <c r="AG45" s="57">
        <v>20375.614198532585</v>
      </c>
      <c r="AH45" s="57">
        <v>16568.86263637602</v>
      </c>
      <c r="AI45" s="57">
        <v>20494.966462547654</v>
      </c>
      <c r="AJ45" s="57">
        <v>39148.857304144185</v>
      </c>
      <c r="AK45" s="57">
        <v>42669.303872365905</v>
      </c>
      <c r="AL45" s="57">
        <v>12525.301008533912</v>
      </c>
      <c r="AM45" s="57">
        <v>16499.341962530896</v>
      </c>
      <c r="AN45" s="57">
        <v>25499.760829416209</v>
      </c>
      <c r="AO45" s="57">
        <v>30977.648922886045</v>
      </c>
      <c r="AP45" s="57">
        <v>25593.727134010216</v>
      </c>
      <c r="AQ45" s="57">
        <v>22384.404950755907</v>
      </c>
      <c r="AR45" s="57">
        <v>52283.821062422991</v>
      </c>
    </row>
    <row r="46" spans="2:44">
      <c r="B46" s="41" t="s">
        <v>335</v>
      </c>
      <c r="C46" s="68" t="s">
        <v>203</v>
      </c>
      <c r="D46" s="22" t="s">
        <v>40</v>
      </c>
      <c r="E46" s="57">
        <v>5561.466752901667</v>
      </c>
      <c r="F46" s="57">
        <v>13464.224864493</v>
      </c>
      <c r="G46" s="57">
        <v>5705.0429855520006</v>
      </c>
      <c r="H46" s="57">
        <v>21456.891065370364</v>
      </c>
      <c r="I46" s="57">
        <v>20008.248186212248</v>
      </c>
      <c r="J46" s="57">
        <v>14191.719291369</v>
      </c>
      <c r="K46" s="57">
        <v>17134.956967128666</v>
      </c>
      <c r="L46" s="57">
        <v>20227.032481621667</v>
      </c>
      <c r="M46" s="57">
        <v>20393.98412870333</v>
      </c>
      <c r="N46" s="57">
        <v>16508.532338502999</v>
      </c>
      <c r="O46" s="57">
        <v>29771.414496819994</v>
      </c>
      <c r="P46" s="57">
        <v>26450.178196689532</v>
      </c>
      <c r="Q46" s="57">
        <v>17219.999559550997</v>
      </c>
      <c r="R46" s="57">
        <v>18473.477963715002</v>
      </c>
      <c r="S46" s="57">
        <v>23118.127064051998</v>
      </c>
      <c r="T46" s="57">
        <v>24087.076858812001</v>
      </c>
      <c r="U46" s="57">
        <v>23357.030786676998</v>
      </c>
      <c r="V46" s="57">
        <v>16072.403064131</v>
      </c>
      <c r="W46" s="57">
        <v>19376.537216301993</v>
      </c>
      <c r="X46" s="57">
        <v>85944.321651236096</v>
      </c>
      <c r="Y46" s="57">
        <v>20105.866053426009</v>
      </c>
      <c r="Z46" s="57">
        <v>17129.677156967999</v>
      </c>
      <c r="AA46" s="57">
        <v>15240.959169163996</v>
      </c>
      <c r="AB46" s="57">
        <v>60292.910329612998</v>
      </c>
      <c r="AC46" s="57">
        <v>8618.0911697993506</v>
      </c>
      <c r="AD46" s="57">
        <v>11327.506653242668</v>
      </c>
      <c r="AE46" s="57">
        <v>10867.526349082093</v>
      </c>
      <c r="AF46" s="57">
        <v>26917.539799229751</v>
      </c>
      <c r="AG46" s="57">
        <v>20375.614198532585</v>
      </c>
      <c r="AH46" s="57">
        <v>16568.86263637602</v>
      </c>
      <c r="AI46" s="57">
        <v>20494.966462547654</v>
      </c>
      <c r="AJ46" s="57">
        <v>39148.857304144185</v>
      </c>
      <c r="AK46" s="57">
        <v>42669.303872365905</v>
      </c>
      <c r="AL46" s="57">
        <v>12525.301008533912</v>
      </c>
      <c r="AM46" s="57">
        <v>16499.341962530896</v>
      </c>
      <c r="AN46" s="57">
        <v>25499.760829416209</v>
      </c>
      <c r="AO46" s="57">
        <v>30977.648922886045</v>
      </c>
      <c r="AP46" s="57">
        <v>25593.727134010216</v>
      </c>
      <c r="AQ46" s="57">
        <v>22384.404950755907</v>
      </c>
      <c r="AR46" s="57">
        <v>52283.821062422991</v>
      </c>
    </row>
    <row r="47" spans="2:44">
      <c r="B47" s="41" t="s">
        <v>336</v>
      </c>
      <c r="C47" s="68" t="s">
        <v>205</v>
      </c>
      <c r="D47" s="22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2:44" ht="33.75" customHeight="1">
      <c r="B48" s="41" t="s">
        <v>337</v>
      </c>
      <c r="C48" s="81" t="s">
        <v>338</v>
      </c>
      <c r="D48" s="82" t="s">
        <v>40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</row>
    <row r="49" spans="2:44">
      <c r="B49" s="41" t="s">
        <v>339</v>
      </c>
      <c r="C49" s="68" t="s">
        <v>340</v>
      </c>
      <c r="D49" s="82" t="s">
        <v>40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7">
        <v>0</v>
      </c>
    </row>
    <row r="50" spans="2:44">
      <c r="B50" s="41" t="s">
        <v>341</v>
      </c>
      <c r="C50" s="69" t="s">
        <v>342</v>
      </c>
      <c r="D50" s="82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>
      <c r="B51" s="41" t="s">
        <v>343</v>
      </c>
      <c r="C51" s="69" t="s">
        <v>265</v>
      </c>
      <c r="D51" s="82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</row>
    <row r="52" spans="2:44">
      <c r="B52" s="41" t="s">
        <v>344</v>
      </c>
      <c r="C52" s="69" t="s">
        <v>267</v>
      </c>
      <c r="D52" s="82" t="s">
        <v>40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</row>
    <row r="53" spans="2:44">
      <c r="B53" s="23" t="s">
        <v>345</v>
      </c>
      <c r="C53" s="74" t="s">
        <v>269</v>
      </c>
      <c r="D53" s="83" t="s">
        <v>40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</row>
  </sheetData>
  <mergeCells count="14">
    <mergeCell ref="AO6:AR6"/>
    <mergeCell ref="E3:AN3"/>
    <mergeCell ref="E2:AN2"/>
    <mergeCell ref="B5:C6"/>
    <mergeCell ref="E4:AN5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99"/>
  <sheetViews>
    <sheetView showGridLines="0" topLeftCell="AE1" zoomScaleNormal="100" workbookViewId="0">
      <selection activeCell="AR8" sqref="AR8"/>
    </sheetView>
  </sheetViews>
  <sheetFormatPr baseColWidth="10" defaultColWidth="11.42578125" defaultRowHeight="15"/>
  <cols>
    <col min="1" max="1" width="2.28515625" style="84" customWidth="1"/>
    <col min="2" max="2" width="11.42578125" style="84"/>
    <col min="3" max="3" width="58" style="84" customWidth="1"/>
    <col min="4" max="4" width="11.42578125" style="84"/>
    <col min="5" max="20" width="11.42578125" style="53" customWidth="1"/>
    <col min="21" max="27" width="11.42578125" style="53"/>
    <col min="28" max="16384" width="11.42578125" style="84"/>
  </cols>
  <sheetData>
    <row r="1" spans="2:44" customFormat="1">
      <c r="B1" s="12" t="s">
        <v>29</v>
      </c>
      <c r="E1" s="90"/>
      <c r="F1" s="90"/>
      <c r="G1" s="90"/>
      <c r="H1" s="90"/>
      <c r="I1" s="90"/>
      <c r="J1" s="90"/>
      <c r="K1" s="53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P1" s="84"/>
      <c r="AQ1" s="84"/>
      <c r="AR1" s="84"/>
    </row>
    <row r="2" spans="2:44" ht="15.75">
      <c r="B2" s="54" t="s">
        <v>30</v>
      </c>
      <c r="C2" s="55"/>
      <c r="D2" s="27"/>
      <c r="E2" s="106" t="s">
        <v>8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96"/>
      <c r="AP2" s="92"/>
      <c r="AQ2" s="92"/>
      <c r="AR2" s="92"/>
    </row>
    <row r="3" spans="2:44" ht="15.75">
      <c r="B3" s="54" t="s">
        <v>346</v>
      </c>
      <c r="C3" s="56"/>
      <c r="D3" s="22"/>
      <c r="E3" s="106" t="s">
        <v>32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96"/>
      <c r="AP3" s="92"/>
      <c r="AQ3" s="92"/>
      <c r="AR3" s="92"/>
    </row>
    <row r="4" spans="2:44" ht="15" customHeight="1">
      <c r="B4" s="19"/>
      <c r="C4" s="20"/>
      <c r="D4" s="21"/>
      <c r="E4" s="112" t="s">
        <v>10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97"/>
      <c r="AP4" s="92"/>
      <c r="AQ4" s="92"/>
      <c r="AR4" s="92"/>
    </row>
    <row r="5" spans="2:44" ht="15" customHeight="1">
      <c r="B5" s="114" t="s">
        <v>347</v>
      </c>
      <c r="C5" s="115"/>
      <c r="D5" s="22"/>
      <c r="E5" s="112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97"/>
      <c r="AP5" s="93"/>
      <c r="AQ5" s="93"/>
      <c r="AR5" s="93"/>
    </row>
    <row r="6" spans="2:44" ht="14.45" customHeight="1">
      <c r="B6" s="114"/>
      <c r="C6" s="115"/>
      <c r="D6" s="22"/>
      <c r="E6" s="103">
        <v>2015</v>
      </c>
      <c r="F6" s="104"/>
      <c r="G6" s="104"/>
      <c r="H6" s="105"/>
      <c r="I6" s="103">
        <v>2016</v>
      </c>
      <c r="J6" s="104"/>
      <c r="K6" s="104"/>
      <c r="L6" s="105"/>
      <c r="M6" s="103">
        <v>2017</v>
      </c>
      <c r="N6" s="104"/>
      <c r="O6" s="104"/>
      <c r="P6" s="105"/>
      <c r="Q6" s="103">
        <v>2018</v>
      </c>
      <c r="R6" s="104"/>
      <c r="S6" s="104"/>
      <c r="T6" s="105"/>
      <c r="U6" s="103">
        <v>2019</v>
      </c>
      <c r="V6" s="104"/>
      <c r="W6" s="104"/>
      <c r="X6" s="105"/>
      <c r="Y6" s="103">
        <v>2020</v>
      </c>
      <c r="Z6" s="104"/>
      <c r="AA6" s="104"/>
      <c r="AB6" s="105"/>
      <c r="AC6" s="103">
        <v>2021</v>
      </c>
      <c r="AD6" s="104"/>
      <c r="AE6" s="104"/>
      <c r="AF6" s="105"/>
      <c r="AG6" s="103">
        <v>2022</v>
      </c>
      <c r="AH6" s="104"/>
      <c r="AI6" s="104"/>
      <c r="AJ6" s="105"/>
      <c r="AK6" s="103">
        <v>2023</v>
      </c>
      <c r="AL6" s="104"/>
      <c r="AM6" s="104"/>
      <c r="AN6" s="105"/>
      <c r="AO6" s="103">
        <v>2024</v>
      </c>
      <c r="AP6" s="104"/>
      <c r="AQ6" s="104"/>
      <c r="AR6" s="104"/>
    </row>
    <row r="7" spans="2:44" ht="14.25">
      <c r="B7" s="75"/>
      <c r="C7" s="76"/>
      <c r="D7" s="22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91" t="s">
        <v>34</v>
      </c>
      <c r="AP7" s="91" t="s">
        <v>35</v>
      </c>
      <c r="AQ7" s="91" t="s">
        <v>36</v>
      </c>
      <c r="AR7" s="91" t="s">
        <v>37</v>
      </c>
    </row>
    <row r="8" spans="2:44" ht="14.25">
      <c r="B8" s="63" t="s">
        <v>348</v>
      </c>
      <c r="C8" s="64" t="s">
        <v>349</v>
      </c>
      <c r="D8" s="77" t="s">
        <v>40</v>
      </c>
      <c r="E8" s="65">
        <v>96296.509754990489</v>
      </c>
      <c r="F8" s="65">
        <v>-627.85339229625242</v>
      </c>
      <c r="G8" s="65">
        <v>-1239.794542947071</v>
      </c>
      <c r="H8" s="65">
        <v>-22468.472192162852</v>
      </c>
      <c r="I8" s="65">
        <v>-14182.691891006831</v>
      </c>
      <c r="J8" s="65">
        <v>-10669.609064215334</v>
      </c>
      <c r="K8" s="65">
        <v>-3884.7308653517466</v>
      </c>
      <c r="L8" s="65">
        <v>-10567.060704203705</v>
      </c>
      <c r="M8" s="65">
        <v>-9482.9660945179203</v>
      </c>
      <c r="N8" s="65">
        <v>11605.239882318027</v>
      </c>
      <c r="O8" s="65">
        <v>-19260.939296994511</v>
      </c>
      <c r="P8" s="65">
        <v>-24795.857010747251</v>
      </c>
      <c r="Q8" s="65">
        <v>2487.0572816315835</v>
      </c>
      <c r="R8" s="65">
        <v>9270.3776660205913</v>
      </c>
      <c r="S8" s="65">
        <v>-18272.262639140237</v>
      </c>
      <c r="T8" s="65">
        <v>-10192.105986783597</v>
      </c>
      <c r="U8" s="65">
        <v>524.63780298446</v>
      </c>
      <c r="V8" s="65">
        <v>21169.888338526871</v>
      </c>
      <c r="W8" s="65">
        <v>-10904.102607673851</v>
      </c>
      <c r="X8" s="65">
        <v>-86681.824260376714</v>
      </c>
      <c r="Y8" s="65">
        <v>-15929.418446712763</v>
      </c>
      <c r="Z8" s="65">
        <v>-79167.439041266916</v>
      </c>
      <c r="AA8" s="65">
        <v>-67863.763274818426</v>
      </c>
      <c r="AB8" s="65">
        <v>-114536.07185775644</v>
      </c>
      <c r="AC8" s="65">
        <v>-9675.2850371363311</v>
      </c>
      <c r="AD8" s="65">
        <v>37563.799141034178</v>
      </c>
      <c r="AE8" s="65">
        <v>-10225.753638151527</v>
      </c>
      <c r="AF8" s="65">
        <v>-85079.761561244173</v>
      </c>
      <c r="AG8" s="65">
        <v>6682.3989991745038</v>
      </c>
      <c r="AH8" s="65">
        <v>43145.719814089971</v>
      </c>
      <c r="AI8" s="65">
        <v>-34681.114528682287</v>
      </c>
      <c r="AJ8" s="65">
        <v>-97132.463722979344</v>
      </c>
      <c r="AK8" s="65">
        <v>-37823.651005452586</v>
      </c>
      <c r="AL8" s="65">
        <v>64369.745433406657</v>
      </c>
      <c r="AM8" s="65">
        <v>-26441.64866004439</v>
      </c>
      <c r="AN8" s="65">
        <v>-69793.807009326789</v>
      </c>
      <c r="AO8" s="65">
        <v>-8595.0291820077364</v>
      </c>
      <c r="AP8" s="65">
        <v>12929.345636534581</v>
      </c>
      <c r="AQ8" s="65">
        <v>-2537.3682645085937</v>
      </c>
      <c r="AR8" s="65">
        <v>-73940.48044215492</v>
      </c>
    </row>
    <row r="9" spans="2:44" ht="14.25">
      <c r="B9" s="70" t="s">
        <v>72</v>
      </c>
      <c r="C9" s="85" t="s">
        <v>350</v>
      </c>
      <c r="D9" s="32" t="s">
        <v>40</v>
      </c>
      <c r="E9" s="66">
        <v>17050.825522727937</v>
      </c>
      <c r="F9" s="66">
        <v>21153.363804459521</v>
      </c>
      <c r="G9" s="66">
        <v>19163.254698525765</v>
      </c>
      <c r="H9" s="66">
        <v>15505.341223755484</v>
      </c>
      <c r="I9" s="66">
        <v>20344.919015432544</v>
      </c>
      <c r="J9" s="66">
        <v>15354.015419119596</v>
      </c>
      <c r="K9" s="66">
        <v>11822.629556855176</v>
      </c>
      <c r="L9" s="66">
        <v>15302.948472529053</v>
      </c>
      <c r="M9" s="66">
        <v>20168.483911550989</v>
      </c>
      <c r="N9" s="66">
        <v>12690.360625428104</v>
      </c>
      <c r="O9" s="66">
        <v>17850.750051521998</v>
      </c>
      <c r="P9" s="66">
        <v>24554.903468375</v>
      </c>
      <c r="Q9" s="66">
        <v>9784.4744453849071</v>
      </c>
      <c r="R9" s="66">
        <v>12539.319491034999</v>
      </c>
      <c r="S9" s="66">
        <v>14694.081960730002</v>
      </c>
      <c r="T9" s="66">
        <v>37866.212239451728</v>
      </c>
      <c r="U9" s="66">
        <v>16733.958189312005</v>
      </c>
      <c r="V9" s="66">
        <v>20220.418197998002</v>
      </c>
      <c r="W9" s="66">
        <v>20198.260260487001</v>
      </c>
      <c r="X9" s="66">
        <v>23133.217625701993</v>
      </c>
      <c r="Y9" s="66">
        <v>21884.724198158994</v>
      </c>
      <c r="Z9" s="66">
        <v>23634.893556744006</v>
      </c>
      <c r="AA9" s="66">
        <v>24552.064941178003</v>
      </c>
      <c r="AB9" s="66">
        <v>13593.202613255004</v>
      </c>
      <c r="AC9" s="66">
        <v>4886.6329350815004</v>
      </c>
      <c r="AD9" s="66">
        <v>8687.9630999419987</v>
      </c>
      <c r="AE9" s="66">
        <v>14470.099470363</v>
      </c>
      <c r="AF9" s="66">
        <v>56676.890203203002</v>
      </c>
      <c r="AG9" s="66">
        <v>12023.863369834151</v>
      </c>
      <c r="AH9" s="66">
        <v>25217.803583847228</v>
      </c>
      <c r="AI9" s="66">
        <v>20914.853384905087</v>
      </c>
      <c r="AJ9" s="66">
        <v>51745.277238355047</v>
      </c>
      <c r="AK9" s="66">
        <v>24900.582840240462</v>
      </c>
      <c r="AL9" s="66">
        <v>30353.447290504027</v>
      </c>
      <c r="AM9" s="66">
        <v>29533.451884630591</v>
      </c>
      <c r="AN9" s="66">
        <v>71508.564646608327</v>
      </c>
      <c r="AO9" s="66">
        <v>25036.436546039909</v>
      </c>
      <c r="AP9" s="66">
        <v>40353.391291391024</v>
      </c>
      <c r="AQ9" s="66">
        <v>37579.647554966265</v>
      </c>
      <c r="AR9" s="66">
        <v>47885.019524176103</v>
      </c>
    </row>
    <row r="10" spans="2:44" ht="14.25">
      <c r="B10" s="39" t="s">
        <v>74</v>
      </c>
      <c r="C10" s="67" t="s">
        <v>351</v>
      </c>
      <c r="D10" s="22" t="s">
        <v>40</v>
      </c>
      <c r="E10" s="57">
        <v>17050.825522727937</v>
      </c>
      <c r="F10" s="57">
        <v>21153.363804459521</v>
      </c>
      <c r="G10" s="57">
        <v>19163.254698525765</v>
      </c>
      <c r="H10" s="57">
        <v>15505.341223755484</v>
      </c>
      <c r="I10" s="57">
        <v>20344.919015432544</v>
      </c>
      <c r="J10" s="57">
        <v>15354.015419119596</v>
      </c>
      <c r="K10" s="57">
        <v>11822.629556855176</v>
      </c>
      <c r="L10" s="57">
        <v>15302.948472529053</v>
      </c>
      <c r="M10" s="57">
        <v>20168.483911550989</v>
      </c>
      <c r="N10" s="57">
        <v>12690.360625428104</v>
      </c>
      <c r="O10" s="57">
        <v>17850.750051521998</v>
      </c>
      <c r="P10" s="57">
        <v>24554.903468375</v>
      </c>
      <c r="Q10" s="57">
        <v>9784.4744453849071</v>
      </c>
      <c r="R10" s="57">
        <v>12539.319491034999</v>
      </c>
      <c r="S10" s="57">
        <v>14694.081960730002</v>
      </c>
      <c r="T10" s="57">
        <v>37866.212239451728</v>
      </c>
      <c r="U10" s="57">
        <v>16733.958189312005</v>
      </c>
      <c r="V10" s="57">
        <v>20220.418197998002</v>
      </c>
      <c r="W10" s="57">
        <v>20198.260260487001</v>
      </c>
      <c r="X10" s="57">
        <v>23133.217625701993</v>
      </c>
      <c r="Y10" s="57">
        <v>21884.724198158994</v>
      </c>
      <c r="Z10" s="57">
        <v>23634.893556744006</v>
      </c>
      <c r="AA10" s="57">
        <v>24552.064941178003</v>
      </c>
      <c r="AB10" s="57">
        <v>13593.202613255004</v>
      </c>
      <c r="AC10" s="57">
        <v>4886.6329350815004</v>
      </c>
      <c r="AD10" s="57">
        <v>8687.9630999419987</v>
      </c>
      <c r="AE10" s="57">
        <v>14470.099470363</v>
      </c>
      <c r="AF10" s="57">
        <v>56676.890203203002</v>
      </c>
      <c r="AG10" s="57">
        <v>12023.863369834151</v>
      </c>
      <c r="AH10" s="57">
        <v>25217.803583847228</v>
      </c>
      <c r="AI10" s="57">
        <v>20914.853384905087</v>
      </c>
      <c r="AJ10" s="57">
        <v>51745.277238355047</v>
      </c>
      <c r="AK10" s="57">
        <v>24900.582840240462</v>
      </c>
      <c r="AL10" s="57">
        <v>30353.447290504027</v>
      </c>
      <c r="AM10" s="57">
        <v>29533.451884630591</v>
      </c>
      <c r="AN10" s="57">
        <v>71508.564646608327</v>
      </c>
      <c r="AO10" s="57">
        <v>25036.436546039909</v>
      </c>
      <c r="AP10" s="57">
        <v>40353.391291391024</v>
      </c>
      <c r="AQ10" s="57">
        <v>37579.647554966265</v>
      </c>
      <c r="AR10" s="57">
        <v>47885.019524176103</v>
      </c>
    </row>
    <row r="11" spans="2:44" ht="14.25">
      <c r="B11" s="41" t="s">
        <v>352</v>
      </c>
      <c r="C11" s="68" t="s">
        <v>353</v>
      </c>
      <c r="D11" s="22" t="s">
        <v>40</v>
      </c>
      <c r="E11" s="57">
        <v>17050.825522727937</v>
      </c>
      <c r="F11" s="57">
        <v>21153.363804459521</v>
      </c>
      <c r="G11" s="57">
        <v>19163.254698525765</v>
      </c>
      <c r="H11" s="57">
        <v>15505.341223755484</v>
      </c>
      <c r="I11" s="57">
        <v>20344.919015432544</v>
      </c>
      <c r="J11" s="57">
        <v>15354.015419119596</v>
      </c>
      <c r="K11" s="57">
        <v>11822.629556855176</v>
      </c>
      <c r="L11" s="57">
        <v>15302.948472529053</v>
      </c>
      <c r="M11" s="57">
        <v>20168.483911550989</v>
      </c>
      <c r="N11" s="57">
        <v>12690.360625428104</v>
      </c>
      <c r="O11" s="57">
        <v>17850.750051521998</v>
      </c>
      <c r="P11" s="57">
        <v>24554.903468375</v>
      </c>
      <c r="Q11" s="57">
        <v>9784.4744453849071</v>
      </c>
      <c r="R11" s="57">
        <v>12539.319491034999</v>
      </c>
      <c r="S11" s="57">
        <v>14694.081960730002</v>
      </c>
      <c r="T11" s="57">
        <v>37866.212239451728</v>
      </c>
      <c r="U11" s="57">
        <v>16733.958189312005</v>
      </c>
      <c r="V11" s="57">
        <v>20220.418197998002</v>
      </c>
      <c r="W11" s="57">
        <v>20198.260260487001</v>
      </c>
      <c r="X11" s="57">
        <v>23133.217625701993</v>
      </c>
      <c r="Y11" s="57">
        <v>21884.724198158994</v>
      </c>
      <c r="Z11" s="57">
        <v>23634.893556744006</v>
      </c>
      <c r="AA11" s="57">
        <v>24552.064941178003</v>
      </c>
      <c r="AB11" s="57">
        <v>13593.202613255004</v>
      </c>
      <c r="AC11" s="57">
        <v>4886.6329350815004</v>
      </c>
      <c r="AD11" s="57">
        <v>8687.9630999419987</v>
      </c>
      <c r="AE11" s="57">
        <v>14470.099470363</v>
      </c>
      <c r="AF11" s="57">
        <v>56676.890203203002</v>
      </c>
      <c r="AG11" s="57">
        <v>12023.863369834151</v>
      </c>
      <c r="AH11" s="57">
        <v>25217.803583847228</v>
      </c>
      <c r="AI11" s="57">
        <v>20914.853384905087</v>
      </c>
      <c r="AJ11" s="57">
        <v>51745.277238355047</v>
      </c>
      <c r="AK11" s="57">
        <v>24900.582840240462</v>
      </c>
      <c r="AL11" s="57">
        <v>30353.447290504027</v>
      </c>
      <c r="AM11" s="57">
        <v>29533.451884630591</v>
      </c>
      <c r="AN11" s="57">
        <v>71508.564646608327</v>
      </c>
      <c r="AO11" s="57">
        <v>25036.436546039909</v>
      </c>
      <c r="AP11" s="57">
        <v>40353.391291391024</v>
      </c>
      <c r="AQ11" s="57">
        <v>37579.647554966265</v>
      </c>
      <c r="AR11" s="57">
        <v>47885.019524176103</v>
      </c>
    </row>
    <row r="12" spans="2:44" ht="14.25">
      <c r="B12" s="41" t="s">
        <v>354</v>
      </c>
      <c r="C12" s="68" t="s">
        <v>355</v>
      </c>
      <c r="D12" s="22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2:44" ht="14.25">
      <c r="B13" s="41" t="s">
        <v>356</v>
      </c>
      <c r="C13" s="68" t="s">
        <v>357</v>
      </c>
      <c r="D13" s="22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2:44" ht="14.25">
      <c r="B14" s="41" t="s">
        <v>358</v>
      </c>
      <c r="C14" s="68" t="s">
        <v>359</v>
      </c>
      <c r="D14" s="22" t="s">
        <v>40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</row>
    <row r="15" spans="2:44" ht="14.25">
      <c r="B15" s="39" t="s">
        <v>76</v>
      </c>
      <c r="C15" s="67" t="s">
        <v>360</v>
      </c>
      <c r="D15" s="22" t="s">
        <v>40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</row>
    <row r="16" spans="2:44" ht="14.25">
      <c r="B16" s="39" t="s">
        <v>79</v>
      </c>
      <c r="C16" s="67" t="s">
        <v>361</v>
      </c>
      <c r="D16" s="22" t="s">
        <v>40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2:44" ht="14.25">
      <c r="B17" s="39" t="s">
        <v>81</v>
      </c>
      <c r="C17" s="67" t="s">
        <v>362</v>
      </c>
      <c r="D17" s="22" t="s">
        <v>40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</row>
    <row r="18" spans="2:44" ht="14.25">
      <c r="B18" s="41" t="s">
        <v>363</v>
      </c>
      <c r="C18" s="68" t="s">
        <v>364</v>
      </c>
      <c r="D18" s="22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2:44" ht="14.25">
      <c r="B19" s="41" t="s">
        <v>365</v>
      </c>
      <c r="C19" s="68" t="s">
        <v>366</v>
      </c>
      <c r="D19" s="22" t="s">
        <v>40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</row>
    <row r="20" spans="2:44" ht="14.25">
      <c r="B20" s="41" t="s">
        <v>367</v>
      </c>
      <c r="C20" s="68" t="s">
        <v>368</v>
      </c>
      <c r="D20" s="22" t="s">
        <v>40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2:44" ht="14.25">
      <c r="B21" s="41" t="s">
        <v>369</v>
      </c>
      <c r="C21" s="68" t="s">
        <v>370</v>
      </c>
      <c r="D21" s="22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2:44" ht="14.25">
      <c r="B22" s="86" t="s">
        <v>88</v>
      </c>
      <c r="C22" s="87" t="s">
        <v>371</v>
      </c>
      <c r="D22" s="88" t="s">
        <v>40</v>
      </c>
      <c r="E22" s="57">
        <v>9264.5692009740033</v>
      </c>
      <c r="F22" s="57">
        <v>10936.418893005999</v>
      </c>
      <c r="G22" s="57">
        <v>-12265.842626394002</v>
      </c>
      <c r="H22" s="57">
        <v>-9754.3731830309971</v>
      </c>
      <c r="I22" s="57">
        <v>7651.2675497290038</v>
      </c>
      <c r="J22" s="57">
        <v>128.65672967299531</v>
      </c>
      <c r="K22" s="57">
        <v>4095.9722021090024</v>
      </c>
      <c r="L22" s="57">
        <v>1467.7937970500011</v>
      </c>
      <c r="M22" s="57">
        <v>21713.439328724991</v>
      </c>
      <c r="N22" s="57">
        <v>54056.143619950002</v>
      </c>
      <c r="O22" s="57">
        <v>-34780.164599849995</v>
      </c>
      <c r="P22" s="57">
        <v>-26878.755943789998</v>
      </c>
      <c r="Q22" s="57">
        <v>53518.846678500013</v>
      </c>
      <c r="R22" s="57">
        <v>-26276.878995040002</v>
      </c>
      <c r="S22" s="57">
        <v>27900.075584970004</v>
      </c>
      <c r="T22" s="57">
        <v>-15800.659751960007</v>
      </c>
      <c r="U22" s="57">
        <v>7902.933092240014</v>
      </c>
      <c r="V22" s="57">
        <v>72979.812739969988</v>
      </c>
      <c r="W22" s="57">
        <v>-39367.027222609991</v>
      </c>
      <c r="X22" s="57">
        <v>-12325.098676910013</v>
      </c>
      <c r="Y22" s="57">
        <v>82838.812309270026</v>
      </c>
      <c r="Z22" s="57">
        <v>-51774.832621900016</v>
      </c>
      <c r="AA22" s="57">
        <v>128139.37961308999</v>
      </c>
      <c r="AB22" s="57">
        <v>-25907.275546330013</v>
      </c>
      <c r="AC22" s="57">
        <v>104433.90772209001</v>
      </c>
      <c r="AD22" s="57">
        <v>19229.039098880057</v>
      </c>
      <c r="AE22" s="57">
        <v>-14746.750690490024</v>
      </c>
      <c r="AF22" s="57">
        <v>-61574.296976610007</v>
      </c>
      <c r="AG22" s="57">
        <v>74369.091171640001</v>
      </c>
      <c r="AH22" s="57">
        <v>88808.766701130007</v>
      </c>
      <c r="AI22" s="57">
        <v>-31028.23436005001</v>
      </c>
      <c r="AJ22" s="57">
        <v>-108368.94118409995</v>
      </c>
      <c r="AK22" s="57">
        <v>43268.860624509987</v>
      </c>
      <c r="AL22" s="57">
        <v>41356.965090222853</v>
      </c>
      <c r="AM22" s="57">
        <v>-9494.5402311909038</v>
      </c>
      <c r="AN22" s="57">
        <v>-89449.736538092809</v>
      </c>
      <c r="AO22" s="57">
        <v>-18958.903194689992</v>
      </c>
      <c r="AP22" s="57">
        <v>-130.7672715100002</v>
      </c>
      <c r="AQ22" s="57">
        <v>66845.454157169996</v>
      </c>
      <c r="AR22" s="57">
        <v>-62671.278413070017</v>
      </c>
    </row>
    <row r="23" spans="2:44" ht="14.25">
      <c r="B23" s="41" t="s">
        <v>372</v>
      </c>
      <c r="C23" s="29" t="s">
        <v>373</v>
      </c>
      <c r="D23" s="22" t="s">
        <v>40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</row>
    <row r="24" spans="2:44" ht="14.25">
      <c r="B24" s="41" t="s">
        <v>374</v>
      </c>
      <c r="C24" s="29" t="s">
        <v>375</v>
      </c>
      <c r="D24" s="22" t="s">
        <v>40</v>
      </c>
      <c r="E24" s="58">
        <v>8836.3129097400033</v>
      </c>
      <c r="F24" s="58">
        <v>10174.115700849999</v>
      </c>
      <c r="G24" s="58">
        <v>-12718.576444390003</v>
      </c>
      <c r="H24" s="58">
        <v>-10044.758062159997</v>
      </c>
      <c r="I24" s="58">
        <v>7245.8107431500039</v>
      </c>
      <c r="J24" s="58">
        <v>-509.00476677000484</v>
      </c>
      <c r="K24" s="58">
        <v>3424.5824935800024</v>
      </c>
      <c r="L24" s="58">
        <v>-2055.342886299999</v>
      </c>
      <c r="M24" s="58">
        <v>20232.797528349995</v>
      </c>
      <c r="N24" s="58">
        <v>51616.336037480003</v>
      </c>
      <c r="O24" s="58">
        <v>-35688.294766139988</v>
      </c>
      <c r="P24" s="58">
        <v>-27899.132566369997</v>
      </c>
      <c r="Q24" s="58">
        <v>51376.63913280001</v>
      </c>
      <c r="R24" s="58">
        <v>-27562.571897830003</v>
      </c>
      <c r="S24" s="58">
        <v>25709.124709000003</v>
      </c>
      <c r="T24" s="58">
        <v>-17269.563574740008</v>
      </c>
      <c r="U24" s="58">
        <v>5538.8987273200128</v>
      </c>
      <c r="V24" s="58">
        <v>69249.368934639977</v>
      </c>
      <c r="W24" s="58">
        <v>-42155.95303657998</v>
      </c>
      <c r="X24" s="58">
        <v>-16768.867599590008</v>
      </c>
      <c r="Y24" s="58">
        <v>81668.868582910029</v>
      </c>
      <c r="Z24" s="58">
        <v>-52274.832619900015</v>
      </c>
      <c r="AA24" s="58">
        <v>123889.37961508999</v>
      </c>
      <c r="AB24" s="58">
        <v>-30234.258246100013</v>
      </c>
      <c r="AC24" s="58">
        <v>100841.37320166</v>
      </c>
      <c r="AD24" s="58">
        <v>16099.759546020055</v>
      </c>
      <c r="AE24" s="58">
        <v>-25212.321470650026</v>
      </c>
      <c r="AF24" s="58">
        <v>-67754.353780550009</v>
      </c>
      <c r="AG24" s="58">
        <v>72077.622832950015</v>
      </c>
      <c r="AH24" s="58">
        <v>84178.391513340001</v>
      </c>
      <c r="AI24" s="58">
        <v>-31733.903592510007</v>
      </c>
      <c r="AJ24" s="58">
        <v>-110703.94563522996</v>
      </c>
      <c r="AK24" s="58">
        <v>39486.029590959981</v>
      </c>
      <c r="AL24" s="58">
        <v>41148.01413772285</v>
      </c>
      <c r="AM24" s="58">
        <v>-12725.941330610904</v>
      </c>
      <c r="AN24" s="58">
        <v>-91590.487509332816</v>
      </c>
      <c r="AO24" s="58">
        <v>-20617.995873219992</v>
      </c>
      <c r="AP24" s="58">
        <v>-356.28468151000021</v>
      </c>
      <c r="AQ24" s="58">
        <v>65244.757876599993</v>
      </c>
      <c r="AR24" s="58">
        <v>-70098.308936310015</v>
      </c>
    </row>
    <row r="25" spans="2:44" ht="14.25">
      <c r="B25" s="41" t="s">
        <v>376</v>
      </c>
      <c r="C25" s="29" t="s">
        <v>377</v>
      </c>
      <c r="D25" s="22" t="s">
        <v>40</v>
      </c>
      <c r="E25" s="57">
        <v>0</v>
      </c>
      <c r="F25" s="57">
        <v>0</v>
      </c>
      <c r="G25" s="57">
        <v>0</v>
      </c>
      <c r="H25" s="57">
        <v>0</v>
      </c>
      <c r="I25" s="57">
        <v>36.814491559999823</v>
      </c>
      <c r="J25" s="57">
        <v>87.820823200000163</v>
      </c>
      <c r="K25" s="57">
        <v>67.391038600000172</v>
      </c>
      <c r="L25" s="57">
        <v>382.53963171000009</v>
      </c>
      <c r="M25" s="57">
        <v>404.6222337099997</v>
      </c>
      <c r="N25" s="57">
        <v>97.311247210000033</v>
      </c>
      <c r="O25" s="57">
        <v>239.79756984000016</v>
      </c>
      <c r="P25" s="57">
        <v>-167.29612154000009</v>
      </c>
      <c r="Q25" s="57">
        <v>397.27806629999935</v>
      </c>
      <c r="R25" s="57">
        <v>723.84849998999982</v>
      </c>
      <c r="S25" s="57">
        <v>272.33991105999996</v>
      </c>
      <c r="T25" s="57">
        <v>-147.67209190000008</v>
      </c>
      <c r="U25" s="57">
        <v>254.15781179000044</v>
      </c>
      <c r="V25" s="57">
        <v>1182.0785021100025</v>
      </c>
      <c r="W25" s="57">
        <v>1045.6484240199961</v>
      </c>
      <c r="X25" s="57">
        <v>1620.2052854499946</v>
      </c>
      <c r="Y25" s="57">
        <v>0</v>
      </c>
      <c r="Z25" s="57">
        <v>0</v>
      </c>
      <c r="AA25" s="57">
        <v>0</v>
      </c>
      <c r="AB25" s="57">
        <v>0</v>
      </c>
      <c r="AC25" s="57">
        <v>2290.3127893300016</v>
      </c>
      <c r="AD25" s="57">
        <v>1749.7338424700004</v>
      </c>
      <c r="AE25" s="57">
        <v>1703.2789645700002</v>
      </c>
      <c r="AF25" s="57">
        <v>1770.0876170900001</v>
      </c>
      <c r="AG25" s="57">
        <v>1888.92214057</v>
      </c>
      <c r="AH25" s="57">
        <v>1107.14955794</v>
      </c>
      <c r="AI25" s="57">
        <v>398.87698015000001</v>
      </c>
      <c r="AJ25" s="57">
        <v>1292.9757156899998</v>
      </c>
      <c r="AK25" s="57">
        <v>2232.4979172600042</v>
      </c>
      <c r="AL25" s="57">
        <v>0</v>
      </c>
      <c r="AM25" s="57">
        <v>0</v>
      </c>
      <c r="AN25" s="57">
        <v>1292.9757156899998</v>
      </c>
      <c r="AO25" s="57">
        <v>4096.7724973300001</v>
      </c>
      <c r="AP25" s="57">
        <v>0</v>
      </c>
      <c r="AQ25" s="57">
        <v>2019.1930644899999</v>
      </c>
      <c r="AR25" s="57">
        <v>1096.4563839299999</v>
      </c>
    </row>
    <row r="26" spans="2:44" ht="14.25">
      <c r="B26" s="41" t="s">
        <v>378</v>
      </c>
      <c r="C26" s="29" t="s">
        <v>379</v>
      </c>
      <c r="D26" s="22" t="s">
        <v>40</v>
      </c>
      <c r="E26" s="66">
        <v>0</v>
      </c>
      <c r="F26" s="66">
        <v>0</v>
      </c>
      <c r="G26" s="66">
        <v>0</v>
      </c>
      <c r="H26" s="66">
        <v>0</v>
      </c>
      <c r="I26" s="66">
        <v>0.72565715999999647</v>
      </c>
      <c r="J26" s="66">
        <v>-0.60050149999999625</v>
      </c>
      <c r="K26" s="66">
        <v>-0.24247739999999851</v>
      </c>
      <c r="L26" s="66">
        <v>1.0486895199999995</v>
      </c>
      <c r="M26" s="66">
        <v>-0.81439923000000114</v>
      </c>
      <c r="N26" s="66">
        <v>1.401086E-2</v>
      </c>
      <c r="O26" s="66">
        <v>3.2381499999999943E-3</v>
      </c>
      <c r="P26" s="66">
        <v>0.25512699999999999</v>
      </c>
      <c r="Q26" s="66">
        <v>0.46</v>
      </c>
      <c r="R26" s="66">
        <v>-4.8075369999999992E-2</v>
      </c>
      <c r="S26" s="66">
        <v>-7.6171400000000136E-3</v>
      </c>
      <c r="T26" s="66">
        <v>-0.44500000000000001</v>
      </c>
      <c r="U26" s="66">
        <v>7.0000000000000001E-3</v>
      </c>
      <c r="V26" s="66">
        <v>-7.0000000000000001E-3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-1.7917499999997673E-3</v>
      </c>
      <c r="AD26" s="66">
        <v>-0.54139656999999985</v>
      </c>
      <c r="AE26" s="66">
        <v>-8.8642400000000024E-2</v>
      </c>
      <c r="AF26" s="66">
        <v>-0.44639529999999994</v>
      </c>
      <c r="AG26" s="66">
        <v>0</v>
      </c>
      <c r="AH26" s="66">
        <v>-2.8278000000000001E-3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</row>
    <row r="27" spans="2:44" ht="14.25">
      <c r="B27" s="41" t="s">
        <v>380</v>
      </c>
      <c r="C27" s="29" t="s">
        <v>381</v>
      </c>
      <c r="D27" s="22" t="s">
        <v>40</v>
      </c>
      <c r="E27" s="57">
        <v>888.08709085999999</v>
      </c>
      <c r="F27" s="57">
        <v>373.42881299999999</v>
      </c>
      <c r="G27" s="57">
        <v>416.66666499999997</v>
      </c>
      <c r="H27" s="57">
        <v>549.61245390999989</v>
      </c>
      <c r="I27" s="57">
        <v>588.91895837000004</v>
      </c>
      <c r="J27" s="57">
        <v>482.58574912</v>
      </c>
      <c r="K27" s="57">
        <v>736.10095355999999</v>
      </c>
      <c r="L27" s="57">
        <v>3220.8435337000001</v>
      </c>
      <c r="M27" s="57">
        <v>994.04401595999991</v>
      </c>
      <c r="N27" s="57">
        <v>2174.1750065300002</v>
      </c>
      <c r="O27" s="57">
        <v>666.66666399999997</v>
      </c>
      <c r="P27" s="57">
        <v>1173.52146062</v>
      </c>
      <c r="Q27" s="57">
        <v>1713.62072143</v>
      </c>
      <c r="R27" s="57">
        <v>500.25737300000003</v>
      </c>
      <c r="S27" s="57">
        <v>1968.8999979999999</v>
      </c>
      <c r="T27" s="57">
        <v>1469.9491231900001</v>
      </c>
      <c r="U27" s="57">
        <v>2461.6100477999998</v>
      </c>
      <c r="V27" s="57">
        <v>1755.996079</v>
      </c>
      <c r="W27" s="57">
        <v>2161.284251</v>
      </c>
      <c r="X27" s="57">
        <v>2210.38837362</v>
      </c>
      <c r="Y27" s="57">
        <v>1169.94372636</v>
      </c>
      <c r="Z27" s="57">
        <v>499.99999800000001</v>
      </c>
      <c r="AA27" s="57">
        <v>4249.9999980000002</v>
      </c>
      <c r="AB27" s="57">
        <v>4326.9826997700002</v>
      </c>
      <c r="AC27" s="57">
        <v>249.999999</v>
      </c>
      <c r="AD27" s="57">
        <v>587.499999</v>
      </c>
      <c r="AE27" s="57">
        <v>6035.0319095900013</v>
      </c>
      <c r="AF27" s="57">
        <v>6968.2777254999992</v>
      </c>
      <c r="AG27" s="57">
        <v>587.47999988999993</v>
      </c>
      <c r="AH27" s="57">
        <v>3257.0261238900002</v>
      </c>
      <c r="AI27" s="57">
        <v>517.20775135999997</v>
      </c>
      <c r="AJ27" s="57">
        <v>762.49999989000003</v>
      </c>
      <c r="AK27" s="57">
        <v>2001.2509</v>
      </c>
      <c r="AL27" s="57">
        <v>208.9509525</v>
      </c>
      <c r="AM27" s="57">
        <v>3231.4010994200003</v>
      </c>
      <c r="AN27" s="57">
        <v>568.24652000000003</v>
      </c>
      <c r="AO27" s="57">
        <v>0</v>
      </c>
      <c r="AP27" s="57">
        <v>225.51741000000001</v>
      </c>
      <c r="AQ27" s="57">
        <v>0</v>
      </c>
      <c r="AR27" s="57">
        <v>3860.1312013199999</v>
      </c>
    </row>
    <row r="28" spans="2:44" ht="14.25">
      <c r="B28" s="41" t="s">
        <v>382</v>
      </c>
      <c r="C28" s="29" t="s">
        <v>383</v>
      </c>
      <c r="D28" s="22" t="s">
        <v>40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2:44" ht="14.25">
      <c r="B29" s="41" t="s">
        <v>384</v>
      </c>
      <c r="C29" s="29" t="s">
        <v>385</v>
      </c>
      <c r="D29" s="22" t="s">
        <v>40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2:44" ht="14.25">
      <c r="B30" s="41" t="s">
        <v>386</v>
      </c>
      <c r="C30" s="29" t="s">
        <v>387</v>
      </c>
      <c r="D30" s="22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2:44" ht="14.25">
      <c r="B31" s="39" t="s">
        <v>90</v>
      </c>
      <c r="C31" s="67" t="s">
        <v>388</v>
      </c>
      <c r="D31" s="22" t="s">
        <v>40</v>
      </c>
      <c r="E31" s="58">
        <v>9176.4821081140035</v>
      </c>
      <c r="F31" s="58">
        <v>10812.990079005998</v>
      </c>
      <c r="G31" s="58">
        <v>-12265.842626394002</v>
      </c>
      <c r="H31" s="58">
        <v>-9770.6523019409979</v>
      </c>
      <c r="I31" s="58">
        <v>7562.3485893590041</v>
      </c>
      <c r="J31" s="58">
        <v>-20.595687447004721</v>
      </c>
      <c r="K31" s="58">
        <v>4026.5379125490026</v>
      </c>
      <c r="L31" s="58">
        <v>1385.195621150001</v>
      </c>
      <c r="M31" s="58">
        <v>21552.728644764993</v>
      </c>
      <c r="N31" s="58">
        <v>52881.968611420001</v>
      </c>
      <c r="O31" s="58">
        <v>-34780.164599849995</v>
      </c>
      <c r="P31" s="58">
        <v>-27552.277406409998</v>
      </c>
      <c r="Q31" s="58">
        <v>52705.225955070011</v>
      </c>
      <c r="R31" s="58">
        <v>-26277.136370040003</v>
      </c>
      <c r="S31" s="58">
        <v>27900.075584970004</v>
      </c>
      <c r="T31" s="58">
        <v>-16489.402200030006</v>
      </c>
      <c r="U31" s="58">
        <v>7271.3690074400138</v>
      </c>
      <c r="V31" s="58">
        <v>72979.812739969988</v>
      </c>
      <c r="W31" s="58">
        <v>-39367.027222609991</v>
      </c>
      <c r="X31" s="58">
        <v>-13051.502106530013</v>
      </c>
      <c r="Y31" s="58">
        <v>82168.868580910028</v>
      </c>
      <c r="Z31" s="58">
        <v>-51774.832621900016</v>
      </c>
      <c r="AA31" s="58">
        <v>128139.37961308999</v>
      </c>
      <c r="AB31" s="58">
        <v>-25960.258248100014</v>
      </c>
      <c r="AC31" s="58">
        <v>104433.90772209001</v>
      </c>
      <c r="AD31" s="58">
        <v>19229.039098880057</v>
      </c>
      <c r="AE31" s="58">
        <v>-15104.229247480023</v>
      </c>
      <c r="AF31" s="58">
        <v>-61792.594699110006</v>
      </c>
      <c r="AG31" s="58">
        <v>74369.091171640001</v>
      </c>
      <c r="AH31" s="58">
        <v>86051.740577130011</v>
      </c>
      <c r="AI31" s="58">
        <v>-31045.442113150009</v>
      </c>
      <c r="AJ31" s="58">
        <v>-108368.94118409995</v>
      </c>
      <c r="AK31" s="58">
        <v>43268.860624509987</v>
      </c>
      <c r="AL31" s="58">
        <v>41148.01413772285</v>
      </c>
      <c r="AM31" s="58">
        <v>-12225.941330610904</v>
      </c>
      <c r="AN31" s="58">
        <v>-89517.98305809281</v>
      </c>
      <c r="AO31" s="58">
        <v>-18958.903194689992</v>
      </c>
      <c r="AP31" s="58">
        <v>-356.28468151000021</v>
      </c>
      <c r="AQ31" s="58">
        <v>66845.454157169996</v>
      </c>
      <c r="AR31" s="58">
        <v>-65682.204937710019</v>
      </c>
    </row>
    <row r="32" spans="2:44" ht="14.25">
      <c r="B32" s="41" t="s">
        <v>389</v>
      </c>
      <c r="C32" s="68" t="s">
        <v>390</v>
      </c>
      <c r="D32" s="22" t="s">
        <v>40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</row>
    <row r="33" spans="2:44" ht="14.25">
      <c r="B33" s="41" t="s">
        <v>391</v>
      </c>
      <c r="C33" s="68" t="s">
        <v>392</v>
      </c>
      <c r="D33" s="22" t="s">
        <v>40</v>
      </c>
      <c r="E33" s="66">
        <v>8836.3129097400033</v>
      </c>
      <c r="F33" s="66">
        <v>10174.115700849999</v>
      </c>
      <c r="G33" s="66">
        <v>-12718.576444390003</v>
      </c>
      <c r="H33" s="66">
        <v>-10044.758062159997</v>
      </c>
      <c r="I33" s="66">
        <v>7245.8107431500039</v>
      </c>
      <c r="J33" s="66">
        <v>-509.00476677000484</v>
      </c>
      <c r="K33" s="66">
        <v>3424.5824935800024</v>
      </c>
      <c r="L33" s="66">
        <v>-2055.342886299999</v>
      </c>
      <c r="M33" s="66">
        <v>20232.797528349995</v>
      </c>
      <c r="N33" s="66">
        <v>51616.336037480003</v>
      </c>
      <c r="O33" s="66">
        <v>-35688.294766139988</v>
      </c>
      <c r="P33" s="66">
        <v>-27899.132566369997</v>
      </c>
      <c r="Q33" s="66">
        <v>51376.63913280001</v>
      </c>
      <c r="R33" s="66">
        <v>-27562.571897830003</v>
      </c>
      <c r="S33" s="66">
        <v>25709.124709000003</v>
      </c>
      <c r="T33" s="66">
        <v>-17269.563574740008</v>
      </c>
      <c r="U33" s="66">
        <v>5538.8987273200128</v>
      </c>
      <c r="V33" s="66">
        <v>69249.368934639977</v>
      </c>
      <c r="W33" s="66">
        <v>-42155.95303657998</v>
      </c>
      <c r="X33" s="66">
        <v>-16768.867599590008</v>
      </c>
      <c r="Y33" s="66">
        <v>81668.868582910029</v>
      </c>
      <c r="Z33" s="66">
        <v>-52274.832619900015</v>
      </c>
      <c r="AA33" s="66">
        <v>123889.37961508999</v>
      </c>
      <c r="AB33" s="66">
        <v>-30234.258246100013</v>
      </c>
      <c r="AC33" s="66">
        <v>100841.37320166</v>
      </c>
      <c r="AD33" s="66">
        <v>16099.759546020055</v>
      </c>
      <c r="AE33" s="66">
        <v>-25212.321470650026</v>
      </c>
      <c r="AF33" s="66">
        <v>-67754.353780550009</v>
      </c>
      <c r="AG33" s="66">
        <v>72077.622832950015</v>
      </c>
      <c r="AH33" s="66">
        <v>84178.391513340001</v>
      </c>
      <c r="AI33" s="66">
        <v>-31733.903592510007</v>
      </c>
      <c r="AJ33" s="66">
        <v>-110703.94563522996</v>
      </c>
      <c r="AK33" s="66">
        <v>39486.029590959981</v>
      </c>
      <c r="AL33" s="66">
        <v>41148.01413772285</v>
      </c>
      <c r="AM33" s="66">
        <v>-12725.941330610904</v>
      </c>
      <c r="AN33" s="66">
        <v>-91590.487509332816</v>
      </c>
      <c r="AO33" s="66">
        <v>-20617.995873219992</v>
      </c>
      <c r="AP33" s="66">
        <v>-356.28468151000021</v>
      </c>
      <c r="AQ33" s="66">
        <v>65244.757876599993</v>
      </c>
      <c r="AR33" s="66">
        <v>-70098.308936310015</v>
      </c>
    </row>
    <row r="34" spans="2:44" ht="14.25">
      <c r="B34" s="41" t="s">
        <v>393</v>
      </c>
      <c r="C34" s="68" t="s">
        <v>394</v>
      </c>
      <c r="D34" s="22" t="s">
        <v>40</v>
      </c>
      <c r="E34" s="66">
        <v>0</v>
      </c>
      <c r="F34" s="66">
        <v>0</v>
      </c>
      <c r="G34" s="66">
        <v>0</v>
      </c>
      <c r="H34" s="66">
        <v>0</v>
      </c>
      <c r="I34" s="66">
        <v>36.814491559999823</v>
      </c>
      <c r="J34" s="66">
        <v>87.820823200000163</v>
      </c>
      <c r="K34" s="66">
        <v>67.391038600000172</v>
      </c>
      <c r="L34" s="66">
        <v>382.53963171000009</v>
      </c>
      <c r="M34" s="66">
        <v>404.6222337099997</v>
      </c>
      <c r="N34" s="66">
        <v>97.311247210000033</v>
      </c>
      <c r="O34" s="66">
        <v>239.79756984000016</v>
      </c>
      <c r="P34" s="66">
        <v>-167.29612154000009</v>
      </c>
      <c r="Q34" s="66">
        <v>397.27806629999935</v>
      </c>
      <c r="R34" s="66">
        <v>723.84849998999982</v>
      </c>
      <c r="S34" s="66">
        <v>272.33991105999996</v>
      </c>
      <c r="T34" s="66">
        <v>-147.67209190000008</v>
      </c>
      <c r="U34" s="66">
        <v>254.15781179000044</v>
      </c>
      <c r="V34" s="66">
        <v>1182.0785021100025</v>
      </c>
      <c r="W34" s="66">
        <v>1045.6484240199961</v>
      </c>
      <c r="X34" s="66">
        <v>1620.2052854499946</v>
      </c>
      <c r="Y34" s="66">
        <v>0</v>
      </c>
      <c r="Z34" s="66">
        <v>0</v>
      </c>
      <c r="AA34" s="66">
        <v>0</v>
      </c>
      <c r="AB34" s="66">
        <v>0</v>
      </c>
      <c r="AC34" s="66">
        <v>2290.3127893300016</v>
      </c>
      <c r="AD34" s="66">
        <v>1749.7338424700004</v>
      </c>
      <c r="AE34" s="66">
        <v>1703.2789645700002</v>
      </c>
      <c r="AF34" s="66">
        <v>1770.0876170900001</v>
      </c>
      <c r="AG34" s="66">
        <v>1888.92214057</v>
      </c>
      <c r="AH34" s="66">
        <v>1107.14955794</v>
      </c>
      <c r="AI34" s="66">
        <v>398.87698015000001</v>
      </c>
      <c r="AJ34" s="66">
        <v>1292.9757156899998</v>
      </c>
      <c r="AK34" s="66">
        <v>2232.4979172600042</v>
      </c>
      <c r="AL34" s="66">
        <v>0</v>
      </c>
      <c r="AM34" s="66">
        <v>0</v>
      </c>
      <c r="AN34" s="66">
        <v>1292.9757156899998</v>
      </c>
      <c r="AO34" s="66">
        <v>4096.7724973300001</v>
      </c>
      <c r="AP34" s="66">
        <v>0</v>
      </c>
      <c r="AQ34" s="66">
        <v>2019.1930644899999</v>
      </c>
      <c r="AR34" s="66">
        <v>1096.4563839299999</v>
      </c>
    </row>
    <row r="35" spans="2:44" ht="14.25">
      <c r="B35" s="41" t="s">
        <v>395</v>
      </c>
      <c r="C35" s="68" t="s">
        <v>396</v>
      </c>
      <c r="D35" s="22" t="s">
        <v>40</v>
      </c>
      <c r="E35" s="57">
        <v>0</v>
      </c>
      <c r="F35" s="57">
        <v>0</v>
      </c>
      <c r="G35" s="57">
        <v>0</v>
      </c>
      <c r="H35" s="57">
        <v>0</v>
      </c>
      <c r="I35" s="57">
        <v>0.72565715999999647</v>
      </c>
      <c r="J35" s="57">
        <v>-0.60050149999999625</v>
      </c>
      <c r="K35" s="57">
        <v>-0.24247739999999851</v>
      </c>
      <c r="L35" s="57">
        <v>1.0486895199999995</v>
      </c>
      <c r="M35" s="57">
        <v>-0.81439923000000114</v>
      </c>
      <c r="N35" s="57">
        <v>1.401086E-2</v>
      </c>
      <c r="O35" s="57">
        <v>3.2381499999999943E-3</v>
      </c>
      <c r="P35" s="57">
        <v>0.25512699999999999</v>
      </c>
      <c r="Q35" s="57">
        <v>0.46</v>
      </c>
      <c r="R35" s="57">
        <v>-4.8075369999999992E-2</v>
      </c>
      <c r="S35" s="57">
        <v>-7.6171400000000136E-3</v>
      </c>
      <c r="T35" s="57">
        <v>-0.44500000000000001</v>
      </c>
      <c r="U35" s="57">
        <v>7.0000000000000001E-3</v>
      </c>
      <c r="V35" s="57">
        <v>-7.0000000000000001E-3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-1.7917499999997673E-3</v>
      </c>
      <c r="AD35" s="57">
        <v>-0.54139656999999985</v>
      </c>
      <c r="AE35" s="57">
        <v>-8.8642400000000024E-2</v>
      </c>
      <c r="AF35" s="57">
        <v>-0.44639529999999994</v>
      </c>
      <c r="AG35" s="57">
        <v>0</v>
      </c>
      <c r="AH35" s="57">
        <v>-2.8278000000000001E-3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</row>
    <row r="36" spans="2:44" ht="14.25">
      <c r="B36" s="41" t="s">
        <v>397</v>
      </c>
      <c r="C36" s="68" t="s">
        <v>398</v>
      </c>
      <c r="D36" s="22" t="s">
        <v>40</v>
      </c>
      <c r="E36" s="57">
        <v>799.99999800000001</v>
      </c>
      <c r="F36" s="57">
        <v>249.999999</v>
      </c>
      <c r="G36" s="57">
        <v>416.66666499999997</v>
      </c>
      <c r="H36" s="57">
        <v>533.33333499999992</v>
      </c>
      <c r="I36" s="57">
        <v>499.99999800000001</v>
      </c>
      <c r="J36" s="57">
        <v>333.33333199999998</v>
      </c>
      <c r="K36" s="57">
        <v>666.66666399999997</v>
      </c>
      <c r="L36" s="57">
        <v>3138.2453578</v>
      </c>
      <c r="M36" s="57">
        <v>833.33333199999993</v>
      </c>
      <c r="N36" s="57">
        <v>999.99999800000001</v>
      </c>
      <c r="O36" s="57">
        <v>666.66666399999997</v>
      </c>
      <c r="P36" s="57">
        <v>499.99999800000001</v>
      </c>
      <c r="Q36" s="57">
        <v>899.99999800000001</v>
      </c>
      <c r="R36" s="57">
        <v>499.99999800000001</v>
      </c>
      <c r="S36" s="57">
        <v>1968.8999979999999</v>
      </c>
      <c r="T36" s="57">
        <v>781.20667512000023</v>
      </c>
      <c r="U36" s="57">
        <v>1830.045963</v>
      </c>
      <c r="V36" s="57">
        <v>1755.996079</v>
      </c>
      <c r="W36" s="57">
        <v>2161.284251</v>
      </c>
      <c r="X36" s="57">
        <v>1483.984944</v>
      </c>
      <c r="Y36" s="57">
        <v>499.99999800000001</v>
      </c>
      <c r="Z36" s="57">
        <v>499.99999800000001</v>
      </c>
      <c r="AA36" s="57">
        <v>4249.9999980000002</v>
      </c>
      <c r="AB36" s="57">
        <v>4273.9999980000002</v>
      </c>
      <c r="AC36" s="57">
        <v>249.999999</v>
      </c>
      <c r="AD36" s="57">
        <v>587.499999</v>
      </c>
      <c r="AE36" s="57">
        <v>5677.5533526000008</v>
      </c>
      <c r="AF36" s="57">
        <v>6749.9800029999988</v>
      </c>
      <c r="AG36" s="57">
        <v>587.47999988999993</v>
      </c>
      <c r="AH36" s="57">
        <v>499.99999989000003</v>
      </c>
      <c r="AI36" s="57">
        <v>499.99999825999998</v>
      </c>
      <c r="AJ36" s="57">
        <v>762.49999989000003</v>
      </c>
      <c r="AK36" s="57">
        <v>2001.2509</v>
      </c>
      <c r="AL36" s="57">
        <v>0</v>
      </c>
      <c r="AM36" s="57">
        <v>500</v>
      </c>
      <c r="AN36" s="57">
        <v>500</v>
      </c>
      <c r="AO36" s="57">
        <v>0</v>
      </c>
      <c r="AP36" s="57">
        <v>0</v>
      </c>
      <c r="AQ36" s="57">
        <v>0</v>
      </c>
      <c r="AR36" s="57">
        <v>849.20467667999992</v>
      </c>
    </row>
    <row r="37" spans="2:44" ht="14.25">
      <c r="B37" s="41" t="s">
        <v>399</v>
      </c>
      <c r="C37" s="68" t="s">
        <v>400</v>
      </c>
      <c r="D37" s="22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</row>
    <row r="38" spans="2:44" ht="14.25">
      <c r="B38" s="41" t="s">
        <v>401</v>
      </c>
      <c r="C38" s="68" t="s">
        <v>402</v>
      </c>
      <c r="D38" s="22" t="s">
        <v>40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</row>
    <row r="39" spans="2:44" ht="14.25">
      <c r="B39" s="41" t="s">
        <v>403</v>
      </c>
      <c r="C39" s="68" t="s">
        <v>404</v>
      </c>
      <c r="D39" s="22" t="s">
        <v>40</v>
      </c>
      <c r="E39" s="57">
        <v>-459.83079962599987</v>
      </c>
      <c r="F39" s="57">
        <v>388.87437915600003</v>
      </c>
      <c r="G39" s="57">
        <v>36.067152996000004</v>
      </c>
      <c r="H39" s="57">
        <v>-259.2275747810001</v>
      </c>
      <c r="I39" s="57">
        <v>-221.00230051099993</v>
      </c>
      <c r="J39" s="57">
        <v>67.85542562299996</v>
      </c>
      <c r="K39" s="57">
        <v>-131.85980623100005</v>
      </c>
      <c r="L39" s="57">
        <v>-81.29517158000003</v>
      </c>
      <c r="M39" s="57">
        <v>82.789949934999981</v>
      </c>
      <c r="N39" s="57">
        <v>168.30731786999999</v>
      </c>
      <c r="O39" s="57">
        <v>1.6626943000000267</v>
      </c>
      <c r="P39" s="57">
        <v>13.896156500000048</v>
      </c>
      <c r="Q39" s="57">
        <v>30.848757970000044</v>
      </c>
      <c r="R39" s="57">
        <v>61.635105169999854</v>
      </c>
      <c r="S39" s="57">
        <v>-50.281415950000017</v>
      </c>
      <c r="T39" s="57">
        <v>147.0717914899999</v>
      </c>
      <c r="U39" s="57">
        <v>-351.74049466999946</v>
      </c>
      <c r="V39" s="57">
        <v>792.37622421999981</v>
      </c>
      <c r="W39" s="57">
        <v>-418.00686104999971</v>
      </c>
      <c r="X39" s="57">
        <v>613.17526361000012</v>
      </c>
      <c r="Y39" s="57">
        <v>0</v>
      </c>
      <c r="Z39" s="57">
        <v>0</v>
      </c>
      <c r="AA39" s="57">
        <v>0</v>
      </c>
      <c r="AB39" s="57">
        <v>0</v>
      </c>
      <c r="AC39" s="57">
        <v>1052.2235238500002</v>
      </c>
      <c r="AD39" s="57">
        <v>792.58710796000025</v>
      </c>
      <c r="AE39" s="57">
        <v>2727.3485484000003</v>
      </c>
      <c r="AF39" s="57">
        <v>-2557.8621433500002</v>
      </c>
      <c r="AG39" s="57">
        <v>-184.93380176999986</v>
      </c>
      <c r="AH39" s="57">
        <v>266.20233375999999</v>
      </c>
      <c r="AI39" s="57">
        <v>-210.41549905000005</v>
      </c>
      <c r="AJ39" s="57">
        <v>279.52873554999996</v>
      </c>
      <c r="AK39" s="57">
        <v>-450.917783710001</v>
      </c>
      <c r="AL39" s="57">
        <v>0</v>
      </c>
      <c r="AM39" s="57">
        <v>0</v>
      </c>
      <c r="AN39" s="57">
        <v>279.52873554999996</v>
      </c>
      <c r="AO39" s="57">
        <v>-2437.6798187999998</v>
      </c>
      <c r="AP39" s="57">
        <v>0</v>
      </c>
      <c r="AQ39" s="57">
        <v>-418.49678391999976</v>
      </c>
      <c r="AR39" s="57">
        <v>2470.4429379899998</v>
      </c>
    </row>
    <row r="40" spans="2:44" ht="14.25">
      <c r="B40" s="39" t="s">
        <v>92</v>
      </c>
      <c r="C40" s="67" t="s">
        <v>405</v>
      </c>
      <c r="D40" s="22" t="s">
        <v>40</v>
      </c>
      <c r="E40" s="57">
        <v>88.087092859999998</v>
      </c>
      <c r="F40" s="57">
        <v>123.428814</v>
      </c>
      <c r="G40" s="57">
        <v>0</v>
      </c>
      <c r="H40" s="57">
        <v>16.279118910000001</v>
      </c>
      <c r="I40" s="57">
        <v>88.918960370000008</v>
      </c>
      <c r="J40" s="57">
        <v>149.25241712000002</v>
      </c>
      <c r="K40" s="57">
        <v>69.434289559999996</v>
      </c>
      <c r="L40" s="57">
        <v>82.598175900000001</v>
      </c>
      <c r="M40" s="57">
        <v>160.71068396000001</v>
      </c>
      <c r="N40" s="57">
        <v>1174.17500853</v>
      </c>
      <c r="O40" s="57">
        <v>0</v>
      </c>
      <c r="P40" s="57">
        <v>673.52146261999997</v>
      </c>
      <c r="Q40" s="57">
        <v>813.62072343</v>
      </c>
      <c r="R40" s="57">
        <v>0.25737500000000002</v>
      </c>
      <c r="S40" s="57">
        <v>0</v>
      </c>
      <c r="T40" s="57">
        <v>688.74244807000002</v>
      </c>
      <c r="U40" s="57">
        <v>631.56408479999993</v>
      </c>
      <c r="V40" s="57">
        <v>0</v>
      </c>
      <c r="W40" s="57">
        <v>0</v>
      </c>
      <c r="X40" s="57">
        <v>726.40342962</v>
      </c>
      <c r="Y40" s="57">
        <v>669.94372836000002</v>
      </c>
      <c r="Z40" s="57">
        <v>0</v>
      </c>
      <c r="AA40" s="57">
        <v>0</v>
      </c>
      <c r="AB40" s="57">
        <v>52.982701770000006</v>
      </c>
      <c r="AC40" s="57">
        <v>0</v>
      </c>
      <c r="AD40" s="57">
        <v>0</v>
      </c>
      <c r="AE40" s="57">
        <v>357.47855699000002</v>
      </c>
      <c r="AF40" s="57">
        <v>218.29772249999999</v>
      </c>
      <c r="AG40" s="57">
        <v>0</v>
      </c>
      <c r="AH40" s="57">
        <v>2757.026124</v>
      </c>
      <c r="AI40" s="57">
        <v>17.207753100000001</v>
      </c>
      <c r="AJ40" s="57">
        <v>0</v>
      </c>
      <c r="AK40" s="57">
        <v>0</v>
      </c>
      <c r="AL40" s="57">
        <v>208.9509525</v>
      </c>
      <c r="AM40" s="57">
        <v>2731.4010994200003</v>
      </c>
      <c r="AN40" s="57">
        <v>68.246520000000004</v>
      </c>
      <c r="AO40" s="57">
        <v>0</v>
      </c>
      <c r="AP40" s="57">
        <v>225.51741000000001</v>
      </c>
      <c r="AQ40" s="57">
        <v>0</v>
      </c>
      <c r="AR40" s="57">
        <v>3010.92652464</v>
      </c>
    </row>
    <row r="41" spans="2:44" ht="14.25">
      <c r="B41" s="41" t="s">
        <v>406</v>
      </c>
      <c r="C41" s="68" t="s">
        <v>390</v>
      </c>
      <c r="D41" s="22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</row>
    <row r="42" spans="2:44" ht="14.25">
      <c r="B42" s="41" t="s">
        <v>407</v>
      </c>
      <c r="C42" s="68" t="s">
        <v>392</v>
      </c>
      <c r="D42" s="22" t="s">
        <v>40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</row>
    <row r="43" spans="2:44" ht="14.25">
      <c r="B43" s="41" t="s">
        <v>408</v>
      </c>
      <c r="C43" s="68" t="s">
        <v>409</v>
      </c>
      <c r="D43" s="22" t="s">
        <v>40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</row>
    <row r="44" spans="2:44" ht="14.25">
      <c r="B44" s="41" t="s">
        <v>410</v>
      </c>
      <c r="C44" s="68" t="s">
        <v>411</v>
      </c>
      <c r="D44" s="22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2:44" ht="14.25">
      <c r="B45" s="41" t="s">
        <v>412</v>
      </c>
      <c r="C45" s="68" t="s">
        <v>398</v>
      </c>
      <c r="D45" s="22" t="s">
        <v>40</v>
      </c>
      <c r="E45" s="57">
        <v>88.087092859999998</v>
      </c>
      <c r="F45" s="57">
        <v>123.428814</v>
      </c>
      <c r="G45" s="57">
        <v>0</v>
      </c>
      <c r="H45" s="57">
        <v>16.279118910000001</v>
      </c>
      <c r="I45" s="57">
        <v>88.918960370000008</v>
      </c>
      <c r="J45" s="57">
        <v>149.25241712000002</v>
      </c>
      <c r="K45" s="57">
        <v>69.434289559999996</v>
      </c>
      <c r="L45" s="57">
        <v>82.598175900000001</v>
      </c>
      <c r="M45" s="57">
        <v>160.71068396000001</v>
      </c>
      <c r="N45" s="57">
        <v>1174.17500853</v>
      </c>
      <c r="O45" s="57">
        <v>0</v>
      </c>
      <c r="P45" s="57">
        <v>673.52146261999997</v>
      </c>
      <c r="Q45" s="57">
        <v>813.62072343</v>
      </c>
      <c r="R45" s="57">
        <v>0.25737500000000002</v>
      </c>
      <c r="S45" s="57">
        <v>0</v>
      </c>
      <c r="T45" s="57">
        <v>688.74244807000002</v>
      </c>
      <c r="U45" s="57">
        <v>631.56408479999993</v>
      </c>
      <c r="V45" s="57">
        <v>0</v>
      </c>
      <c r="W45" s="57">
        <v>0</v>
      </c>
      <c r="X45" s="57">
        <v>726.40342962</v>
      </c>
      <c r="Y45" s="57">
        <v>669.94372836000002</v>
      </c>
      <c r="Z45" s="57">
        <v>0</v>
      </c>
      <c r="AA45" s="57">
        <v>0</v>
      </c>
      <c r="AB45" s="57">
        <v>52.982701770000006</v>
      </c>
      <c r="AC45" s="57">
        <v>0</v>
      </c>
      <c r="AD45" s="57">
        <v>0</v>
      </c>
      <c r="AE45" s="57">
        <v>357.47855699000002</v>
      </c>
      <c r="AF45" s="57">
        <v>218.29772249999999</v>
      </c>
      <c r="AG45" s="57">
        <v>0</v>
      </c>
      <c r="AH45" s="57">
        <v>2757.026124</v>
      </c>
      <c r="AI45" s="57">
        <v>17.207753100000001</v>
      </c>
      <c r="AJ45" s="57">
        <v>0</v>
      </c>
      <c r="AK45" s="57">
        <v>0</v>
      </c>
      <c r="AL45" s="57">
        <v>208.9509525</v>
      </c>
      <c r="AM45" s="57">
        <v>2731.4010994200003</v>
      </c>
      <c r="AN45" s="57">
        <v>68.246520000000004</v>
      </c>
      <c r="AO45" s="57">
        <v>0</v>
      </c>
      <c r="AP45" s="57">
        <v>225.51741000000001</v>
      </c>
      <c r="AQ45" s="57">
        <v>0</v>
      </c>
      <c r="AR45" s="57">
        <v>3010.92652464</v>
      </c>
    </row>
    <row r="46" spans="2:44" ht="14.25">
      <c r="B46" s="41" t="s">
        <v>413</v>
      </c>
      <c r="C46" s="68" t="s">
        <v>414</v>
      </c>
      <c r="D46" s="22" t="s">
        <v>40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2:44" ht="14.25">
      <c r="B47" s="41" t="s">
        <v>415</v>
      </c>
      <c r="C47" s="68" t="s">
        <v>416</v>
      </c>
      <c r="D47" s="22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2:44" ht="14.25">
      <c r="B48" s="41" t="s">
        <v>417</v>
      </c>
      <c r="C48" s="68" t="s">
        <v>418</v>
      </c>
      <c r="D48" s="22" t="s">
        <v>40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</row>
    <row r="49" spans="2:44" ht="14.25">
      <c r="B49" s="86" t="s">
        <v>94</v>
      </c>
      <c r="C49" s="87" t="s">
        <v>419</v>
      </c>
      <c r="D49" s="88" t="s">
        <v>40</v>
      </c>
      <c r="E49" s="57">
        <v>-69981.115031288558</v>
      </c>
      <c r="F49" s="57">
        <v>32717.636089761771</v>
      </c>
      <c r="G49" s="57">
        <v>8137.2066150788341</v>
      </c>
      <c r="H49" s="57">
        <v>28219.44023288734</v>
      </c>
      <c r="I49" s="57">
        <v>42178.878456168379</v>
      </c>
      <c r="J49" s="57">
        <v>26152.281213007926</v>
      </c>
      <c r="K49" s="57">
        <v>19803.332624315924</v>
      </c>
      <c r="L49" s="57">
        <v>27337.80297378276</v>
      </c>
      <c r="M49" s="57">
        <v>51364.889334793901</v>
      </c>
      <c r="N49" s="57">
        <v>55141.26436306008</v>
      </c>
      <c r="O49" s="57">
        <v>2331.5247486665121</v>
      </c>
      <c r="P49" s="57">
        <v>22472.004535332253</v>
      </c>
      <c r="Q49" s="57">
        <v>60816.263842253335</v>
      </c>
      <c r="R49" s="57">
        <v>-23007.937170025594</v>
      </c>
      <c r="S49" s="57">
        <v>60866.420184840244</v>
      </c>
      <c r="T49" s="57">
        <v>32257.658474275318</v>
      </c>
      <c r="U49" s="57">
        <v>24112.25347856756</v>
      </c>
      <c r="V49" s="57">
        <v>72030.342599441123</v>
      </c>
      <c r="W49" s="57">
        <v>-8264.6643544491399</v>
      </c>
      <c r="X49" s="57">
        <v>97489.94320916869</v>
      </c>
      <c r="Y49" s="57">
        <v>120652.95495414178</v>
      </c>
      <c r="Z49" s="57">
        <v>51027.499976110907</v>
      </c>
      <c r="AA49" s="57">
        <v>220555.2078290864</v>
      </c>
      <c r="AB49" s="57">
        <v>102221.99892468144</v>
      </c>
      <c r="AC49" s="57">
        <v>118995.82569430784</v>
      </c>
      <c r="AD49" s="57">
        <v>-9646.7969422121278</v>
      </c>
      <c r="AE49" s="57">
        <v>9949.102418024504</v>
      </c>
      <c r="AF49" s="57">
        <v>80182.354787837161</v>
      </c>
      <c r="AG49" s="57">
        <v>79710.55554229964</v>
      </c>
      <c r="AH49" s="57">
        <v>70880.850470887264</v>
      </c>
      <c r="AI49" s="57">
        <v>24567.733553537364</v>
      </c>
      <c r="AJ49" s="57">
        <v>40508.799777234439</v>
      </c>
      <c r="AK49" s="57">
        <v>105993.09447020304</v>
      </c>
      <c r="AL49" s="57">
        <v>7340.6669473202182</v>
      </c>
      <c r="AM49" s="57">
        <v>46480.560313484079</v>
      </c>
      <c r="AN49" s="57">
        <v>51852.635117842306</v>
      </c>
      <c r="AO49" s="57">
        <v>14672.562533357654</v>
      </c>
      <c r="AP49" s="57">
        <v>27293.278383346445</v>
      </c>
      <c r="AQ49" s="57">
        <v>106962.46997664486</v>
      </c>
      <c r="AR49" s="57">
        <v>59154.221553261006</v>
      </c>
    </row>
    <row r="50" spans="2:44" ht="14.25">
      <c r="B50" s="41" t="s">
        <v>420</v>
      </c>
      <c r="C50" s="29" t="s">
        <v>421</v>
      </c>
      <c r="D50" s="22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 ht="14.25">
      <c r="B51" s="41" t="s">
        <v>422</v>
      </c>
      <c r="C51" s="29" t="s">
        <v>423</v>
      </c>
      <c r="D51" s="22" t="s">
        <v>40</v>
      </c>
      <c r="E51" s="57">
        <v>-44.889929950000038</v>
      </c>
      <c r="F51" s="57">
        <v>-93.969754710000004</v>
      </c>
      <c r="G51" s="57">
        <v>-80.408121289999912</v>
      </c>
      <c r="H51" s="57">
        <v>53.850037629999875</v>
      </c>
      <c r="I51" s="57">
        <v>297.45173858999999</v>
      </c>
      <c r="J51" s="57">
        <v>-16.190685279999911</v>
      </c>
      <c r="K51" s="57">
        <v>-143.55532658000013</v>
      </c>
      <c r="L51" s="57">
        <v>295.14338076000007</v>
      </c>
      <c r="M51" s="57">
        <v>-61.062169580000024</v>
      </c>
      <c r="N51" s="57">
        <v>-80.684486769999921</v>
      </c>
      <c r="O51" s="57">
        <v>-132.24511298000004</v>
      </c>
      <c r="P51" s="57">
        <v>-272.50188413000001</v>
      </c>
      <c r="Q51" s="57">
        <v>-93.448292000000038</v>
      </c>
      <c r="R51" s="57">
        <v>-117.28908799999996</v>
      </c>
      <c r="S51" s="57">
        <v>-121.26118600000001</v>
      </c>
      <c r="T51" s="57">
        <v>537.64896799999997</v>
      </c>
      <c r="U51" s="57">
        <v>-63.621593999999845</v>
      </c>
      <c r="V51" s="57">
        <v>-169.11067200000002</v>
      </c>
      <c r="W51" s="57">
        <v>-124.75351668999997</v>
      </c>
      <c r="X51" s="57">
        <v>736.19644378999999</v>
      </c>
      <c r="Y51" s="57">
        <v>-137.08476941000012</v>
      </c>
      <c r="Z51" s="57">
        <v>-125.57365979999985</v>
      </c>
      <c r="AA51" s="57">
        <v>-583.36513903000014</v>
      </c>
      <c r="AB51" s="57">
        <v>-106.58278385999998</v>
      </c>
      <c r="AC51" s="57">
        <v>-35.005307500000001</v>
      </c>
      <c r="AD51" s="57">
        <v>1.5171760900000066</v>
      </c>
      <c r="AE51" s="57">
        <v>13.113577169999999</v>
      </c>
      <c r="AF51" s="57">
        <v>7.8449627399999997</v>
      </c>
      <c r="AG51" s="57">
        <v>-21.452004899999999</v>
      </c>
      <c r="AH51" s="57">
        <v>-0.95688101000000358</v>
      </c>
      <c r="AI51" s="57">
        <v>-1.3423876399999983</v>
      </c>
      <c r="AJ51" s="57">
        <v>2.5902507699999973</v>
      </c>
      <c r="AK51" s="57">
        <v>1.7072001700000139</v>
      </c>
      <c r="AL51" s="57">
        <v>4.7380278127998343</v>
      </c>
      <c r="AM51" s="57">
        <v>3.7807131572001884</v>
      </c>
      <c r="AN51" s="57">
        <v>-7.4782284855825427</v>
      </c>
      <c r="AO51" s="57">
        <v>-4.6335038499999994</v>
      </c>
      <c r="AP51" s="57">
        <v>-4.42</v>
      </c>
      <c r="AQ51" s="57">
        <v>-0.46</v>
      </c>
      <c r="AR51" s="57">
        <v>0.24</v>
      </c>
    </row>
    <row r="52" spans="2:44" ht="14.25">
      <c r="B52" s="41" t="s">
        <v>424</v>
      </c>
      <c r="C52" s="29" t="s">
        <v>425</v>
      </c>
      <c r="D52" s="22" t="s">
        <v>40</v>
      </c>
      <c r="E52" s="57">
        <v>119002.41636497725</v>
      </c>
      <c r="F52" s="57">
        <v>62196.734964424257</v>
      </c>
      <c r="G52" s="57">
        <v>5393.1029696765299</v>
      </c>
      <c r="H52" s="57">
        <v>5460.4778195475274</v>
      </c>
      <c r="I52" s="57">
        <v>59503.149044234706</v>
      </c>
      <c r="J52" s="57">
        <v>42644.188495052091</v>
      </c>
      <c r="K52" s="57">
        <v>34054.450458114166</v>
      </c>
      <c r="L52" s="57">
        <v>8054.6342608065279</v>
      </c>
      <c r="M52" s="57">
        <v>68176.538902214277</v>
      </c>
      <c r="N52" s="57">
        <v>63913.351888639649</v>
      </c>
      <c r="O52" s="57">
        <v>1785.3259996983334</v>
      </c>
      <c r="P52" s="57">
        <v>14898.533444045675</v>
      </c>
      <c r="Q52" s="57">
        <v>88530.112735545626</v>
      </c>
      <c r="R52" s="57">
        <v>-6303.8648551078959</v>
      </c>
      <c r="S52" s="57">
        <v>75161.244262989232</v>
      </c>
      <c r="T52" s="57">
        <v>7737.8591872039169</v>
      </c>
      <c r="U52" s="57">
        <v>41871.562758289852</v>
      </c>
      <c r="V52" s="57">
        <v>109893.03328250234</v>
      </c>
      <c r="W52" s="57">
        <v>3256.3707802536833</v>
      </c>
      <c r="X52" s="57">
        <v>48832.943806217649</v>
      </c>
      <c r="Y52" s="57">
        <v>178305.53732401828</v>
      </c>
      <c r="Z52" s="57">
        <v>16097.416653818906</v>
      </c>
      <c r="AA52" s="57">
        <v>257355.47106237293</v>
      </c>
      <c r="AB52" s="57">
        <v>35116.864910515018</v>
      </c>
      <c r="AC52" s="57">
        <v>153947.32272337037</v>
      </c>
      <c r="AD52" s="57">
        <v>2695.9453492327248</v>
      </c>
      <c r="AE52" s="57">
        <v>-2624.6791116573686</v>
      </c>
      <c r="AF52" s="57">
        <v>39684.773630933552</v>
      </c>
      <c r="AG52" s="57">
        <v>113389.08684358685</v>
      </c>
      <c r="AH52" s="57">
        <v>69098.637333188279</v>
      </c>
      <c r="AI52" s="57">
        <v>30002.095562406572</v>
      </c>
      <c r="AJ52" s="57">
        <v>-181.13994186903216</v>
      </c>
      <c r="AK52" s="57">
        <v>101418.05359690804</v>
      </c>
      <c r="AL52" s="57">
        <v>13118.720310620343</v>
      </c>
      <c r="AM52" s="57">
        <v>50212.785839581804</v>
      </c>
      <c r="AN52" s="57">
        <v>1117.8204685214905</v>
      </c>
      <c r="AO52" s="57">
        <v>33243.475416580317</v>
      </c>
      <c r="AP52" s="57">
        <v>42480.06541011465</v>
      </c>
      <c r="AQ52" s="57">
        <v>115093.64982603853</v>
      </c>
      <c r="AR52" s="57">
        <v>26576.358193429951</v>
      </c>
    </row>
    <row r="53" spans="2:44" ht="14.25">
      <c r="B53" s="41" t="s">
        <v>426</v>
      </c>
      <c r="C53" s="29" t="s">
        <v>427</v>
      </c>
      <c r="D53" s="22" t="s">
        <v>40</v>
      </c>
      <c r="E53" s="57">
        <v>-147456.10425113179</v>
      </c>
      <c r="F53" s="57">
        <v>-19632.918530022493</v>
      </c>
      <c r="G53" s="57">
        <v>4204.8617770822948</v>
      </c>
      <c r="H53" s="57">
        <v>21052.178325879817</v>
      </c>
      <c r="I53" s="57">
        <v>-20064.022500636354</v>
      </c>
      <c r="J53" s="57">
        <v>-1115.7050021241694</v>
      </c>
      <c r="K53" s="57">
        <v>-10022.705078888244</v>
      </c>
      <c r="L53" s="57">
        <v>16328.468314146241</v>
      </c>
      <c r="M53" s="57">
        <v>-15333.059169820379</v>
      </c>
      <c r="N53" s="57">
        <v>-2183.0212586795706</v>
      </c>
      <c r="O53" s="57">
        <v>4728.5542939381667</v>
      </c>
      <c r="P53" s="57">
        <v>-9580.0239889736786</v>
      </c>
      <c r="Q53" s="57">
        <v>-6323.4615876922016</v>
      </c>
      <c r="R53" s="57">
        <v>-3242.767634297692</v>
      </c>
      <c r="S53" s="57">
        <v>-18998.499807948996</v>
      </c>
      <c r="T53" s="57">
        <v>9856.9251896614733</v>
      </c>
      <c r="U53" s="57">
        <v>7830.1407666858941</v>
      </c>
      <c r="V53" s="57">
        <v>-25713.352751561211</v>
      </c>
      <c r="W53" s="57">
        <v>-5049.6322162728247</v>
      </c>
      <c r="X53" s="57">
        <v>40442.084646243064</v>
      </c>
      <c r="Y53" s="57">
        <v>-23369.017006776507</v>
      </c>
      <c r="Z53" s="57">
        <v>48282.453505012018</v>
      </c>
      <c r="AA53" s="57">
        <v>-4825.8988659465094</v>
      </c>
      <c r="AB53" s="57">
        <v>56486.922849156515</v>
      </c>
      <c r="AC53" s="57">
        <v>-8326.6323612725282</v>
      </c>
      <c r="AD53" s="57">
        <v>-7841.2597748548433</v>
      </c>
      <c r="AE53" s="57">
        <v>11965.096615681865</v>
      </c>
      <c r="AF53" s="57">
        <v>-4278.2734338463952</v>
      </c>
      <c r="AG53" s="57">
        <v>10575.936966282801</v>
      </c>
      <c r="AH53" s="57">
        <v>3717.7409577489798</v>
      </c>
      <c r="AI53" s="57">
        <v>-383.37083114920733</v>
      </c>
      <c r="AJ53" s="57">
        <v>-8375.9143126165218</v>
      </c>
      <c r="AK53" s="57">
        <v>53352.224939895023</v>
      </c>
      <c r="AL53" s="57">
        <v>-4454.0443194229101</v>
      </c>
      <c r="AM53" s="57">
        <v>-6436.7523320249275</v>
      </c>
      <c r="AN53" s="57">
        <v>10461.259400636409</v>
      </c>
      <c r="AO53" s="57">
        <v>14586.847791837346</v>
      </c>
      <c r="AP53" s="57">
        <v>-12162.120428218224</v>
      </c>
      <c r="AQ53" s="57">
        <v>-2586.59793634365</v>
      </c>
      <c r="AR53" s="57">
        <v>8503.74928099104</v>
      </c>
    </row>
    <row r="54" spans="2:44" ht="14.25">
      <c r="B54" s="41" t="s">
        <v>428</v>
      </c>
      <c r="C54" s="29" t="s">
        <v>429</v>
      </c>
      <c r="D54" s="22" t="s">
        <v>40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</row>
    <row r="55" spans="2:44" ht="14.25">
      <c r="B55" s="41" t="s">
        <v>430</v>
      </c>
      <c r="C55" s="29" t="s">
        <v>431</v>
      </c>
      <c r="D55" s="22" t="s">
        <v>40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</row>
    <row r="56" spans="2:44" ht="14.25">
      <c r="B56" s="41" t="s">
        <v>432</v>
      </c>
      <c r="C56" s="68" t="s">
        <v>433</v>
      </c>
      <c r="D56" s="22" t="s">
        <v>40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</row>
    <row r="57" spans="2:44" ht="14.25">
      <c r="B57" s="41" t="s">
        <v>434</v>
      </c>
      <c r="C57" s="68" t="s">
        <v>435</v>
      </c>
      <c r="D57" s="22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</row>
    <row r="58" spans="2:44" ht="14.25">
      <c r="B58" s="41" t="s">
        <v>436</v>
      </c>
      <c r="C58" s="68" t="s">
        <v>437</v>
      </c>
      <c r="D58" s="22" t="s">
        <v>40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</row>
    <row r="59" spans="2:44" ht="14.25">
      <c r="B59" s="41" t="s">
        <v>438</v>
      </c>
      <c r="C59" s="68" t="s">
        <v>439</v>
      </c>
      <c r="D59" s="22" t="s">
        <v>40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</row>
    <row r="60" spans="2:44" ht="14.25">
      <c r="B60" s="41" t="s">
        <v>440</v>
      </c>
      <c r="C60" s="68" t="s">
        <v>441</v>
      </c>
      <c r="D60" s="22" t="s">
        <v>40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</row>
    <row r="61" spans="2:44" ht="14.25">
      <c r="B61" s="41" t="s">
        <v>442</v>
      </c>
      <c r="C61" s="29" t="s">
        <v>443</v>
      </c>
      <c r="D61" s="22" t="s">
        <v>40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</row>
    <row r="62" spans="2:44" ht="14.25">
      <c r="B62" s="41" t="s">
        <v>444</v>
      </c>
      <c r="C62" s="29" t="s">
        <v>445</v>
      </c>
      <c r="D62" s="22" t="s">
        <v>40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2:44" ht="14.25">
      <c r="B63" s="39" t="s">
        <v>96</v>
      </c>
      <c r="C63" s="67" t="s">
        <v>446</v>
      </c>
      <c r="D63" s="22" t="s">
        <v>40</v>
      </c>
      <c r="E63" s="57">
        <v>-12158.471800000578</v>
      </c>
      <c r="F63" s="57">
        <v>-6497.8727084398834</v>
      </c>
      <c r="G63" s="57">
        <v>3622.3275148042167</v>
      </c>
      <c r="H63" s="57">
        <v>17621.903445590011</v>
      </c>
      <c r="I63" s="57">
        <v>7765.3331317563552</v>
      </c>
      <c r="J63" s="57">
        <v>28959.872410874588</v>
      </c>
      <c r="K63" s="57">
        <v>-337.23960467722736</v>
      </c>
      <c r="L63" s="57">
        <v>15134.207635535258</v>
      </c>
      <c r="M63" s="57">
        <v>2993.9672905842131</v>
      </c>
      <c r="N63" s="57">
        <v>35164.01672108841</v>
      </c>
      <c r="O63" s="57">
        <v>14236.894552149986</v>
      </c>
      <c r="P63" s="57">
        <v>26038.565033929342</v>
      </c>
      <c r="Q63" s="57">
        <v>-15252.193371359492</v>
      </c>
      <c r="R63" s="57">
        <v>-13935.57858387912</v>
      </c>
      <c r="S63" s="57">
        <v>4994.9219760679125</v>
      </c>
      <c r="T63" s="57">
        <v>22097.925281092626</v>
      </c>
      <c r="U63" s="57">
        <v>31166.924334570445</v>
      </c>
      <c r="V63" s="57">
        <v>-20248.770014538892</v>
      </c>
      <c r="W63" s="57">
        <v>-2545.6726288433238</v>
      </c>
      <c r="X63" s="57">
        <v>81843.375178458547</v>
      </c>
      <c r="Y63" s="57">
        <v>-13710.052708338273</v>
      </c>
      <c r="Z63" s="57">
        <v>45053.147740737593</v>
      </c>
      <c r="AA63" s="57">
        <v>6385.9985367515619</v>
      </c>
      <c r="AB63" s="57">
        <v>43010.644906323301</v>
      </c>
      <c r="AC63" s="57">
        <v>-24266.438332195761</v>
      </c>
      <c r="AD63" s="57">
        <v>1879.8531724139075</v>
      </c>
      <c r="AE63" s="57">
        <v>1168.0414121803708</v>
      </c>
      <c r="AF63" s="57">
        <v>65597.185190165066</v>
      </c>
      <c r="AG63" s="57">
        <v>-88088.073025241814</v>
      </c>
      <c r="AH63" s="57">
        <v>66470.417327359683</v>
      </c>
      <c r="AI63" s="57">
        <v>23476.364340037951</v>
      </c>
      <c r="AJ63" s="57">
        <v>43578.129799272399</v>
      </c>
      <c r="AK63" s="57">
        <v>-9153.3974386605478</v>
      </c>
      <c r="AL63" s="57">
        <v>12191.332903044533</v>
      </c>
      <c r="AM63" s="57">
        <v>22772.623804860435</v>
      </c>
      <c r="AN63" s="57">
        <v>41374.982840637276</v>
      </c>
      <c r="AO63" s="57">
        <v>2202.9531064617549</v>
      </c>
      <c r="AP63" s="57">
        <v>39869.297562316046</v>
      </c>
      <c r="AQ63" s="57">
        <v>-10171.946664413044</v>
      </c>
      <c r="AR63" s="57">
        <v>50331.613449811339</v>
      </c>
    </row>
    <row r="64" spans="2:44" ht="14.25">
      <c r="B64" s="41" t="s">
        <v>447</v>
      </c>
      <c r="C64" s="68" t="s">
        <v>392</v>
      </c>
      <c r="D64" s="22" t="s">
        <v>40</v>
      </c>
      <c r="E64" s="57">
        <v>-44.889929950000038</v>
      </c>
      <c r="F64" s="57">
        <v>-93.969754710000004</v>
      </c>
      <c r="G64" s="57">
        <v>-80.408121289999912</v>
      </c>
      <c r="H64" s="57">
        <v>53.850037629999875</v>
      </c>
      <c r="I64" s="57">
        <v>297.45173858999999</v>
      </c>
      <c r="J64" s="57">
        <v>-16.190685279999911</v>
      </c>
      <c r="K64" s="57">
        <v>-143.55532658000013</v>
      </c>
      <c r="L64" s="57">
        <v>295.14338076000007</v>
      </c>
      <c r="M64" s="57">
        <v>-61.062169580000024</v>
      </c>
      <c r="N64" s="57">
        <v>-80.684486769999921</v>
      </c>
      <c r="O64" s="57">
        <v>-132.24511298000004</v>
      </c>
      <c r="P64" s="57">
        <v>-272.50188413000001</v>
      </c>
      <c r="Q64" s="57">
        <v>-93.448292000000038</v>
      </c>
      <c r="R64" s="57">
        <v>-117.28908799999996</v>
      </c>
      <c r="S64" s="57">
        <v>-121.26118600000001</v>
      </c>
      <c r="T64" s="57">
        <v>537.64896799999997</v>
      </c>
      <c r="U64" s="57">
        <v>-63.621593999999845</v>
      </c>
      <c r="V64" s="57">
        <v>-169.11067200000002</v>
      </c>
      <c r="W64" s="57">
        <v>-124.75351668999997</v>
      </c>
      <c r="X64" s="57">
        <v>736.19644378999999</v>
      </c>
      <c r="Y64" s="57">
        <v>-137.08476941000012</v>
      </c>
      <c r="Z64" s="57">
        <v>-125.57365979999985</v>
      </c>
      <c r="AA64" s="57">
        <v>-583.36513903000014</v>
      </c>
      <c r="AB64" s="57">
        <v>-106.58278385999998</v>
      </c>
      <c r="AC64" s="57">
        <v>-35.005307500000001</v>
      </c>
      <c r="AD64" s="57">
        <v>1.5171760900000066</v>
      </c>
      <c r="AE64" s="57">
        <v>13.113577169999999</v>
      </c>
      <c r="AF64" s="57">
        <v>7.8449627399999997</v>
      </c>
      <c r="AG64" s="57">
        <v>-21.452004899999999</v>
      </c>
      <c r="AH64" s="57">
        <v>-0.95688101000000358</v>
      </c>
      <c r="AI64" s="57">
        <v>-1.3423876399999983</v>
      </c>
      <c r="AJ64" s="57">
        <v>2.5902507699999973</v>
      </c>
      <c r="AK64" s="57">
        <v>1.7072001700000139</v>
      </c>
      <c r="AL64" s="57">
        <v>4.7380278127998343</v>
      </c>
      <c r="AM64" s="57">
        <v>3.7807131572001884</v>
      </c>
      <c r="AN64" s="57">
        <v>-7.4782284855825427</v>
      </c>
      <c r="AO64" s="57">
        <v>-4.6335038499999994</v>
      </c>
      <c r="AP64" s="57">
        <v>-4.42</v>
      </c>
      <c r="AQ64" s="57">
        <v>-0.46</v>
      </c>
      <c r="AR64" s="57">
        <v>0.24</v>
      </c>
    </row>
    <row r="65" spans="2:44" ht="14.25">
      <c r="B65" s="41" t="s">
        <v>448</v>
      </c>
      <c r="C65" s="68" t="s">
        <v>394</v>
      </c>
      <c r="D65" s="22" t="s">
        <v>40</v>
      </c>
      <c r="E65" s="57">
        <v>10386.531166923429</v>
      </c>
      <c r="F65" s="57">
        <v>15093.8744492401</v>
      </c>
      <c r="G65" s="57">
        <v>9072.9583616942073</v>
      </c>
      <c r="H65" s="57">
        <v>5488.0222957600272</v>
      </c>
      <c r="I65" s="57">
        <v>16872.934040956323</v>
      </c>
      <c r="J65" s="57">
        <v>42671.732971264588</v>
      </c>
      <c r="K65" s="57">
        <v>11288.545551642765</v>
      </c>
      <c r="L65" s="57">
        <v>8153.1087738052775</v>
      </c>
      <c r="M65" s="57">
        <v>15196.125786244207</v>
      </c>
      <c r="N65" s="57">
        <v>38254.050745548404</v>
      </c>
      <c r="O65" s="57">
        <v>5934.7655093799776</v>
      </c>
      <c r="P65" s="57">
        <v>15209.692053629085</v>
      </c>
      <c r="Q65" s="57">
        <v>3077.0557549905925</v>
      </c>
      <c r="R65" s="57">
        <v>-6167.5685921091463</v>
      </c>
      <c r="S65" s="57">
        <v>10966.863543988002</v>
      </c>
      <c r="T65" s="57">
        <v>7874.1554502026665</v>
      </c>
      <c r="U65" s="57">
        <v>42007.8589977886</v>
      </c>
      <c r="V65" s="57">
        <v>10024.710224001084</v>
      </c>
      <c r="W65" s="57">
        <v>3381.6711907666522</v>
      </c>
      <c r="X65" s="57">
        <v>48958.244216730614</v>
      </c>
      <c r="Y65" s="57">
        <v>47035.709896721739</v>
      </c>
      <c r="Z65" s="57">
        <v>43464.023176117589</v>
      </c>
      <c r="AA65" s="57">
        <v>40117.440197781565</v>
      </c>
      <c r="AB65" s="57">
        <v>35354.596463783397</v>
      </c>
      <c r="AC65" s="57">
        <v>6845.2920955541958</v>
      </c>
      <c r="AD65" s="57">
        <v>7217.5498651739354</v>
      </c>
      <c r="AE65" s="57">
        <v>-1284.607857479599</v>
      </c>
      <c r="AF65" s="57">
        <v>23494.360489474962</v>
      </c>
      <c r="AG65" s="57">
        <v>-40151.651842211744</v>
      </c>
      <c r="AH65" s="57">
        <v>69914.687651329688</v>
      </c>
      <c r="AI65" s="57">
        <v>30125.514252947982</v>
      </c>
      <c r="AJ65" s="57">
        <v>-57.721251327622127</v>
      </c>
      <c r="AK65" s="57">
        <v>39899.378440099448</v>
      </c>
      <c r="AL65" s="57">
        <v>13928.297447761754</v>
      </c>
      <c r="AM65" s="57">
        <v>20186.805217483212</v>
      </c>
      <c r="AN65" s="57">
        <v>1241.2391590629006</v>
      </c>
      <c r="AO65" s="57">
        <v>35803.105864521727</v>
      </c>
      <c r="AP65" s="57">
        <v>43346.090954656058</v>
      </c>
      <c r="AQ65" s="57">
        <v>-4203.8793451530664</v>
      </c>
      <c r="AR65" s="57">
        <v>26699.776883971361</v>
      </c>
    </row>
    <row r="66" spans="2:44" ht="14.25">
      <c r="B66" s="41" t="s">
        <v>449</v>
      </c>
      <c r="C66" s="68" t="s">
        <v>396</v>
      </c>
      <c r="D66" s="22" t="s">
        <v>40</v>
      </c>
      <c r="E66" s="57">
        <v>18982.424178209993</v>
      </c>
      <c r="F66" s="57">
        <v>-11745.56681303999</v>
      </c>
      <c r="G66" s="57">
        <v>-3989.87271521</v>
      </c>
      <c r="H66" s="57">
        <v>10427.09706236999</v>
      </c>
      <c r="I66" s="57">
        <v>-11847.352821769993</v>
      </c>
      <c r="J66" s="57">
        <v>1664.3417195299953</v>
      </c>
      <c r="K66" s="57">
        <v>-7397.3724014099971</v>
      </c>
      <c r="L66" s="57">
        <v>4026.3984628999897</v>
      </c>
      <c r="M66" s="57">
        <v>-10723.56809805999</v>
      </c>
      <c r="N66" s="57">
        <v>3499.0322424400038</v>
      </c>
      <c r="O66" s="57">
        <v>12484.484587739997</v>
      </c>
      <c r="P66" s="57">
        <v>-6324.6220999599973</v>
      </c>
      <c r="Q66" s="57">
        <v>3061.1381792499997</v>
      </c>
      <c r="R66" s="57">
        <v>5693.2946888500301</v>
      </c>
      <c r="S66" s="57">
        <v>-10675.617297720088</v>
      </c>
      <c r="T66" s="57">
        <v>-439.1042665199675</v>
      </c>
      <c r="U66" s="57">
        <v>14748.515383190028</v>
      </c>
      <c r="V66" s="57">
        <v>-18124.142307039976</v>
      </c>
      <c r="W66" s="57">
        <v>544.05909882002197</v>
      </c>
      <c r="X66" s="57">
        <v>24670.216205019955</v>
      </c>
      <c r="Y66" s="57">
        <v>-26462.197241960017</v>
      </c>
      <c r="Z66" s="57">
        <v>14941.494747340017</v>
      </c>
      <c r="AA66" s="57">
        <v>-1757.0772936900139</v>
      </c>
      <c r="AB66" s="57">
        <v>-2962.1627224699987</v>
      </c>
      <c r="AC66" s="57">
        <v>-4486.8657599599755</v>
      </c>
      <c r="AD66" s="57">
        <v>-836.21417617001862</v>
      </c>
      <c r="AE66" s="57">
        <v>1843.9643556599622</v>
      </c>
      <c r="AF66" s="57">
        <v>-2673.0298900598937</v>
      </c>
      <c r="AG66" s="57">
        <v>-3681.9529154600605</v>
      </c>
      <c r="AH66" s="57">
        <v>-1508.742503920017</v>
      </c>
      <c r="AI66" s="57">
        <v>-1598.1587351900307</v>
      </c>
      <c r="AJ66" s="57">
        <v>-5430.0029811199747</v>
      </c>
      <c r="AK66" s="57">
        <v>-275.59181215998717</v>
      </c>
      <c r="AL66" s="57">
        <v>-412.9555008400057</v>
      </c>
      <c r="AM66" s="57">
        <v>-118.70821854998212</v>
      </c>
      <c r="AN66" s="57">
        <v>-139.81156711003132</v>
      </c>
      <c r="AO66" s="57">
        <v>-442.39208299996244</v>
      </c>
      <c r="AP66" s="57">
        <v>-452.12679379003384</v>
      </c>
      <c r="AQ66" s="57">
        <v>-423.48540620996937</v>
      </c>
      <c r="AR66" s="57">
        <v>-442.27751300003729</v>
      </c>
    </row>
    <row r="67" spans="2:44" ht="14.25">
      <c r="B67" s="41" t="s">
        <v>450</v>
      </c>
      <c r="C67" s="68" t="s">
        <v>398</v>
      </c>
      <c r="D67" s="22" t="s">
        <v>40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</row>
    <row r="68" spans="2:44" ht="14.25">
      <c r="B68" s="41" t="s">
        <v>451</v>
      </c>
      <c r="C68" s="68" t="s">
        <v>400</v>
      </c>
      <c r="D68" s="22" t="s">
        <v>40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</row>
    <row r="69" spans="2:44" ht="14.25">
      <c r="B69" s="41" t="s">
        <v>452</v>
      </c>
      <c r="C69" s="68" t="s">
        <v>453</v>
      </c>
      <c r="D69" s="22" t="s">
        <v>40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</row>
    <row r="70" spans="2:44" ht="14.25">
      <c r="B70" s="41" t="s">
        <v>454</v>
      </c>
      <c r="C70" s="68" t="s">
        <v>404</v>
      </c>
      <c r="D70" s="22" t="s">
        <v>40</v>
      </c>
      <c r="E70" s="57">
        <v>-41482.537215183998</v>
      </c>
      <c r="F70" s="57">
        <v>-9752.2105899299931</v>
      </c>
      <c r="G70" s="57">
        <v>-1380.3500103899905</v>
      </c>
      <c r="H70" s="57">
        <v>1652.9340498299916</v>
      </c>
      <c r="I70" s="57">
        <v>2442.3001739800256</v>
      </c>
      <c r="J70" s="57">
        <v>-15360.011594639998</v>
      </c>
      <c r="K70" s="57">
        <v>-4084.857428329994</v>
      </c>
      <c r="L70" s="57">
        <v>2659.557018069991</v>
      </c>
      <c r="M70" s="57">
        <v>-1417.528228020004</v>
      </c>
      <c r="N70" s="57">
        <v>-6508.3817801299992</v>
      </c>
      <c r="O70" s="57">
        <v>-4050.1104319899878</v>
      </c>
      <c r="P70" s="57">
        <v>17425.996964390255</v>
      </c>
      <c r="Q70" s="57">
        <v>-21296.939013600084</v>
      </c>
      <c r="R70" s="57">
        <v>-13344.015592620004</v>
      </c>
      <c r="S70" s="57">
        <v>4824.9369157999981</v>
      </c>
      <c r="T70" s="57">
        <v>14125.22512940993</v>
      </c>
      <c r="U70" s="57">
        <v>-25525.828452408183</v>
      </c>
      <c r="V70" s="57">
        <v>-11980.227259499999</v>
      </c>
      <c r="W70" s="57">
        <v>-6346.6494017399982</v>
      </c>
      <c r="X70" s="57">
        <v>7478.7183129179775</v>
      </c>
      <c r="Y70" s="57">
        <v>-34146.480593689994</v>
      </c>
      <c r="Z70" s="57">
        <v>-13226.796522920011</v>
      </c>
      <c r="AA70" s="57">
        <v>-31390.999228309985</v>
      </c>
      <c r="AB70" s="57">
        <v>10724.793948869908</v>
      </c>
      <c r="AC70" s="57">
        <v>-26589.859360289982</v>
      </c>
      <c r="AD70" s="57">
        <v>-4502.9996926800095</v>
      </c>
      <c r="AE70" s="57">
        <v>595.57133683000757</v>
      </c>
      <c r="AF70" s="57">
        <v>44768.009628010004</v>
      </c>
      <c r="AG70" s="57">
        <v>-44233.016262670018</v>
      </c>
      <c r="AH70" s="57">
        <v>-1934.5709390399859</v>
      </c>
      <c r="AI70" s="57">
        <v>-5049.6487900799984</v>
      </c>
      <c r="AJ70" s="57">
        <v>49063.263780949994</v>
      </c>
      <c r="AK70" s="57">
        <v>-48778.891266770006</v>
      </c>
      <c r="AL70" s="57">
        <v>-1328.747071690015</v>
      </c>
      <c r="AM70" s="57">
        <v>2700.7460927700067</v>
      </c>
      <c r="AN70" s="57">
        <v>40281.033477169993</v>
      </c>
      <c r="AO70" s="57">
        <v>-33153.127171210013</v>
      </c>
      <c r="AP70" s="57">
        <v>-3020.2465985499794</v>
      </c>
      <c r="AQ70" s="57">
        <v>-5544.1219130500085</v>
      </c>
      <c r="AR70" s="57">
        <v>24073.87407884001</v>
      </c>
    </row>
    <row r="71" spans="2:44" ht="14.25">
      <c r="B71" s="39" t="s">
        <v>98</v>
      </c>
      <c r="C71" s="67" t="s">
        <v>455</v>
      </c>
      <c r="D71" s="22" t="s">
        <v>40</v>
      </c>
      <c r="E71" s="57">
        <v>-57822.643231287977</v>
      </c>
      <c r="F71" s="57">
        <v>39215.508798201656</v>
      </c>
      <c r="G71" s="57">
        <v>4514.8791002746175</v>
      </c>
      <c r="H71" s="57">
        <v>10597.536787297327</v>
      </c>
      <c r="I71" s="57">
        <v>34413.545324412022</v>
      </c>
      <c r="J71" s="57">
        <v>-2807.5911978666645</v>
      </c>
      <c r="K71" s="57">
        <v>20140.572228993151</v>
      </c>
      <c r="L71" s="57">
        <v>12203.595338247502</v>
      </c>
      <c r="M71" s="57">
        <v>48370.922044209685</v>
      </c>
      <c r="N71" s="57">
        <v>19977.247641971673</v>
      </c>
      <c r="O71" s="57">
        <v>-11905.369803483474</v>
      </c>
      <c r="P71" s="57">
        <v>-3566.5604985970908</v>
      </c>
      <c r="Q71" s="57">
        <v>76068.457213612826</v>
      </c>
      <c r="R71" s="57">
        <v>-9072.3585861464726</v>
      </c>
      <c r="S71" s="57">
        <v>55871.498208772333</v>
      </c>
      <c r="T71" s="57">
        <v>10159.73319318269</v>
      </c>
      <c r="U71" s="57">
        <v>-7054.6708560028837</v>
      </c>
      <c r="V71" s="57">
        <v>92279.112613980018</v>
      </c>
      <c r="W71" s="57">
        <v>-5718.9917256058161</v>
      </c>
      <c r="X71" s="57">
        <v>15646.568030710143</v>
      </c>
      <c r="Y71" s="57">
        <v>134363.00766248006</v>
      </c>
      <c r="Z71" s="57">
        <v>5974.3522353733169</v>
      </c>
      <c r="AA71" s="57">
        <v>214169.20929233485</v>
      </c>
      <c r="AB71" s="57">
        <v>59211.354018358135</v>
      </c>
      <c r="AC71" s="57">
        <v>143262.2640265036</v>
      </c>
      <c r="AD71" s="57">
        <v>-11526.650114626034</v>
      </c>
      <c r="AE71" s="57">
        <v>8781.0610058441325</v>
      </c>
      <c r="AF71" s="57">
        <v>14585.169597672088</v>
      </c>
      <c r="AG71" s="57">
        <v>167798.62856754145</v>
      </c>
      <c r="AH71" s="57">
        <v>4410.4331435275872</v>
      </c>
      <c r="AI71" s="57">
        <v>1091.3692134994133</v>
      </c>
      <c r="AJ71" s="57">
        <v>-3069.3300220379579</v>
      </c>
      <c r="AK71" s="57">
        <v>115146.49190886359</v>
      </c>
      <c r="AL71" s="57">
        <v>-4850.6659557243147</v>
      </c>
      <c r="AM71" s="57">
        <v>23707.936508623647</v>
      </c>
      <c r="AN71" s="57">
        <v>10477.65227720503</v>
      </c>
      <c r="AO71" s="57">
        <v>12469.609426895899</v>
      </c>
      <c r="AP71" s="57">
        <v>-12576.0191789696</v>
      </c>
      <c r="AQ71" s="57">
        <v>117134.41664105791</v>
      </c>
      <c r="AR71" s="57">
        <v>8822.6081034496674</v>
      </c>
    </row>
    <row r="72" spans="2:44" ht="14.25">
      <c r="B72" s="41" t="s">
        <v>456</v>
      </c>
      <c r="C72" s="68" t="s">
        <v>457</v>
      </c>
      <c r="D72" s="22" t="s">
        <v>40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</row>
    <row r="73" spans="2:44" ht="14.25">
      <c r="B73" s="41" t="s">
        <v>458</v>
      </c>
      <c r="C73" s="68" t="s">
        <v>392</v>
      </c>
      <c r="D73" s="22" t="s">
        <v>40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</row>
    <row r="74" spans="2:44" ht="14.25">
      <c r="B74" s="41" t="s">
        <v>459</v>
      </c>
      <c r="C74" s="68" t="s">
        <v>460</v>
      </c>
      <c r="D74" s="22" t="s">
        <v>40</v>
      </c>
      <c r="E74" s="57">
        <v>108615.88519805382</v>
      </c>
      <c r="F74" s="57">
        <v>47102.860515184155</v>
      </c>
      <c r="G74" s="57">
        <v>-3679.8553920176773</v>
      </c>
      <c r="H74" s="57">
        <v>-27.544476212500001</v>
      </c>
      <c r="I74" s="57">
        <v>42630.215003278383</v>
      </c>
      <c r="J74" s="57">
        <v>-27.544476212500001</v>
      </c>
      <c r="K74" s="57">
        <v>22765.904906471398</v>
      </c>
      <c r="L74" s="57">
        <v>-98.474512998749987</v>
      </c>
      <c r="M74" s="57">
        <v>52980.41311597007</v>
      </c>
      <c r="N74" s="57">
        <v>25659.301143091248</v>
      </c>
      <c r="O74" s="57">
        <v>-4149.4395096816443</v>
      </c>
      <c r="P74" s="57">
        <v>-311.15860958341</v>
      </c>
      <c r="Q74" s="57">
        <v>85453.056980555033</v>
      </c>
      <c r="R74" s="57">
        <v>-136.29626299875</v>
      </c>
      <c r="S74" s="57">
        <v>64194.380719001238</v>
      </c>
      <c r="T74" s="57">
        <v>-136.29626299875</v>
      </c>
      <c r="U74" s="57">
        <v>-136.29623949875</v>
      </c>
      <c r="V74" s="57">
        <v>99868.32305850125</v>
      </c>
      <c r="W74" s="57">
        <v>-125.30041051296911</v>
      </c>
      <c r="X74" s="57">
        <v>-125.30041051296911</v>
      </c>
      <c r="Y74" s="57">
        <v>131269.82742729655</v>
      </c>
      <c r="Z74" s="57">
        <v>-27366.606522298684</v>
      </c>
      <c r="AA74" s="57">
        <v>217238.03086459136</v>
      </c>
      <c r="AB74" s="57">
        <v>-237.7315532683773</v>
      </c>
      <c r="AC74" s="57">
        <v>147102.03062781616</v>
      </c>
      <c r="AD74" s="57">
        <v>-4521.6045159412106</v>
      </c>
      <c r="AE74" s="57">
        <v>-1340.0712541777698</v>
      </c>
      <c r="AF74" s="57">
        <v>16190.41314145859</v>
      </c>
      <c r="AG74" s="57">
        <v>153540.7386857986</v>
      </c>
      <c r="AH74" s="57">
        <v>-816.05031814140989</v>
      </c>
      <c r="AI74" s="57">
        <v>-123.41869054141003</v>
      </c>
      <c r="AJ74" s="57">
        <v>-123.41869054141003</v>
      </c>
      <c r="AK74" s="57">
        <v>61518.675156808589</v>
      </c>
      <c r="AL74" s="57">
        <v>-809.57713714141005</v>
      </c>
      <c r="AM74" s="57">
        <v>30025.980622098592</v>
      </c>
      <c r="AN74" s="57">
        <v>-123.41869054141003</v>
      </c>
      <c r="AO74" s="57">
        <v>-2559.6304479414098</v>
      </c>
      <c r="AP74" s="57">
        <v>-866.02554454140989</v>
      </c>
      <c r="AQ74" s="57">
        <v>119297.52917119159</v>
      </c>
      <c r="AR74" s="57">
        <v>-123.41869054141003</v>
      </c>
    </row>
    <row r="75" spans="2:44" ht="14.25">
      <c r="B75" s="41" t="s">
        <v>461</v>
      </c>
      <c r="C75" s="68" t="s">
        <v>462</v>
      </c>
      <c r="D75" s="22" t="s">
        <v>40</v>
      </c>
      <c r="E75" s="57">
        <v>-166438.52842934179</v>
      </c>
      <c r="F75" s="57">
        <v>-7887.3517169825009</v>
      </c>
      <c r="G75" s="57">
        <v>8194.7344922922948</v>
      </c>
      <c r="H75" s="57">
        <v>10625.081263509828</v>
      </c>
      <c r="I75" s="57">
        <v>-8216.669678866363</v>
      </c>
      <c r="J75" s="57">
        <v>-2780.0467216541647</v>
      </c>
      <c r="K75" s="57">
        <v>-2625.3326774782481</v>
      </c>
      <c r="L75" s="57">
        <v>12302.069851246251</v>
      </c>
      <c r="M75" s="57">
        <v>-4609.4910717603889</v>
      </c>
      <c r="N75" s="57">
        <v>-5682.0535011195743</v>
      </c>
      <c r="O75" s="57">
        <v>-7755.93029380183</v>
      </c>
      <c r="P75" s="57">
        <v>-3255.4018890136808</v>
      </c>
      <c r="Q75" s="57">
        <v>-9384.5997669422013</v>
      </c>
      <c r="R75" s="57">
        <v>-8936.0623231477221</v>
      </c>
      <c r="S75" s="57">
        <v>-8322.8825102289084</v>
      </c>
      <c r="T75" s="57">
        <v>10296.029456181441</v>
      </c>
      <c r="U75" s="57">
        <v>-6918.3746165041339</v>
      </c>
      <c r="V75" s="57">
        <v>-7589.2104445212344</v>
      </c>
      <c r="W75" s="57">
        <v>-5593.6913150928467</v>
      </c>
      <c r="X75" s="57">
        <v>15771.868441223112</v>
      </c>
      <c r="Y75" s="57">
        <v>3093.1802351835122</v>
      </c>
      <c r="Z75" s="57">
        <v>33340.958757672001</v>
      </c>
      <c r="AA75" s="57">
        <v>-3068.8215722564955</v>
      </c>
      <c r="AB75" s="57">
        <v>59449.085571626514</v>
      </c>
      <c r="AC75" s="57">
        <v>-3839.7666013125518</v>
      </c>
      <c r="AD75" s="57">
        <v>-7005.0455986848247</v>
      </c>
      <c r="AE75" s="57">
        <v>10121.132260021903</v>
      </c>
      <c r="AF75" s="57">
        <v>-1605.2435437865015</v>
      </c>
      <c r="AG75" s="57">
        <v>14257.889881742862</v>
      </c>
      <c r="AH75" s="57">
        <v>5226.4834616689968</v>
      </c>
      <c r="AI75" s="57">
        <v>1214.7879040408234</v>
      </c>
      <c r="AJ75" s="57">
        <v>-2945.911331496548</v>
      </c>
      <c r="AK75" s="57">
        <v>53627.816752055012</v>
      </c>
      <c r="AL75" s="57">
        <v>-4041.0888185829044</v>
      </c>
      <c r="AM75" s="57">
        <v>-6318.0441134749453</v>
      </c>
      <c r="AN75" s="57">
        <v>10601.07096774644</v>
      </c>
      <c r="AO75" s="57">
        <v>15029.239874837309</v>
      </c>
      <c r="AP75" s="57">
        <v>-11709.99363442819</v>
      </c>
      <c r="AQ75" s="57">
        <v>-2163.1125301336806</v>
      </c>
      <c r="AR75" s="57">
        <v>8946.0267939910773</v>
      </c>
    </row>
    <row r="76" spans="2:44" ht="14.25">
      <c r="B76" s="41" t="s">
        <v>463</v>
      </c>
      <c r="C76" s="68" t="s">
        <v>464</v>
      </c>
      <c r="D76" s="22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95"/>
      <c r="AP76" s="95"/>
      <c r="AQ76" s="95"/>
      <c r="AR76" s="95"/>
    </row>
    <row r="77" spans="2:44" ht="14.25">
      <c r="B77" s="41" t="s">
        <v>465</v>
      </c>
      <c r="C77" s="68" t="s">
        <v>414</v>
      </c>
      <c r="D77" s="22" t="s">
        <v>40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95"/>
      <c r="AP77" s="95"/>
      <c r="AQ77" s="95"/>
      <c r="AR77" s="95"/>
    </row>
    <row r="78" spans="2:44" ht="14.25">
      <c r="B78" s="41" t="s">
        <v>466</v>
      </c>
      <c r="C78" s="68" t="s">
        <v>467</v>
      </c>
      <c r="D78" s="22" t="s">
        <v>40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95"/>
      <c r="AP78" s="95"/>
      <c r="AQ78" s="95"/>
      <c r="AR78" s="95"/>
    </row>
    <row r="79" spans="2:44" ht="14.25">
      <c r="B79" s="23" t="s">
        <v>468</v>
      </c>
      <c r="C79" s="74" t="s">
        <v>469</v>
      </c>
      <c r="D79" s="24" t="s">
        <v>40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95"/>
      <c r="AP79" s="95"/>
      <c r="AQ79" s="95"/>
      <c r="AR79" s="95"/>
    </row>
    <row r="80" spans="2:44" ht="14.25">
      <c r="B80" s="41" t="s">
        <v>70</v>
      </c>
      <c r="C80" s="89" t="s">
        <v>100</v>
      </c>
      <c r="D80" s="2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95"/>
      <c r="AP80" s="95"/>
      <c r="AQ80" s="95"/>
      <c r="AR80" s="95"/>
    </row>
    <row r="81" spans="2:44" ht="14.25">
      <c r="B81" s="41" t="s">
        <v>470</v>
      </c>
      <c r="C81" s="29" t="s">
        <v>471</v>
      </c>
      <c r="D81" s="22" t="s">
        <v>40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95"/>
      <c r="AP81" s="95"/>
      <c r="AQ81" s="95"/>
      <c r="AR81" s="95"/>
    </row>
    <row r="82" spans="2:44" ht="14.25">
      <c r="B82" s="41" t="s">
        <v>472</v>
      </c>
      <c r="C82" s="68" t="s">
        <v>473</v>
      </c>
      <c r="D82" s="22" t="s">
        <v>40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95"/>
      <c r="AP82" s="95"/>
      <c r="AQ82" s="95"/>
      <c r="AR82" s="95"/>
    </row>
    <row r="83" spans="2:44" ht="14.25">
      <c r="B83" s="41" t="s">
        <v>474</v>
      </c>
      <c r="C83" s="68" t="s">
        <v>475</v>
      </c>
      <c r="D83" s="22" t="s">
        <v>40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95"/>
      <c r="AP83" s="95"/>
      <c r="AQ83" s="95"/>
      <c r="AR83" s="95"/>
    </row>
    <row r="84" spans="2:44" ht="14.25">
      <c r="B84" s="41" t="s">
        <v>476</v>
      </c>
      <c r="C84" s="68" t="s">
        <v>477</v>
      </c>
      <c r="D84" s="22" t="s">
        <v>40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95"/>
      <c r="AP84" s="95"/>
      <c r="AQ84" s="95"/>
      <c r="AR84" s="95"/>
    </row>
    <row r="85" spans="2:44" ht="14.25">
      <c r="B85" s="41" t="s">
        <v>478</v>
      </c>
      <c r="C85" s="29" t="s">
        <v>479</v>
      </c>
      <c r="D85" s="22" t="s">
        <v>40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95"/>
      <c r="AP85" s="95"/>
      <c r="AQ85" s="95"/>
      <c r="AR85" s="95"/>
    </row>
    <row r="86" spans="2:44" ht="14.25">
      <c r="B86" s="41" t="s">
        <v>480</v>
      </c>
      <c r="C86" s="68" t="s">
        <v>481</v>
      </c>
      <c r="D86" s="22" t="s">
        <v>40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95"/>
      <c r="AP86" s="95"/>
      <c r="AQ86" s="95"/>
      <c r="AR86" s="95"/>
    </row>
    <row r="87" spans="2:44" ht="14.25">
      <c r="B87" s="41" t="s">
        <v>482</v>
      </c>
      <c r="C87" s="68" t="s">
        <v>483</v>
      </c>
      <c r="D87" s="22" t="s">
        <v>40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95"/>
      <c r="AP87" s="95"/>
      <c r="AQ87" s="95"/>
      <c r="AR87" s="95"/>
    </row>
    <row r="88" spans="2:44" ht="14.25">
      <c r="B88" s="41" t="s">
        <v>484</v>
      </c>
      <c r="C88" s="68" t="s">
        <v>485</v>
      </c>
      <c r="D88" s="22" t="s">
        <v>40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95"/>
      <c r="AP88" s="95"/>
      <c r="AQ88" s="95"/>
      <c r="AR88" s="95"/>
    </row>
    <row r="89" spans="2:44" ht="14.25">
      <c r="B89" s="42" t="s">
        <v>486</v>
      </c>
      <c r="C89" s="31" t="s">
        <v>487</v>
      </c>
      <c r="D89" s="32" t="s">
        <v>40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95"/>
      <c r="AP89" s="95"/>
      <c r="AQ89" s="95"/>
      <c r="AR89" s="95"/>
    </row>
    <row r="90" spans="2:44" ht="14.25">
      <c r="B90" s="41" t="s">
        <v>488</v>
      </c>
      <c r="C90" s="29" t="s">
        <v>489</v>
      </c>
      <c r="D90" s="22" t="s">
        <v>40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95"/>
      <c r="AP90" s="95"/>
      <c r="AQ90" s="95"/>
      <c r="AR90" s="95"/>
    </row>
    <row r="91" spans="2:44" ht="14.25">
      <c r="B91" s="41" t="s">
        <v>490</v>
      </c>
      <c r="C91" s="68" t="s">
        <v>491</v>
      </c>
      <c r="D91" s="22" t="s">
        <v>40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95"/>
      <c r="AP91" s="95"/>
      <c r="AQ91" s="95"/>
      <c r="AR91" s="95"/>
    </row>
    <row r="92" spans="2:44" ht="14.25">
      <c r="B92" s="41" t="s">
        <v>492</v>
      </c>
      <c r="C92" s="68" t="s">
        <v>493</v>
      </c>
      <c r="D92" s="22" t="s">
        <v>40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95"/>
      <c r="AP92" s="95"/>
      <c r="AQ92" s="95"/>
      <c r="AR92" s="95"/>
    </row>
    <row r="93" spans="2:44" ht="14.25">
      <c r="B93" s="41" t="s">
        <v>494</v>
      </c>
      <c r="C93" s="68" t="s">
        <v>487</v>
      </c>
      <c r="D93" s="22" t="s">
        <v>40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95"/>
      <c r="AP93" s="95"/>
      <c r="AQ93" s="95"/>
      <c r="AR93" s="95"/>
    </row>
    <row r="94" spans="2:44" ht="14.25">
      <c r="B94" s="42" t="s">
        <v>495</v>
      </c>
      <c r="C94" s="72" t="s">
        <v>496</v>
      </c>
      <c r="D94" s="32" t="s">
        <v>40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95"/>
      <c r="AP94" s="95"/>
      <c r="AQ94" s="95"/>
      <c r="AR94" s="95"/>
    </row>
    <row r="95" spans="2:44" ht="14.25">
      <c r="B95" s="41" t="s">
        <v>497</v>
      </c>
      <c r="C95" s="29" t="s">
        <v>498</v>
      </c>
      <c r="D95" s="22" t="s">
        <v>40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95"/>
      <c r="AP95" s="95"/>
      <c r="AQ95" s="95"/>
      <c r="AR95" s="95"/>
    </row>
    <row r="96" spans="2:44" ht="14.25">
      <c r="B96" s="41" t="s">
        <v>499</v>
      </c>
      <c r="C96" s="29" t="s">
        <v>500</v>
      </c>
      <c r="D96" s="22" t="s">
        <v>40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95"/>
      <c r="AP96" s="95"/>
      <c r="AQ96" s="95"/>
      <c r="AR96" s="95"/>
    </row>
    <row r="97" spans="2:44" ht="14.25">
      <c r="B97" s="41" t="s">
        <v>501</v>
      </c>
      <c r="C97" s="68" t="s">
        <v>502</v>
      </c>
      <c r="D97" s="22" t="s">
        <v>40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95"/>
      <c r="AP97" s="95"/>
      <c r="AQ97" s="95"/>
      <c r="AR97" s="95"/>
    </row>
    <row r="98" spans="2:44" ht="14.25">
      <c r="B98" s="41" t="s">
        <v>503</v>
      </c>
      <c r="C98" s="68" t="s">
        <v>504</v>
      </c>
      <c r="D98" s="82" t="s">
        <v>40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95"/>
      <c r="AP98" s="95"/>
      <c r="AQ98" s="95"/>
      <c r="AR98" s="95"/>
    </row>
    <row r="99" spans="2:44" ht="14.25">
      <c r="B99" s="23" t="s">
        <v>505</v>
      </c>
      <c r="C99" s="74" t="s">
        <v>506</v>
      </c>
      <c r="D99" s="83" t="s">
        <v>40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95"/>
      <c r="AP99" s="95"/>
      <c r="AQ99" s="95"/>
      <c r="AR99" s="95"/>
    </row>
  </sheetData>
  <mergeCells count="14">
    <mergeCell ref="AO6:AR6"/>
    <mergeCell ref="E3:AN3"/>
    <mergeCell ref="E2:AN2"/>
    <mergeCell ref="B5:C6"/>
    <mergeCell ref="E4:AN5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Chantall Marie Ramírez</cp:lastModifiedBy>
  <cp:revision/>
  <dcterms:created xsi:type="dcterms:W3CDTF">2019-08-21T19:04:06Z</dcterms:created>
  <dcterms:modified xsi:type="dcterms:W3CDTF">2025-04-08T21:12:36Z</dcterms:modified>
  <cp:category/>
  <cp:contentStatus/>
</cp:coreProperties>
</file>