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2. Gobiernos locales/EFP/TRIMESTRAL/"/>
    </mc:Choice>
  </mc:AlternateContent>
  <xr:revisionPtr revIDLastSave="43" documentId="8_{0635E6D4-BAA9-40B9-B1C5-6F587E0E02D7}" xr6:coauthVersionLast="47" xr6:coauthVersionMax="47" xr10:uidLastSave="{F1934011-CAA4-4A7C-B529-1F039C4DA0D5}"/>
  <bookViews>
    <workbookView xWindow="-120" yWindow="-120" windowWidth="20730" windowHeight="11160" xr2:uid="{7FF15215-C352-4599-BE7B-28441E199A82}"/>
  </bookViews>
  <sheets>
    <sheet name="Indice" sheetId="1" r:id="rId1"/>
    <sheet name="Estado I" sheetId="2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4" i="2" l="1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AP43" i="2"/>
  <c r="AD43" i="2"/>
  <c r="U43" i="2"/>
  <c r="J43" i="2"/>
  <c r="AP42" i="2"/>
  <c r="AL42" i="2"/>
  <c r="AK42" i="2"/>
  <c r="AH42" i="2"/>
  <c r="AD42" i="2"/>
  <c r="AC42" i="2"/>
  <c r="Z42" i="2"/>
  <c r="V42" i="2"/>
  <c r="U42" i="2"/>
  <c r="R42" i="2"/>
  <c r="N42" i="2"/>
  <c r="M42" i="2"/>
  <c r="J42" i="2"/>
  <c r="F42" i="2"/>
  <c r="E42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K32" i="2"/>
  <c r="AK45" i="2" s="1"/>
  <c r="Z32" i="2"/>
  <c r="Z45" i="2" s="1"/>
  <c r="Q32" i="2"/>
  <c r="Q45" i="2" s="1"/>
  <c r="E32" i="2"/>
  <c r="E45" i="2" s="1"/>
  <c r="AH31" i="2"/>
  <c r="Y31" i="2"/>
  <c r="M31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R26" i="2"/>
  <c r="AQ26" i="2"/>
  <c r="AQ43" i="2" s="1"/>
  <c r="AP26" i="2"/>
  <c r="AP31" i="2" s="1"/>
  <c r="AO26" i="2"/>
  <c r="AO43" i="2" s="1"/>
  <c r="AN26" i="2"/>
  <c r="AN31" i="2" s="1"/>
  <c r="AM26" i="2"/>
  <c r="AM43" i="2" s="1"/>
  <c r="AL26" i="2"/>
  <c r="AL43" i="2" s="1"/>
  <c r="AK26" i="2"/>
  <c r="AK43" i="2" s="1"/>
  <c r="AJ26" i="2"/>
  <c r="AI26" i="2"/>
  <c r="AI43" i="2" s="1"/>
  <c r="AH26" i="2"/>
  <c r="AH32" i="2" s="1"/>
  <c r="AH45" i="2" s="1"/>
  <c r="AG26" i="2"/>
  <c r="AG43" i="2" s="1"/>
  <c r="AF26" i="2"/>
  <c r="AF32" i="2" s="1"/>
  <c r="AF45" i="2" s="1"/>
  <c r="AE26" i="2"/>
  <c r="AE43" i="2" s="1"/>
  <c r="AD26" i="2"/>
  <c r="AD31" i="2" s="1"/>
  <c r="AC26" i="2"/>
  <c r="AC43" i="2" s="1"/>
  <c r="AB26" i="2"/>
  <c r="AA26" i="2"/>
  <c r="AA43" i="2" s="1"/>
  <c r="Z26" i="2"/>
  <c r="Z43" i="2" s="1"/>
  <c r="Y26" i="2"/>
  <c r="Y43" i="2" s="1"/>
  <c r="X26" i="2"/>
  <c r="X31" i="2" s="1"/>
  <c r="W26" i="2"/>
  <c r="W43" i="2" s="1"/>
  <c r="V26" i="2"/>
  <c r="V32" i="2" s="1"/>
  <c r="V45" i="2" s="1"/>
  <c r="U26" i="2"/>
  <c r="U32" i="2" s="1"/>
  <c r="U45" i="2" s="1"/>
  <c r="T26" i="2"/>
  <c r="S26" i="2"/>
  <c r="S43" i="2" s="1"/>
  <c r="R26" i="2"/>
  <c r="R43" i="2" s="1"/>
  <c r="Q26" i="2"/>
  <c r="Q43" i="2" s="1"/>
  <c r="P26" i="2"/>
  <c r="P32" i="2" s="1"/>
  <c r="P45" i="2" s="1"/>
  <c r="O26" i="2"/>
  <c r="O43" i="2" s="1"/>
  <c r="N26" i="2"/>
  <c r="N43" i="2" s="1"/>
  <c r="M26" i="2"/>
  <c r="M43" i="2" s="1"/>
  <c r="L26" i="2"/>
  <c r="K26" i="2"/>
  <c r="K43" i="2" s="1"/>
  <c r="J26" i="2"/>
  <c r="J31" i="2" s="1"/>
  <c r="I26" i="2"/>
  <c r="I43" i="2" s="1"/>
  <c r="H26" i="2"/>
  <c r="H31" i="2" s="1"/>
  <c r="G26" i="2"/>
  <c r="G43" i="2" s="1"/>
  <c r="F26" i="2"/>
  <c r="F43" i="2" s="1"/>
  <c r="E26" i="2"/>
  <c r="E43" i="2" s="1"/>
  <c r="AP24" i="2"/>
  <c r="AL24" i="2"/>
  <c r="AK24" i="2"/>
  <c r="AH24" i="2"/>
  <c r="AG24" i="2"/>
  <c r="AF24" i="2"/>
  <c r="Z24" i="2"/>
  <c r="V24" i="2"/>
  <c r="U24" i="2"/>
  <c r="R24" i="2"/>
  <c r="Q24" i="2"/>
  <c r="P24" i="2"/>
  <c r="J24" i="2"/>
  <c r="F24" i="2"/>
  <c r="E24" i="2"/>
  <c r="AP23" i="2"/>
  <c r="AO23" i="2"/>
  <c r="AN23" i="2"/>
  <c r="AH23" i="2"/>
  <c r="AD23" i="2"/>
  <c r="AC23" i="2"/>
  <c r="Z23" i="2"/>
  <c r="Y23" i="2"/>
  <c r="X23" i="2"/>
  <c r="R23" i="2"/>
  <c r="N23" i="2"/>
  <c r="M23" i="2"/>
  <c r="J23" i="2"/>
  <c r="I23" i="2"/>
  <c r="H23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R14" i="2"/>
  <c r="AR42" i="2" s="1"/>
  <c r="AQ14" i="2"/>
  <c r="AQ42" i="2" s="1"/>
  <c r="AP14" i="2"/>
  <c r="AO14" i="2"/>
  <c r="AO42" i="2" s="1"/>
  <c r="AN14" i="2"/>
  <c r="AN42" i="2" s="1"/>
  <c r="AM14" i="2"/>
  <c r="AM42" i="2" s="1"/>
  <c r="AL14" i="2"/>
  <c r="AL31" i="2" s="1"/>
  <c r="AK14" i="2"/>
  <c r="AK31" i="2" s="1"/>
  <c r="AJ14" i="2"/>
  <c r="AJ42" i="2" s="1"/>
  <c r="AI14" i="2"/>
  <c r="AI42" i="2" s="1"/>
  <c r="AH14" i="2"/>
  <c r="AG14" i="2"/>
  <c r="AG42" i="2" s="1"/>
  <c r="AF14" i="2"/>
  <c r="AF42" i="2" s="1"/>
  <c r="AE14" i="2"/>
  <c r="AE42" i="2" s="1"/>
  <c r="AD14" i="2"/>
  <c r="AC14" i="2"/>
  <c r="AB14" i="2"/>
  <c r="AB42" i="2" s="1"/>
  <c r="AA14" i="2"/>
  <c r="AA42" i="2" s="1"/>
  <c r="Z14" i="2"/>
  <c r="Y14" i="2"/>
  <c r="Y42" i="2" s="1"/>
  <c r="X14" i="2"/>
  <c r="X42" i="2" s="1"/>
  <c r="W14" i="2"/>
  <c r="W42" i="2" s="1"/>
  <c r="V14" i="2"/>
  <c r="V31" i="2" s="1"/>
  <c r="U14" i="2"/>
  <c r="U31" i="2" s="1"/>
  <c r="T14" i="2"/>
  <c r="T42" i="2" s="1"/>
  <c r="S14" i="2"/>
  <c r="S42" i="2" s="1"/>
  <c r="R14" i="2"/>
  <c r="Q14" i="2"/>
  <c r="Q42" i="2" s="1"/>
  <c r="P14" i="2"/>
  <c r="P42" i="2" s="1"/>
  <c r="O14" i="2"/>
  <c r="O42" i="2" s="1"/>
  <c r="N14" i="2"/>
  <c r="M14" i="2"/>
  <c r="L14" i="2"/>
  <c r="L42" i="2" s="1"/>
  <c r="K14" i="2"/>
  <c r="K42" i="2" s="1"/>
  <c r="J14" i="2"/>
  <c r="I14" i="2"/>
  <c r="I42" i="2" s="1"/>
  <c r="H14" i="2"/>
  <c r="H42" i="2" s="1"/>
  <c r="G14" i="2"/>
  <c r="G42" i="2" s="1"/>
  <c r="F14" i="2"/>
  <c r="F31" i="2" s="1"/>
  <c r="E14" i="2"/>
  <c r="E31" i="2" s="1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AR9" i="2"/>
  <c r="AQ9" i="2"/>
  <c r="AQ32" i="2" s="1"/>
  <c r="AQ45" i="2" s="1"/>
  <c r="AP9" i="2"/>
  <c r="AO9" i="2"/>
  <c r="AO32" i="2" s="1"/>
  <c r="AO45" i="2" s="1"/>
  <c r="AN9" i="2"/>
  <c r="AM9" i="2"/>
  <c r="AM32" i="2" s="1"/>
  <c r="AM45" i="2" s="1"/>
  <c r="AL9" i="2"/>
  <c r="AL23" i="2" s="1"/>
  <c r="AK9" i="2"/>
  <c r="AK23" i="2" s="1"/>
  <c r="AJ9" i="2"/>
  <c r="AI9" i="2"/>
  <c r="AI32" i="2" s="1"/>
  <c r="AI45" i="2" s="1"/>
  <c r="AH9" i="2"/>
  <c r="AG9" i="2"/>
  <c r="AG23" i="2" s="1"/>
  <c r="AF9" i="2"/>
  <c r="AF23" i="2" s="1"/>
  <c r="AE9" i="2"/>
  <c r="AE32" i="2" s="1"/>
  <c r="AE45" i="2" s="1"/>
  <c r="AD9" i="2"/>
  <c r="AD32" i="2" s="1"/>
  <c r="AD45" i="2" s="1"/>
  <c r="AC9" i="2"/>
  <c r="AC32" i="2" s="1"/>
  <c r="AB9" i="2"/>
  <c r="AB23" i="2" s="1"/>
  <c r="AA9" i="2"/>
  <c r="AA32" i="2" s="1"/>
  <c r="AA45" i="2" s="1"/>
  <c r="Z9" i="2"/>
  <c r="Y9" i="2"/>
  <c r="Y32" i="2" s="1"/>
  <c r="Y45" i="2" s="1"/>
  <c r="X9" i="2"/>
  <c r="W9" i="2"/>
  <c r="W32" i="2" s="1"/>
  <c r="W45" i="2" s="1"/>
  <c r="V9" i="2"/>
  <c r="V23" i="2" s="1"/>
  <c r="U9" i="2"/>
  <c r="U23" i="2" s="1"/>
  <c r="T9" i="2"/>
  <c r="S9" i="2"/>
  <c r="S32" i="2" s="1"/>
  <c r="S45" i="2" s="1"/>
  <c r="R9" i="2"/>
  <c r="Q9" i="2"/>
  <c r="Q23" i="2" s="1"/>
  <c r="P9" i="2"/>
  <c r="P23" i="2" s="1"/>
  <c r="O9" i="2"/>
  <c r="O32" i="2" s="1"/>
  <c r="O45" i="2" s="1"/>
  <c r="N9" i="2"/>
  <c r="N32" i="2" s="1"/>
  <c r="N45" i="2" s="1"/>
  <c r="M9" i="2"/>
  <c r="M32" i="2" s="1"/>
  <c r="M45" i="2" s="1"/>
  <c r="L9" i="2"/>
  <c r="L23" i="2" s="1"/>
  <c r="K9" i="2"/>
  <c r="K32" i="2" s="1"/>
  <c r="K45" i="2" s="1"/>
  <c r="J9" i="2"/>
  <c r="I9" i="2"/>
  <c r="I32" i="2" s="1"/>
  <c r="I45" i="2" s="1"/>
  <c r="H9" i="2"/>
  <c r="H24" i="2" s="1"/>
  <c r="G9" i="2"/>
  <c r="G32" i="2" s="1"/>
  <c r="G45" i="2" s="1"/>
  <c r="F9" i="2"/>
  <c r="F23" i="2" s="1"/>
  <c r="E9" i="2"/>
  <c r="E23" i="2" s="1"/>
  <c r="N31" i="2" l="1"/>
  <c r="Z31" i="2"/>
  <c r="F32" i="2"/>
  <c r="F45" i="2" s="1"/>
  <c r="R32" i="2"/>
  <c r="R45" i="2" s="1"/>
  <c r="AL32" i="2"/>
  <c r="AL45" i="2" s="1"/>
  <c r="V43" i="2"/>
  <c r="AH43" i="2"/>
  <c r="V49" i="2"/>
  <c r="T32" i="2"/>
  <c r="T45" i="2" s="1"/>
  <c r="X32" i="2"/>
  <c r="X45" i="2" s="1"/>
  <c r="AJ32" i="2"/>
  <c r="AJ45" i="2" s="1"/>
  <c r="AN32" i="2"/>
  <c r="AN45" i="2" s="1"/>
  <c r="AR32" i="2"/>
  <c r="AR45" i="2" s="1"/>
  <c r="I31" i="2"/>
  <c r="R31" i="2"/>
  <c r="AC31" i="2"/>
  <c r="AO31" i="2"/>
  <c r="J32" i="2"/>
  <c r="AG32" i="2"/>
  <c r="AG45" i="2" s="1"/>
  <c r="AP32" i="2"/>
  <c r="AP45" i="2" s="1"/>
  <c r="Q49" i="2"/>
  <c r="AG49" i="2"/>
  <c r="AR49" i="2"/>
  <c r="N49" i="2"/>
  <c r="J49" i="2"/>
  <c r="J45" i="2"/>
  <c r="P49" i="2"/>
  <c r="AC45" i="2"/>
  <c r="AC49" i="2"/>
  <c r="E49" i="2"/>
  <c r="I49" i="2"/>
  <c r="M49" i="2"/>
  <c r="U49" i="2"/>
  <c r="Y49" i="2"/>
  <c r="AK49" i="2"/>
  <c r="AO49" i="2"/>
  <c r="T49" i="2"/>
  <c r="X49" i="2"/>
  <c r="AF49" i="2"/>
  <c r="AN49" i="2"/>
  <c r="T23" i="2"/>
  <c r="L24" i="2"/>
  <c r="AB24" i="2"/>
  <c r="AR24" i="2"/>
  <c r="H43" i="2"/>
  <c r="P43" i="2"/>
  <c r="T43" i="2"/>
  <c r="AB43" i="2"/>
  <c r="AJ43" i="2"/>
  <c r="AN43" i="2"/>
  <c r="L32" i="2"/>
  <c r="L45" i="2" s="1"/>
  <c r="AB32" i="2"/>
  <c r="AB45" i="2" s="1"/>
  <c r="M24" i="2"/>
  <c r="P31" i="2"/>
  <c r="AF31" i="2"/>
  <c r="H32" i="2"/>
  <c r="H45" i="2" s="1"/>
  <c r="Z49" i="2"/>
  <c r="AD49" i="2"/>
  <c r="AH49" i="2"/>
  <c r="AL49" i="2"/>
  <c r="AP49" i="2"/>
  <c r="AJ23" i="2"/>
  <c r="L43" i="2"/>
  <c r="X43" i="2"/>
  <c r="AF43" i="2"/>
  <c r="AR43" i="2"/>
  <c r="T31" i="2"/>
  <c r="AJ31" i="2"/>
  <c r="X24" i="2"/>
  <c r="AC24" i="2"/>
  <c r="AN24" i="2"/>
  <c r="AR23" i="2"/>
  <c r="I24" i="2"/>
  <c r="N24" i="2"/>
  <c r="T24" i="2"/>
  <c r="Y24" i="2"/>
  <c r="AD24" i="2"/>
  <c r="AJ24" i="2"/>
  <c r="AO24" i="2"/>
  <c r="L31" i="2"/>
  <c r="Q31" i="2"/>
  <c r="AB31" i="2"/>
  <c r="AG31" i="2"/>
  <c r="AR31" i="2"/>
  <c r="G49" i="2"/>
  <c r="K49" i="2"/>
  <c r="O49" i="2"/>
  <c r="S49" i="2"/>
  <c r="W49" i="2"/>
  <c r="AA49" i="2"/>
  <c r="AE49" i="2"/>
  <c r="AI49" i="2"/>
  <c r="AM49" i="2"/>
  <c r="AQ49" i="2"/>
  <c r="G23" i="2"/>
  <c r="K23" i="2"/>
  <c r="O23" i="2"/>
  <c r="S23" i="2"/>
  <c r="W23" i="2"/>
  <c r="AA23" i="2"/>
  <c r="AE23" i="2"/>
  <c r="AI23" i="2"/>
  <c r="AM23" i="2"/>
  <c r="AQ23" i="2"/>
  <c r="G24" i="2"/>
  <c r="K24" i="2"/>
  <c r="O24" i="2"/>
  <c r="S24" i="2"/>
  <c r="W24" i="2"/>
  <c r="AA24" i="2"/>
  <c r="AE24" i="2"/>
  <c r="AI24" i="2"/>
  <c r="AM24" i="2"/>
  <c r="AQ24" i="2"/>
  <c r="G31" i="2"/>
  <c r="K31" i="2"/>
  <c r="O31" i="2"/>
  <c r="S31" i="2"/>
  <c r="W31" i="2"/>
  <c r="AA31" i="2"/>
  <c r="AE31" i="2"/>
  <c r="AI31" i="2"/>
  <c r="AM31" i="2"/>
  <c r="AQ31" i="2"/>
  <c r="AJ49" i="2" l="1"/>
  <c r="F49" i="2"/>
  <c r="R49" i="2"/>
  <c r="L49" i="2"/>
  <c r="AB49" i="2"/>
  <c r="H49" i="2"/>
</calcChain>
</file>

<file path=xl/sharedStrings.xml><?xml version="1.0" encoding="utf-8"?>
<sst xmlns="http://schemas.openxmlformats.org/spreadsheetml/2006/main" count="1018" uniqueCount="506">
  <si>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</si>
  <si>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</si>
  <si>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</si>
  <si>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</si>
  <si>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</si>
  <si>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 República Dominicana</t>
  </si>
  <si>
    <t xml:space="preserve">Cobertura: </t>
  </si>
  <si>
    <t xml:space="preserve">Gobiernos Locales 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</si>
  <si>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</si>
  <si>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</si>
  <si>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</si>
  <si>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</si>
  <si>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</si>
  <si>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</si>
  <si>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</si>
  <si>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</si>
  <si>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</si>
  <si>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</si>
  <si>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</si>
  <si>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</si>
  <si>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</si>
  <si>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</si>
  <si>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</si>
  <si>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</si>
  <si>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</si>
  <si>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</si>
  <si>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</si>
  <si>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</si>
  <si>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</si>
  <si>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</si>
  <si>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</si>
  <si>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</si>
  <si>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</si>
  <si>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</si>
  <si>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</si>
  <si>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</si>
  <si>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</si>
  <si>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</si>
  <si>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</si>
  <si>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</si>
  <si>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</si>
  <si>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</si>
  <si>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</si>
  <si>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</si>
  <si>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</si>
  <si>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</si>
  <si>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</si>
  <si>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</si>
  <si>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</si>
  <si>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</si>
  <si>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</si>
  <si>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</si>
  <si>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</si>
  <si>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</si>
  <si>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</si>
  <si>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</si>
  <si>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</si>
  <si>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</si>
  <si>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</si>
  <si>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</si>
  <si>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</si>
  <si>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</si>
  <si>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</si>
  <si>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</si>
  <si>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</si>
  <si>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</si>
  <si>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</si>
  <si>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</si>
  <si>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</si>
  <si>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</si>
  <si>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</si>
  <si>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</si>
  <si>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</si>
  <si>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</si>
  <si>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</si>
  <si>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</si>
  <si>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</si>
  <si>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</si>
  <si>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</si>
  <si>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</si>
  <si>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</si>
  <si>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</si>
  <si>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</si>
  <si>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</si>
  <si>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</si>
  <si>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</si>
  <si>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</si>
  <si>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</si>
  <si>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</si>
  <si>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</si>
  <si>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</si>
  <si>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</si>
  <si>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</si>
  <si>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</si>
  <si>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</si>
  <si>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</si>
  <si>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</si>
  <si>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</si>
  <si>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</si>
  <si>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</si>
  <si>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</si>
  <si>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</si>
  <si>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</si>
  <si>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</si>
  <si>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</si>
  <si>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</si>
  <si>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</si>
  <si>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</si>
  <si>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</si>
  <si>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</si>
  <si>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</si>
  <si>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</si>
  <si>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</si>
  <si>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</si>
  <si>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</si>
  <si>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</si>
  <si>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</si>
  <si>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</si>
  <si>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</si>
  <si>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</si>
  <si>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</si>
  <si>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</si>
  <si>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</si>
  <si>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</si>
  <si>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</si>
  <si>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</si>
  <si>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</si>
  <si>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</si>
  <si>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</si>
  <si>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</si>
  <si>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</si>
  <si>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</si>
  <si>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</si>
  <si>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</si>
  <si>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</si>
  <si>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</si>
  <si>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</si>
  <si>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</si>
  <si>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</si>
  <si>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</si>
  <si>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</si>
  <si>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</si>
  <si>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</si>
  <si>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</si>
  <si>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</si>
  <si>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</si>
  <si>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</si>
  <si>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</si>
  <si>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</si>
  <si>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</si>
  <si>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</si>
  <si>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</si>
  <si>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</si>
  <si>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</si>
  <si>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</si>
  <si>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</si>
  <si>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</si>
  <si>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</si>
  <si>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</si>
  <si>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</si>
  <si>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</si>
  <si>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</si>
  <si>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</si>
  <si>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</si>
  <si>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</si>
  <si>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</si>
  <si>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</si>
  <si>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</si>
  <si>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</si>
  <si>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</si>
  <si>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</si>
  <si>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</si>
  <si>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</si>
  <si>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</si>
  <si>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</si>
  <si>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</si>
  <si>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</si>
  <si>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</si>
  <si>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</si>
  <si>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</si>
  <si>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</si>
  <si>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</si>
  <si>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</si>
  <si>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</si>
  <si>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</si>
  <si>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</si>
  <si>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</si>
  <si>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</si>
  <si>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</si>
  <si>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</si>
  <si>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</si>
  <si>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</si>
  <si>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</si>
  <si>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</si>
  <si>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</si>
  <si>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</si>
  <si>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</si>
  <si>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</si>
  <si>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</si>
  <si>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</si>
  <si>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</si>
  <si>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</si>
  <si>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</si>
  <si>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</si>
  <si>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</si>
  <si>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</si>
  <si>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</si>
  <si>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</si>
  <si>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</si>
  <si>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</si>
  <si>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</si>
  <si>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</si>
  <si>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</si>
  <si>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</si>
  <si>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</si>
  <si>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</si>
  <si>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</si>
  <si>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</si>
  <si>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</si>
  <si>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</si>
  <si>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</si>
  <si>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</si>
  <si>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</si>
  <si>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</si>
  <si>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</si>
  <si>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</si>
  <si>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</si>
  <si>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</si>
  <si>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</si>
  <si>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</si>
  <si>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</si>
  <si>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</si>
  <si>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</si>
  <si>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</si>
  <si>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</si>
  <si>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</si>
  <si>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</si>
  <si>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</si>
  <si>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</si>
  <si>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</si>
  <si>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</si>
  <si>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</si>
  <si>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</si>
  <si>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</si>
  <si>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</si>
  <si>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</si>
  <si>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</si>
  <si>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</si>
  <si>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</si>
  <si>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</si>
  <si>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</si>
  <si>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</si>
  <si>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</si>
  <si>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</si>
  <si>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</si>
  <si>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</si>
  <si>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</si>
  <si>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</si>
  <si>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</si>
  <si>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</si>
  <si>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</si>
  <si>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</si>
  <si>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</si>
  <si>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</si>
  <si>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</si>
  <si>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</si>
  <si>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</si>
  <si>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</si>
  <si>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</si>
  <si>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</si>
  <si>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</si>
  <si>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</si>
  <si>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</si>
  <si>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</si>
  <si>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</si>
  <si>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</si>
  <si>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</si>
  <si>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</si>
  <si>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</si>
  <si>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</si>
  <si>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</si>
  <si>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</si>
  <si>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</si>
  <si>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</si>
  <si>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</si>
  <si>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</si>
  <si>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</si>
  <si>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</si>
  <si>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</si>
  <si>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</si>
  <si>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</si>
  <si>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</si>
  <si>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</si>
  <si>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</si>
  <si>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</si>
  <si>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</si>
  <si>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</si>
  <si>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</si>
  <si>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</si>
  <si>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</si>
  <si>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</si>
  <si>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</si>
  <si>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</si>
  <si>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</si>
  <si>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</si>
  <si>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</si>
  <si>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</si>
  <si>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</si>
  <si>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</si>
  <si>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</si>
  <si>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</si>
  <si>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</si>
  <si>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</si>
  <si>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</si>
  <si>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</si>
  <si>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</si>
  <si>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</si>
  <si>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</si>
  <si>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</si>
  <si>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</si>
  <si>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</si>
  <si>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</si>
  <si>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</si>
  <si>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</si>
  <si>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</si>
  <si>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</si>
  <si>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</si>
  <si>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</si>
  <si>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</si>
  <si>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</si>
  <si>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</si>
  <si>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</si>
  <si>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</si>
  <si>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</si>
  <si>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</si>
  <si>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</si>
  <si>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</si>
  <si>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</si>
  <si>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</si>
  <si>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</si>
  <si>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</si>
  <si>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</si>
  <si>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</si>
  <si>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</si>
  <si>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</si>
  <si>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</si>
  <si>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</si>
  <si>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</si>
  <si>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</si>
  <si>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</si>
  <si>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</si>
  <si>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</si>
  <si>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</si>
  <si>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</si>
  <si>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</si>
  <si>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</si>
  <si>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</si>
  <si>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</si>
  <si>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</si>
  <si>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</si>
  <si>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</si>
  <si>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</si>
  <si>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</si>
  <si>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</si>
  <si>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</si>
  <si>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</si>
  <si>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</si>
  <si>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</si>
  <si>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</si>
  <si>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</si>
  <si>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</si>
  <si>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</si>
  <si>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</si>
  <si>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</si>
  <si>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</si>
  <si>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</si>
  <si>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</si>
  <si>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</si>
  <si>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</si>
  <si>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</si>
  <si>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</si>
  <si>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</si>
  <si>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</si>
  <si>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</si>
  <si>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</si>
  <si>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</si>
  <si>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</si>
  <si>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</si>
  <si>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</si>
  <si>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</si>
  <si>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</si>
  <si>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</si>
  <si>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</si>
  <si>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</si>
  <si>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</si>
  <si>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</si>
  <si>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</si>
  <si>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</si>
  <si>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</si>
  <si>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</si>
  <si>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</si>
  <si>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</si>
  <si>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</si>
  <si>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</si>
  <si>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</si>
  <si>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</si>
  <si>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</si>
  <si>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</si>
  <si>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</si>
  <si>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</si>
  <si>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</si>
  <si>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</si>
  <si>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</si>
  <si>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</si>
  <si>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</si>
  <si>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</si>
  <si>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</si>
  <si>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</si>
  <si>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</si>
  <si>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</si>
  <si>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</si>
  <si>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</si>
  <si>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</si>
  <si>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</si>
  <si>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</si>
  <si>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</si>
  <si>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</si>
  <si>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</si>
  <si>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</si>
  <si>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</si>
  <si>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</si>
  <si>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</si>
  <si>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</si>
  <si>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</si>
  <si>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</si>
  <si>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</si>
  <si>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</si>
  <si>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</si>
  <si>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</si>
  <si>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</si>
  <si>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</si>
  <si>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</si>
  <si>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</si>
  <si>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</si>
  <si>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</si>
  <si>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</si>
  <si>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</si>
  <si>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</si>
  <si>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</si>
  <si>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</si>
  <si>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</si>
  <si>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</si>
  <si>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</si>
  <si>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</si>
  <si>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</si>
  <si>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</si>
  <si>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</si>
  <si>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</si>
  <si>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</si>
  <si>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</si>
  <si>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</si>
  <si>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</si>
  <si>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</si>
  <si>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</si>
  <si>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</si>
  <si>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</si>
  <si>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</si>
  <si>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</si>
  <si>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</si>
  <si>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</si>
  <si>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</si>
  <si>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</si>
  <si>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</si>
  <si>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</si>
  <si>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</si>
  <si>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</si>
  <si>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</si>
  <si>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</si>
  <si>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</si>
  <si>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</si>
  <si>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</si>
  <si>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</si>
  <si>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</si>
  <si>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</si>
  <si>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</si>
  <si>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</si>
  <si>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</si>
  <si>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</si>
  <si>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</si>
  <si>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</si>
  <si>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</si>
  <si>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</si>
  <si>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</si>
  <si>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</si>
  <si>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</si>
  <si>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</si>
  <si>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</si>
  <si>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</si>
  <si>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</si>
  <si>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</si>
  <si>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</si>
  <si>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</si>
  <si>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</si>
  <si>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</si>
  <si>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</si>
  <si>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 xml:space="preserve">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</si>
</sst>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2" borderId="0" xfId="0" applyFill="1"/>
    <xf numFmtId="0" fontId="10" fillId="2" borderId="0" xfId="0" applyFont="1" applyFill="1"/>
    <xf numFmtId="0" fontId="8" fillId="0" borderId="0" xfId="1" applyAlignment="1" applyProtection="1"/>
    <xf numFmtId="0" fontId="11" fillId="0" borderId="0" xfId="0" applyFont="1" applyAlignment="1">
      <alignment horizontal="left"/>
    </xf>
    <xf numFmtId="0" fontId="14" fillId="0" borderId="0" xfId="0" applyFont="1"/>
    <xf numFmtId="0" fontId="0" fillId="3" borderId="0" xfId="0" applyFill="1"/>
    <xf numFmtId="0" fontId="15" fillId="2" borderId="0" xfId="0" applyFont="1" applyFill="1"/>
    <xf numFmtId="0" fontId="16" fillId="2" borderId="0" xfId="0" applyFont="1" applyFill="1"/>
    <xf numFmtId="49" fontId="17" fillId="2" borderId="1" xfId="0" applyNumberFormat="1" applyFont="1" applyFill="1" applyBorder="1" applyAlignment="1">
      <alignment horizontal="left"/>
    </xf>
    <xf numFmtId="0" fontId="17" fillId="2" borderId="2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49" fontId="18" fillId="2" borderId="3" xfId="0" applyNumberFormat="1" applyFont="1" applyFill="1" applyBorder="1" applyAlignment="1">
      <alignment horizontal="left"/>
    </xf>
    <xf numFmtId="0" fontId="18" fillId="2" borderId="4" xfId="0" applyFont="1" applyFill="1" applyBorder="1"/>
    <xf numFmtId="0" fontId="19" fillId="2" borderId="0" xfId="0" applyFont="1" applyFill="1"/>
    <xf numFmtId="0" fontId="18" fillId="2" borderId="0" xfId="0" applyFont="1" applyFill="1" applyAlignment="1">
      <alignment horizontal="left" indent="1"/>
    </xf>
    <xf numFmtId="0" fontId="18" fillId="2" borderId="5" xfId="0" applyFont="1" applyFill="1" applyBorder="1" applyAlignment="1">
      <alignment horizontal="left" indent="1"/>
    </xf>
    <xf numFmtId="0" fontId="18" fillId="2" borderId="5" xfId="0" applyFont="1" applyFill="1" applyBorder="1"/>
    <xf numFmtId="0" fontId="18" fillId="2" borderId="7" xfId="0" applyFont="1" applyFill="1" applyBorder="1"/>
    <xf numFmtId="49" fontId="19" fillId="2" borderId="8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 vertical="center"/>
    </xf>
    <xf numFmtId="49" fontId="18" fillId="2" borderId="8" xfId="0" applyNumberFormat="1" applyFont="1" applyFill="1" applyBorder="1" applyAlignment="1">
      <alignment horizontal="left"/>
    </xf>
    <xf numFmtId="49" fontId="18" fillId="2" borderId="9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0" fillId="4" borderId="0" xfId="0" applyFill="1"/>
    <xf numFmtId="0" fontId="20" fillId="3" borderId="0" xfId="0" applyFont="1" applyFill="1"/>
    <xf numFmtId="49" fontId="21" fillId="2" borderId="0" xfId="0" applyNumberFormat="1" applyFont="1" applyFill="1" applyAlignment="1">
      <alignment horizontal="left"/>
    </xf>
    <xf numFmtId="0" fontId="21" fillId="2" borderId="0" xfId="0" applyFont="1" applyFill="1"/>
    <xf numFmtId="0" fontId="17" fillId="2" borderId="0" xfId="0" applyFont="1" applyFill="1"/>
    <xf numFmtId="0" fontId="21" fillId="2" borderId="8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 indent="1"/>
    </xf>
    <xf numFmtId="0" fontId="18" fillId="2" borderId="12" xfId="0" applyFont="1" applyFill="1" applyBorder="1"/>
    <xf numFmtId="49" fontId="19" fillId="2" borderId="13" xfId="0" applyNumberFormat="1" applyFont="1" applyFill="1" applyBorder="1" applyAlignment="1">
      <alignment horizontal="left"/>
    </xf>
    <xf numFmtId="0" fontId="19" fillId="2" borderId="12" xfId="0" applyFont="1" applyFill="1" applyBorder="1"/>
    <xf numFmtId="49" fontId="19" fillId="2" borderId="9" xfId="0" applyNumberFormat="1" applyFont="1" applyFill="1" applyBorder="1" applyAlignment="1">
      <alignment horizontal="left"/>
    </xf>
    <xf numFmtId="0" fontId="19" fillId="2" borderId="5" xfId="0" applyFont="1" applyFill="1" applyBorder="1"/>
    <xf numFmtId="0" fontId="19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left" indent="3"/>
    </xf>
    <xf numFmtId="0" fontId="19" fillId="2" borderId="5" xfId="0" applyFont="1" applyFill="1" applyBorder="1" applyAlignment="1">
      <alignment horizontal="left" indent="1"/>
    </xf>
    <xf numFmtId="0" fontId="18" fillId="2" borderId="5" xfId="0" applyFont="1" applyFill="1" applyBorder="1" applyAlignment="1">
      <alignment horizontal="left" indent="2"/>
    </xf>
    <xf numFmtId="0" fontId="19" fillId="2" borderId="0" xfId="0" applyFont="1" applyFill="1" applyAlignment="1">
      <alignment horizontal="left" wrapText="1" indent="1"/>
    </xf>
    <xf numFmtId="0" fontId="18" fillId="2" borderId="4" xfId="0" applyFont="1" applyFill="1" applyBorder="1" applyAlignment="1">
      <alignment horizontal="left" indent="2"/>
    </xf>
    <xf numFmtId="49" fontId="21" fillId="2" borderId="8" xfId="0" applyNumberFormat="1" applyFont="1" applyFill="1" applyBorder="1" applyAlignment="1">
      <alignment horizontal="left" vertical="center" wrapText="1" indent="1"/>
    </xf>
    <xf numFmtId="49" fontId="21" fillId="2" borderId="0" xfId="0" applyNumberFormat="1" applyFont="1" applyFill="1" applyAlignment="1">
      <alignment horizontal="left" vertical="center" wrapText="1" indent="1"/>
    </xf>
    <xf numFmtId="49" fontId="19" fillId="2" borderId="6" xfId="0" applyNumberFormat="1" applyFont="1" applyFill="1" applyBorder="1" applyAlignment="1">
      <alignment horizontal="left"/>
    </xf>
    <xf numFmtId="0" fontId="19" fillId="2" borderId="7" xfId="0" applyFont="1" applyFill="1" applyBorder="1"/>
    <xf numFmtId="0" fontId="18" fillId="2" borderId="0" xfId="0" applyFont="1" applyFill="1" applyAlignment="1">
      <alignment horizontal="left" wrapText="1" indent="1"/>
    </xf>
    <xf numFmtId="0" fontId="18" fillId="2" borderId="14" xfId="0" applyFont="1" applyFill="1" applyBorder="1"/>
    <xf numFmtId="0" fontId="18" fillId="2" borderId="15" xfId="0" applyFont="1" applyFill="1" applyBorder="1"/>
    <xf numFmtId="49" fontId="4" fillId="3" borderId="13" xfId="0" applyNumberFormat="1" applyFont="1" applyFill="1" applyBorder="1" applyAlignment="1">
      <alignment horizontal="left"/>
    </xf>
    <xf numFmtId="0" fontId="4" fillId="3" borderId="12" xfId="0" applyFont="1" applyFill="1" applyBorder="1"/>
    <xf numFmtId="0" fontId="5" fillId="3" borderId="12" xfId="0" applyFont="1" applyFill="1" applyBorder="1"/>
    <xf numFmtId="0" fontId="22" fillId="0" borderId="0" xfId="0" applyFont="1"/>
    <xf numFmtId="0" fontId="25" fillId="3" borderId="0" xfId="0" applyFont="1" applyFill="1"/>
    <xf numFmtId="0" fontId="24" fillId="3" borderId="0" xfId="0" applyFont="1" applyFill="1"/>
    <xf numFmtId="0" fontId="25" fillId="3" borderId="7" xfId="0" applyFont="1" applyFill="1" applyBorder="1"/>
    <xf numFmtId="0" fontId="24" fillId="3" borderId="7" xfId="0" applyFont="1" applyFill="1" applyBorder="1"/>
    <xf numFmtId="0" fontId="25" fillId="3" borderId="5" xfId="0" applyFont="1" applyFill="1" applyBorder="1"/>
    <xf numFmtId="0" fontId="24" fillId="3" borderId="5" xfId="0" applyFont="1" applyFill="1" applyBorder="1"/>
    <xf numFmtId="0" fontId="23" fillId="3" borderId="17" xfId="0" applyFont="1" applyFill="1" applyBorder="1" applyAlignment="1">
      <alignment vertical="center"/>
    </xf>
    <xf numFmtId="49" fontId="25" fillId="3" borderId="6" xfId="0" applyNumberFormat="1" applyFont="1" applyFill="1" applyBorder="1" applyAlignment="1">
      <alignment horizontal="left"/>
    </xf>
    <xf numFmtId="49" fontId="25" fillId="3" borderId="8" xfId="0" applyNumberFormat="1" applyFont="1" applyFill="1" applyBorder="1" applyAlignment="1">
      <alignment horizontal="left"/>
    </xf>
    <xf numFmtId="165" fontId="24" fillId="3" borderId="18" xfId="0" applyNumberFormat="1" applyFont="1" applyFill="1" applyBorder="1" applyAlignment="1">
      <alignment horizontal="right"/>
    </xf>
    <xf numFmtId="49" fontId="26" fillId="2" borderId="1" xfId="0" applyNumberFormat="1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/>
    <xf numFmtId="49" fontId="26" fillId="2" borderId="8" xfId="0" applyNumberFormat="1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49" fontId="25" fillId="3" borderId="9" xfId="0" applyNumberFormat="1" applyFont="1" applyFill="1" applyBorder="1" applyAlignment="1">
      <alignment horizontal="left"/>
    </xf>
    <xf numFmtId="49" fontId="23" fillId="3" borderId="16" xfId="0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/>
    </xf>
    <xf numFmtId="0" fontId="18" fillId="2" borderId="18" xfId="4" applyFont="1" applyFill="1" applyBorder="1" applyAlignment="1">
      <alignment horizontal="center"/>
    </xf>
    <xf numFmtId="164" fontId="5" fillId="0" borderId="18" xfId="3" applyFont="1" applyFill="1" applyBorder="1" applyAlignment="1" applyProtection="1">
      <alignment horizontal="center"/>
    </xf>
    <xf numFmtId="49" fontId="3" fillId="0" borderId="0" xfId="0" applyNumberFormat="1" applyFont="1"/>
    <xf numFmtId="0" fontId="3" fillId="0" borderId="0" xfId="0" applyFont="1"/>
    <xf numFmtId="164" fontId="6" fillId="4" borderId="18" xfId="8" applyFont="1" applyFill="1" applyBorder="1" applyAlignment="1" applyProtection="1">
      <alignment horizontal="right"/>
    </xf>
    <xf numFmtId="164" fontId="5" fillId="0" borderId="18" xfId="0" applyNumberFormat="1" applyFont="1" applyBorder="1" applyAlignment="1">
      <alignment horizontal="right"/>
    </xf>
    <xf numFmtId="164" fontId="6" fillId="4" borderId="0" xfId="8" applyFont="1" applyFill="1" applyBorder="1" applyAlignment="1" applyProtection="1">
      <alignment horizontal="right"/>
    </xf>
    <xf numFmtId="164" fontId="5" fillId="4" borderId="18" xfId="8" applyFont="1" applyFill="1" applyBorder="1" applyAlignment="1" applyProtection="1">
      <alignment horizontal="right"/>
    </xf>
    <xf numFmtId="164" fontId="5" fillId="4" borderId="0" xfId="8" applyFont="1" applyFill="1" applyBorder="1" applyAlignment="1" applyProtection="1">
      <alignment horizontal="right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4" fontId="5" fillId="3" borderId="12" xfId="3" applyFont="1" applyFill="1" applyBorder="1"/>
    <xf numFmtId="0" fontId="30" fillId="0" borderId="0" xfId="0" applyFont="1" applyAlignment="1">
      <alignment horizontal="center"/>
    </xf>
    <xf numFmtId="0" fontId="31" fillId="0" borderId="0" xfId="1" applyFont="1" applyFill="1" applyAlignment="1" applyProtection="1">
      <alignment horizontal="center"/>
    </xf>
    <xf numFmtId="0" fontId="32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2" borderId="0" xfId="0" applyFont="1" applyFill="1" applyAlignment="1">
      <alignment horizontal="center"/>
    </xf>
    <xf numFmtId="0" fontId="28" fillId="2" borderId="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 inden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49" fontId="28" fillId="2" borderId="8" xfId="0" applyNumberFormat="1" applyFont="1" applyFill="1" applyBorder="1" applyAlignment="1">
      <alignment horizontal="left" vertical="center" wrapText="1" indent="1"/>
    </xf>
    <xf numFmtId="49" fontId="28" fillId="2" borderId="0" xfId="0" applyNumberFormat="1" applyFont="1" applyFill="1" applyAlignment="1">
      <alignment horizontal="left" vertical="center" wrapText="1" indent="1"/>
    </xf>
  </cellXfs>
  <cellStyles count="9">
    <cellStyle name="Hipervínculo" xfId="1" builtinId="8"/>
    <cellStyle name="Hipervínculo 2" xfId="2" xr:uid="{00000000-0005-0000-0000-000001000000}"/>
    <cellStyle name="Millares" xfId="3" builtinId="3"/>
    <cellStyle name="Millares 2" xfId="8" xr:uid="{6BCFFA90-BE72-4719-90B6-569E5FF694E0}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437029</xdr:colOff>
      <xdr:row>2</xdr:row>
      <xdr:rowOff>112059</xdr:rowOff>
    </xdr:from>
    <xdr:to>
      <xdr:col>17</xdr:col>
      <xdr:colOff>603997</xdr:colOff>
      <xdr:row>7</xdr:row>
      <xdr:rowOff>150159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0833802-F3A7-4EFC-845F-8B27D19B76D8}"/>
            </a:ext>
          </a:extLst>
        </xdr:cNvPr>
        <xdr:cNvGrpSpPr>
          <a:grpSpLocks/>
        </xdr:cNvGrpSpPr>
      </xdr:nvGrpSpPr>
      <xdr:grpSpPr bwMode="auto">
        <a:xfrm>
          <a:off x="437029" y="493059"/>
          <a:ext cx="12511368" cy="990600"/>
          <a:chOff x="0" y="532063"/>
          <a:chExt cx="13470685" cy="101917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6FAAC23-60DE-542A-C4C1-8B74CB83A061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5" name="Imagen 5">
              <a:extLst>
                <a:ext uri="{FF2B5EF4-FFF2-40B4-BE49-F238E27FC236}">
                  <a16:creationId xmlns:a16="http://schemas.microsoft.com/office/drawing/2014/main" id="{6C937A20-0EBA-25D8-24DE-3AEF0932418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F944EB62-B8FF-D411-0FD4-5AAFF1D284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7">
              <a:extLst>
                <a:ext uri="{FF2B5EF4-FFF2-40B4-BE49-F238E27FC236}">
                  <a16:creationId xmlns:a16="http://schemas.microsoft.com/office/drawing/2014/main" id="{DE270E62-379D-9357-A6E9-CC1D64664E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Google Shape;111;p1">
              <a:extLst>
                <a:ext uri="{FF2B5EF4-FFF2-40B4-BE49-F238E27FC236}">
                  <a16:creationId xmlns:a16="http://schemas.microsoft.com/office/drawing/2014/main" id="{D3A29184-F54E-3DBC-7CD6-DD8DCED4C1BC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">
              <a:extLst>
                <a:ext uri="{FF2B5EF4-FFF2-40B4-BE49-F238E27FC236}">
                  <a16:creationId xmlns:a16="http://schemas.microsoft.com/office/drawing/2014/main" id="{08A1BBA1-B98C-6EEC-3C81-FEA396B5D9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D5AAB004-0573-2721-6D00-7F30C9098C1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7679B19-438E-0D6E-5DC0-6DEE00CCDA2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E475715B-E44D-C398-CBC3-DD77323672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4135" y="1674159"/>
          <a:ext cx="9942419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11504.1785.rartemp\EFP%20Rep.%20Dominicana%20Trimestral%20Gobiernos%20Locales.xlsx" TargetMode="External"/><Relationship Id="rId1" Type="http://schemas.openxmlformats.org/officeDocument/2006/relationships/externalLinkPath" Target="file:///C:\Users\cramirez\AppData\Local\Temp\Rar$DIa11504.1785.rartemp\EFP%20Rep.%20Dominicana%20Trimestral%20Gobiernos%20Lo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</sheetNames>
    <sheetDataSet>
      <sheetData sheetId="0"/>
      <sheetData sheetId="1"/>
      <sheetData sheetId="2">
        <row r="8">
          <cell r="E8">
            <v>4978.0596885600016</v>
          </cell>
          <cell r="F8">
            <v>4958.5175032899997</v>
          </cell>
          <cell r="G8">
            <v>4851.1297546000005</v>
          </cell>
          <cell r="H8">
            <v>4743.9488738600003</v>
          </cell>
          <cell r="I8">
            <v>5182.2160720699994</v>
          </cell>
          <cell r="J8">
            <v>4805.8062558499987</v>
          </cell>
          <cell r="K8">
            <v>4786.6125258900001</v>
          </cell>
          <cell r="L8">
            <v>5013.9173805100008</v>
          </cell>
          <cell r="M8">
            <v>4986.3192323400008</v>
          </cell>
          <cell r="N8">
            <v>4924.8882898399997</v>
          </cell>
          <cell r="O8">
            <v>4988.7850232900009</v>
          </cell>
          <cell r="P8">
            <v>5057.13932157</v>
          </cell>
          <cell r="Q8">
            <v>5158.4692567900001</v>
          </cell>
          <cell r="R8">
            <v>5675.7379318200001</v>
          </cell>
          <cell r="S8">
            <v>4969.6783649999998</v>
          </cell>
          <cell r="T8">
            <v>5482.7591692200012</v>
          </cell>
          <cell r="U8">
            <v>5529.6593713199982</v>
          </cell>
          <cell r="V8">
            <v>5670.2454915500002</v>
          </cell>
          <cell r="W8">
            <v>5662.1127548599998</v>
          </cell>
          <cell r="X8">
            <v>5280.629395349999</v>
          </cell>
          <cell r="Y8">
            <v>5686.5294380300002</v>
          </cell>
          <cell r="Z8">
            <v>5206.8128517899995</v>
          </cell>
          <cell r="AA8">
            <v>5599.9108212500005</v>
          </cell>
          <cell r="AB8">
            <v>6623.4994628900004</v>
          </cell>
          <cell r="AC8">
            <v>6312.870672209996</v>
          </cell>
          <cell r="AD8">
            <v>6408.3029911999975</v>
          </cell>
          <cell r="AE8">
            <v>6622.8131874199989</v>
          </cell>
          <cell r="AF8">
            <v>8767.940783439999</v>
          </cell>
          <cell r="AG8">
            <v>7687.704652370001</v>
          </cell>
          <cell r="AH8">
            <v>8964.8071535500003</v>
          </cell>
          <cell r="AI8">
            <v>8193.77232104</v>
          </cell>
          <cell r="AJ8">
            <v>9585.3983910900006</v>
          </cell>
          <cell r="AK8">
            <v>7738.8047003399897</v>
          </cell>
          <cell r="AL8">
            <v>7947.9684477699875</v>
          </cell>
          <cell r="AM8">
            <v>7573.1440862099998</v>
          </cell>
          <cell r="AN8">
            <v>9326.0998417999908</v>
          </cell>
          <cell r="AO8">
            <v>7790.3607818299997</v>
          </cell>
          <cell r="AP8">
            <v>6862.3344836299993</v>
          </cell>
          <cell r="AQ8">
            <v>8104.8847195500102</v>
          </cell>
          <cell r="AR8">
            <v>9916.109245129981</v>
          </cell>
        </row>
        <row r="9">
          <cell r="E9">
            <v>574.90146400000003</v>
          </cell>
          <cell r="F9">
            <v>530.921874</v>
          </cell>
          <cell r="G9">
            <v>441.73465199999998</v>
          </cell>
          <cell r="H9">
            <v>394.41080799999997</v>
          </cell>
          <cell r="I9">
            <v>477.94274999999999</v>
          </cell>
          <cell r="J9">
            <v>423.59805899999998</v>
          </cell>
          <cell r="K9">
            <v>433.79169300000001</v>
          </cell>
          <cell r="L9">
            <v>572.24249499999996</v>
          </cell>
          <cell r="M9">
            <v>578.43533000000002</v>
          </cell>
          <cell r="N9">
            <v>499.80817999999999</v>
          </cell>
          <cell r="O9">
            <v>473.10023100000001</v>
          </cell>
          <cell r="P9">
            <v>548.44502799999998</v>
          </cell>
          <cell r="Q9">
            <v>593.20600899999999</v>
          </cell>
          <cell r="R9">
            <v>559.13354000000004</v>
          </cell>
          <cell r="S9">
            <v>293.9951102</v>
          </cell>
          <cell r="T9">
            <v>227.27480199999999</v>
          </cell>
          <cell r="U9">
            <v>560.24236893</v>
          </cell>
          <cell r="V9">
            <v>603.17322848000003</v>
          </cell>
          <cell r="W9">
            <v>601.11265527999979</v>
          </cell>
          <cell r="X9">
            <v>683.90738918000034</v>
          </cell>
          <cell r="Y9">
            <v>498.7114189699999</v>
          </cell>
          <cell r="Z9">
            <v>276.26409818999986</v>
          </cell>
          <cell r="AA9">
            <v>430.50952085000023</v>
          </cell>
          <cell r="AB9">
            <v>584.77001486999995</v>
          </cell>
          <cell r="AC9">
            <v>555.75955374999978</v>
          </cell>
          <cell r="AD9">
            <v>672.03924077000033</v>
          </cell>
          <cell r="AE9">
            <v>746.06693657000028</v>
          </cell>
          <cell r="AF9">
            <v>809.95922141999984</v>
          </cell>
          <cell r="AG9">
            <v>746.64481316000001</v>
          </cell>
          <cell r="AH9">
            <v>824.67478884000002</v>
          </cell>
          <cell r="AI9">
            <v>903.98338466999996</v>
          </cell>
          <cell r="AJ9">
            <v>979.24477888000001</v>
          </cell>
          <cell r="AK9">
            <v>915.21956388000001</v>
          </cell>
          <cell r="AL9">
            <v>924.60239554999885</v>
          </cell>
          <cell r="AM9">
            <v>257.21588235000007</v>
          </cell>
          <cell r="AN9">
            <v>387.65848757999998</v>
          </cell>
          <cell r="AO9">
            <v>903.28164516999982</v>
          </cell>
          <cell r="AP9">
            <v>750.92708692999997</v>
          </cell>
          <cell r="AQ9">
            <v>974.64583754</v>
          </cell>
          <cell r="AR9">
            <v>1037.4778416300003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52">
          <cell r="E52">
            <v>4331.3074535600008</v>
          </cell>
          <cell r="F52">
            <v>4367.0895842899999</v>
          </cell>
          <cell r="G52">
            <v>4358.7656126000002</v>
          </cell>
          <cell r="H52">
            <v>4306.4214558600006</v>
          </cell>
          <cell r="I52">
            <v>4663.1371730699993</v>
          </cell>
          <cell r="J52">
            <v>4338.9707468499992</v>
          </cell>
          <cell r="K52">
            <v>4292.4239878899998</v>
          </cell>
          <cell r="L52">
            <v>4384.9082375100006</v>
          </cell>
          <cell r="M52">
            <v>4324.3818333400004</v>
          </cell>
          <cell r="N52">
            <v>4339.9751498400001</v>
          </cell>
          <cell r="O52">
            <v>4441.6964862900004</v>
          </cell>
          <cell r="P52">
            <v>4433.52015957</v>
          </cell>
          <cell r="Q52">
            <v>4477.9576157900001</v>
          </cell>
          <cell r="R52">
            <v>5015.5340398200005</v>
          </cell>
          <cell r="S52">
            <v>4649.0062257999998</v>
          </cell>
          <cell r="T52">
            <v>5240.1229601200012</v>
          </cell>
          <cell r="U52">
            <v>4765.5980013400003</v>
          </cell>
          <cell r="V52">
            <v>4971.5293970299999</v>
          </cell>
          <cell r="W52">
            <v>4979.14054717</v>
          </cell>
          <cell r="X52">
            <v>4522.4687053399994</v>
          </cell>
          <cell r="Y52">
            <v>5117.8721743900005</v>
          </cell>
          <cell r="Z52">
            <v>4876.4187015899997</v>
          </cell>
          <cell r="AA52">
            <v>5084.6359881400003</v>
          </cell>
          <cell r="AB52">
            <v>5943.8436129600004</v>
          </cell>
          <cell r="AC52">
            <v>5200.7830980500003</v>
          </cell>
          <cell r="AD52">
            <v>5227.5247932699995</v>
          </cell>
          <cell r="AE52">
            <v>5615.8210373900001</v>
          </cell>
          <cell r="AF52">
            <v>7837.9245015099996</v>
          </cell>
          <cell r="AG52">
            <v>6060.4797350500003</v>
          </cell>
          <cell r="AH52">
            <v>6115.7170413900003</v>
          </cell>
          <cell r="AI52">
            <v>6201.6873408500005</v>
          </cell>
          <cell r="AJ52">
            <v>8490.0581726600012</v>
          </cell>
          <cell r="AK52">
            <v>5913.8172358299898</v>
          </cell>
          <cell r="AL52">
            <v>5966.4352987099892</v>
          </cell>
          <cell r="AM52">
            <v>6358.4395922799995</v>
          </cell>
          <cell r="AN52">
            <v>7926.6874536899904</v>
          </cell>
          <cell r="AO52">
            <v>5992.5124152099997</v>
          </cell>
          <cell r="AP52">
            <v>6008.2</v>
          </cell>
          <cell r="AQ52">
            <v>5990.479866870005</v>
          </cell>
          <cell r="AR52">
            <v>8001.9580463099801</v>
          </cell>
        </row>
        <row r="62">
          <cell r="E62">
            <v>71.850770999999995</v>
          </cell>
          <cell r="F62">
            <v>60.506045</v>
          </cell>
          <cell r="G62">
            <v>50.629489999999997</v>
          </cell>
          <cell r="H62">
            <v>43.116610000000001</v>
          </cell>
          <cell r="I62">
            <v>41.136149000000003</v>
          </cell>
          <cell r="J62">
            <v>43.237450000000003</v>
          </cell>
          <cell r="K62">
            <v>60.396844999999999</v>
          </cell>
          <cell r="L62">
            <v>56.766648000000004</v>
          </cell>
          <cell r="M62">
            <v>83.502069000000006</v>
          </cell>
          <cell r="N62">
            <v>85.104960000000005</v>
          </cell>
          <cell r="O62">
            <v>73.988305999999994</v>
          </cell>
          <cell r="P62">
            <v>75.174133999999995</v>
          </cell>
          <cell r="Q62">
            <v>87.305632000000003</v>
          </cell>
          <cell r="R62">
            <v>101.070352</v>
          </cell>
          <cell r="S62">
            <v>26.677029000000001</v>
          </cell>
          <cell r="T62">
            <v>15.361407099999994</v>
          </cell>
          <cell r="U62">
            <v>203.81900104999778</v>
          </cell>
          <cell r="V62">
            <v>95.542866039999836</v>
          </cell>
          <cell r="W62">
            <v>81.859552410000092</v>
          </cell>
          <cell r="X62">
            <v>74.25330082999993</v>
          </cell>
          <cell r="Y62">
            <v>69.945844669999957</v>
          </cell>
          <cell r="Z62">
            <v>54.13005201000005</v>
          </cell>
          <cell r="AA62">
            <v>84.765312259999874</v>
          </cell>
          <cell r="AB62">
            <v>94.885835060000176</v>
          </cell>
          <cell r="AC62">
            <v>556.3280204099957</v>
          </cell>
          <cell r="AD62">
            <v>508.73895715999828</v>
          </cell>
          <cell r="AE62">
            <v>260.92521345999785</v>
          </cell>
          <cell r="AF62">
            <v>120.05706051000035</v>
          </cell>
          <cell r="AG62">
            <v>880.58010416000104</v>
          </cell>
          <cell r="AH62">
            <v>2024.4153233200002</v>
          </cell>
          <cell r="AI62">
            <v>1088.10159552</v>
          </cell>
          <cell r="AJ62">
            <v>116.09543955000007</v>
          </cell>
          <cell r="AK62">
            <v>909.76790062999987</v>
          </cell>
          <cell r="AL62">
            <v>1056.9307535099997</v>
          </cell>
          <cell r="AM62">
            <v>957.48861158</v>
          </cell>
          <cell r="AN62">
            <v>1011.7539005299999</v>
          </cell>
          <cell r="AO62">
            <v>894.56672145000005</v>
          </cell>
          <cell r="AP62">
            <v>103.20739669999998</v>
          </cell>
          <cell r="AQ62">
            <v>1139.7590151400054</v>
          </cell>
          <cell r="AR62">
            <v>876.67335719000016</v>
          </cell>
        </row>
      </sheetData>
      <sheetData sheetId="3">
        <row r="8">
          <cell r="E8">
            <v>2548.6183085599987</v>
          </cell>
          <cell r="F8">
            <v>2947.41590529</v>
          </cell>
          <cell r="G8">
            <v>2783.7760965999996</v>
          </cell>
          <cell r="H8">
            <v>3299.9748568599998</v>
          </cell>
          <cell r="I8">
            <v>3103.4448250699998</v>
          </cell>
          <cell r="J8">
            <v>2755.7064718500005</v>
          </cell>
          <cell r="K8">
            <v>3667.7367338899999</v>
          </cell>
          <cell r="L8">
            <v>3858.7374275100001</v>
          </cell>
          <cell r="M8">
            <v>2662.3644010899998</v>
          </cell>
          <cell r="N8">
            <v>3224.7148325900007</v>
          </cell>
          <cell r="O8">
            <v>3261.3444460400001</v>
          </cell>
          <cell r="P8">
            <v>3827.6925613199992</v>
          </cell>
          <cell r="Q8">
            <v>2954.2742167500005</v>
          </cell>
          <cell r="R8">
            <v>4185.9593364899993</v>
          </cell>
          <cell r="S8">
            <v>4169.8727837300003</v>
          </cell>
          <cell r="T8">
            <v>5686.0572520799997</v>
          </cell>
          <cell r="U8">
            <v>2987.0756491799998</v>
          </cell>
          <cell r="V8">
            <v>3700.9629925400059</v>
          </cell>
          <cell r="W8">
            <v>3536.5944270000045</v>
          </cell>
          <cell r="X8">
            <v>4097.8721631899971</v>
          </cell>
          <cell r="Y8">
            <v>3594.207314924708</v>
          </cell>
          <cell r="Z8">
            <v>3694.5425393547107</v>
          </cell>
          <cell r="AA8">
            <v>3660.2176226547163</v>
          </cell>
          <cell r="AB8">
            <v>4689.5700586247112</v>
          </cell>
          <cell r="AC8">
            <v>3802.9014603040487</v>
          </cell>
          <cell r="AD8">
            <v>4140.2437497040464</v>
          </cell>
          <cell r="AE8">
            <v>4018.692343294038</v>
          </cell>
          <cell r="AF8">
            <v>5522.8230473440535</v>
          </cell>
          <cell r="AG8">
            <v>5312.915055828722</v>
          </cell>
          <cell r="AH8">
            <v>4926.6687754787217</v>
          </cell>
          <cell r="AI8">
            <v>4804.0310938587236</v>
          </cell>
          <cell r="AJ8">
            <v>5858.8584148587215</v>
          </cell>
          <cell r="AK8">
            <v>6520.1159391196798</v>
          </cell>
          <cell r="AL8">
            <v>7051.2025757796691</v>
          </cell>
          <cell r="AM8">
            <v>5992.8666149796909</v>
          </cell>
          <cell r="AN8">
            <v>7447.6594621496906</v>
          </cell>
          <cell r="AO8">
            <v>5008.2523173099999</v>
          </cell>
          <cell r="AP8">
            <v>4677.4790418900038</v>
          </cell>
          <cell r="AQ8">
            <v>5224.692262900001</v>
          </cell>
          <cell r="AR8">
            <v>6500.702559896994</v>
          </cell>
        </row>
        <row r="9">
          <cell r="E9">
            <v>1321.5341750499999</v>
          </cell>
          <cell r="F9">
            <v>1283.12886675</v>
          </cell>
          <cell r="G9">
            <v>1071.06710875</v>
          </cell>
          <cell r="H9">
            <v>1147.7932147500001</v>
          </cell>
          <cell r="I9">
            <v>1225.113221455</v>
          </cell>
          <cell r="J9">
            <v>1132.7838844549999</v>
          </cell>
          <cell r="K9">
            <v>2072.3960644549998</v>
          </cell>
          <cell r="L9">
            <v>1537.3620260050002</v>
          </cell>
          <cell r="M9">
            <v>1530.92274367</v>
          </cell>
          <cell r="N9">
            <v>1547.3947714200001</v>
          </cell>
          <cell r="O9">
            <v>1460.1380424200001</v>
          </cell>
          <cell r="P9">
            <v>1804.426142475</v>
          </cell>
          <cell r="Q9">
            <v>1660.73017013</v>
          </cell>
          <cell r="R9">
            <v>1564.0992326300002</v>
          </cell>
          <cell r="S9">
            <v>486.19827433500006</v>
          </cell>
          <cell r="T9">
            <v>399.03357798000002</v>
          </cell>
          <cell r="U9">
            <v>1868.6249020900002</v>
          </cell>
          <cell r="V9">
            <v>1878.0166205649998</v>
          </cell>
          <cell r="W9">
            <v>1782.498131775</v>
          </cell>
          <cell r="X9">
            <v>2090.2175376250002</v>
          </cell>
          <cell r="Y9">
            <v>1924.9765335349998</v>
          </cell>
          <cell r="Z9">
            <v>1824.4929299649998</v>
          </cell>
          <cell r="AA9">
            <v>2002.402015225</v>
          </cell>
          <cell r="AB9">
            <v>2413.45936879499</v>
          </cell>
          <cell r="AC9">
            <v>2327.71152854</v>
          </cell>
          <cell r="AD9">
            <v>2361.2026742449998</v>
          </cell>
          <cell r="AE9">
            <v>2381.5368031799903</v>
          </cell>
          <cell r="AF9">
            <v>3165.4143466149999</v>
          </cell>
          <cell r="AG9">
            <v>2376.5580954049997</v>
          </cell>
          <cell r="AH9">
            <v>2842.2954380700003</v>
          </cell>
          <cell r="AI9">
            <v>2690.6846699799999</v>
          </cell>
          <cell r="AJ9">
            <v>3306.2650042499999</v>
          </cell>
          <cell r="AK9">
            <v>3823.7817810299898</v>
          </cell>
          <cell r="AL9">
            <v>3901.8580841899802</v>
          </cell>
          <cell r="AM9">
            <v>3118.1642219149999</v>
          </cell>
          <cell r="AN9">
            <v>3968.8255533700003</v>
          </cell>
          <cell r="AO9">
            <v>2761.63601956</v>
          </cell>
          <cell r="AP9">
            <v>2654.070272960003</v>
          </cell>
          <cell r="AQ9">
            <v>2783.0720899000012</v>
          </cell>
          <cell r="AR9">
            <v>3719.893717849995</v>
          </cell>
        </row>
        <row r="14">
          <cell r="E14">
            <v>729.63900604999992</v>
          </cell>
          <cell r="F14">
            <v>880.33714974999998</v>
          </cell>
          <cell r="G14">
            <v>482.70049675000001</v>
          </cell>
          <cell r="H14">
            <v>722.31903375000002</v>
          </cell>
          <cell r="I14">
            <v>558.57926045500005</v>
          </cell>
          <cell r="J14">
            <v>550.613414455</v>
          </cell>
          <cell r="K14">
            <v>481.31606345500001</v>
          </cell>
          <cell r="L14">
            <v>1237.356604005</v>
          </cell>
          <cell r="M14">
            <v>758.30184266999993</v>
          </cell>
          <cell r="N14">
            <v>955.39843741999994</v>
          </cell>
          <cell r="O14">
            <v>774.02755242000001</v>
          </cell>
          <cell r="P14">
            <v>1229.8520394749999</v>
          </cell>
          <cell r="Q14">
            <v>791.81564559000003</v>
          </cell>
          <cell r="R14">
            <v>1031.1984657999999</v>
          </cell>
          <cell r="S14">
            <v>415.306816115</v>
          </cell>
          <cell r="T14">
            <v>793.41915625000001</v>
          </cell>
          <cell r="U14">
            <v>690.04400458999987</v>
          </cell>
          <cell r="V14">
            <v>904.57575674500094</v>
          </cell>
          <cell r="W14">
            <v>994.82413347500108</v>
          </cell>
          <cell r="X14">
            <v>1282.181324915</v>
          </cell>
          <cell r="Y14">
            <v>947.34347713500097</v>
          </cell>
          <cell r="Z14">
            <v>765.04399272499893</v>
          </cell>
          <cell r="AA14">
            <v>1136.4219772849999</v>
          </cell>
          <cell r="AB14">
            <v>1008.2347944150001</v>
          </cell>
          <cell r="AC14">
            <v>1001.6144983100011</v>
          </cell>
          <cell r="AD14">
            <v>1271.3051934349999</v>
          </cell>
          <cell r="AE14">
            <v>1123.0651965700001</v>
          </cell>
          <cell r="AF14">
            <v>1408.0362095949999</v>
          </cell>
          <cell r="AG14">
            <v>1250.9020940449998</v>
          </cell>
          <cell r="AH14">
            <v>1516.9783483100002</v>
          </cell>
          <cell r="AI14">
            <v>1580.68651191</v>
          </cell>
          <cell r="AJ14">
            <v>1788.4784048699998</v>
          </cell>
          <cell r="AK14">
            <v>1700.4126913599998</v>
          </cell>
          <cell r="AL14">
            <v>2004.9037320299999</v>
          </cell>
          <cell r="AM14">
            <v>1647.5730590650001</v>
          </cell>
          <cell r="AN14">
            <v>2048.6973469299996</v>
          </cell>
          <cell r="AO14">
            <v>1498.04726175</v>
          </cell>
          <cell r="AP14">
            <v>1465.6103954299999</v>
          </cell>
          <cell r="AQ14">
            <v>1598.4697206199996</v>
          </cell>
          <cell r="AR14">
            <v>2085.8699364299982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150.51980699999999</v>
          </cell>
          <cell r="J15">
            <v>150.51980699999999</v>
          </cell>
          <cell r="K15">
            <v>150.51980699999999</v>
          </cell>
          <cell r="L15">
            <v>150.51980699999999</v>
          </cell>
          <cell r="M15">
            <v>148.23287074999999</v>
          </cell>
          <cell r="N15">
            <v>148.23287074999999</v>
          </cell>
          <cell r="O15">
            <v>148.23287074999999</v>
          </cell>
          <cell r="P15">
            <v>148.23287074999999</v>
          </cell>
          <cell r="Q15">
            <v>148.25908949999999</v>
          </cell>
          <cell r="R15">
            <v>148.25908949999999</v>
          </cell>
          <cell r="S15">
            <v>148.25908949999999</v>
          </cell>
          <cell r="T15">
            <v>148.25908949999999</v>
          </cell>
          <cell r="U15">
            <v>160.13213425000001</v>
          </cell>
          <cell r="V15">
            <v>160.13213425000001</v>
          </cell>
          <cell r="W15">
            <v>160.13213425000001</v>
          </cell>
          <cell r="X15">
            <v>160.13213425000001</v>
          </cell>
          <cell r="Y15">
            <v>136.68302001470826</v>
          </cell>
          <cell r="Z15">
            <v>136.68302001470826</v>
          </cell>
          <cell r="AA15">
            <v>136.68302001470826</v>
          </cell>
          <cell r="AB15">
            <v>136.68302001470826</v>
          </cell>
          <cell r="AC15">
            <v>191.31226432404699</v>
          </cell>
          <cell r="AD15">
            <v>191.31226432404699</v>
          </cell>
          <cell r="AE15">
            <v>191.31226432404699</v>
          </cell>
          <cell r="AF15">
            <v>191.31226432404699</v>
          </cell>
          <cell r="AG15">
            <v>187.847048798722</v>
          </cell>
          <cell r="AH15">
            <v>187.847048798722</v>
          </cell>
          <cell r="AI15">
            <v>187.847048798722</v>
          </cell>
          <cell r="AJ15">
            <v>187.847048798722</v>
          </cell>
          <cell r="AK15">
            <v>257.06173885969002</v>
          </cell>
          <cell r="AL15">
            <v>257.06173885969002</v>
          </cell>
          <cell r="AM15">
            <v>257.06173885969002</v>
          </cell>
          <cell r="AN15">
            <v>257.06173885969002</v>
          </cell>
          <cell r="AO15">
            <v>299</v>
          </cell>
          <cell r="AP15">
            <v>299</v>
          </cell>
          <cell r="AQ15">
            <v>299</v>
          </cell>
          <cell r="AR15">
            <v>301.86975124699995</v>
          </cell>
        </row>
        <row r="16">
          <cell r="E16">
            <v>42.390082999999997</v>
          </cell>
          <cell r="F16">
            <v>44.735495999999998</v>
          </cell>
          <cell r="G16">
            <v>25.404641999999999</v>
          </cell>
          <cell r="H16">
            <v>29.448899000000001</v>
          </cell>
          <cell r="I16">
            <v>18.069043000000001</v>
          </cell>
          <cell r="J16">
            <v>36.721052</v>
          </cell>
          <cell r="K16">
            <v>39.235321999999996</v>
          </cell>
          <cell r="L16">
            <v>24.344145000000001</v>
          </cell>
          <cell r="M16">
            <v>32.061990999999999</v>
          </cell>
          <cell r="N16">
            <v>38.240915999999999</v>
          </cell>
          <cell r="O16">
            <v>36.116247000000001</v>
          </cell>
          <cell r="P16">
            <v>33.252009999999999</v>
          </cell>
          <cell r="Q16">
            <v>42.234639999999999</v>
          </cell>
          <cell r="R16">
            <v>35.479545999999999</v>
          </cell>
          <cell r="S16">
            <v>14.22481393</v>
          </cell>
          <cell r="T16">
            <v>7.4355732000000003</v>
          </cell>
          <cell r="U16">
            <v>39.265524519999992</v>
          </cell>
          <cell r="V16">
            <v>31.301813989999985</v>
          </cell>
          <cell r="W16">
            <v>29.449259069999993</v>
          </cell>
          <cell r="X16">
            <v>29.968076020000002</v>
          </cell>
          <cell r="Y16">
            <v>29.957971009999994</v>
          </cell>
          <cell r="Z16">
            <v>24.134744359999999</v>
          </cell>
          <cell r="AA16">
            <v>25.990941739999993</v>
          </cell>
          <cell r="AB16">
            <v>11.875098680000004</v>
          </cell>
          <cell r="AC16">
            <v>13.306355440000004</v>
          </cell>
          <cell r="AD16">
            <v>13.320025250000002</v>
          </cell>
          <cell r="AE16">
            <v>18.855793859999995</v>
          </cell>
          <cell r="AF16">
            <v>17.305573950000003</v>
          </cell>
          <cell r="AG16">
            <v>16.02625184</v>
          </cell>
          <cell r="AH16">
            <v>15.75266107</v>
          </cell>
          <cell r="AI16">
            <v>8.8453525099999997</v>
          </cell>
          <cell r="AJ16">
            <v>15.94439489</v>
          </cell>
          <cell r="AK16">
            <v>8.4020883199999989</v>
          </cell>
          <cell r="AL16">
            <v>7.164387010000004</v>
          </cell>
          <cell r="AM16">
            <v>5.8006486100000005</v>
          </cell>
          <cell r="AN16">
            <v>6.8911030000000002</v>
          </cell>
          <cell r="AO16">
            <v>2.5074524300000007</v>
          </cell>
          <cell r="AP16">
            <v>2.9310535400000002</v>
          </cell>
          <cell r="AQ16">
            <v>241.9441089200001</v>
          </cell>
          <cell r="AR16">
            <v>14.409531670000002</v>
          </cell>
        </row>
        <row r="20">
          <cell r="E20">
            <v>5.4818509999999998</v>
          </cell>
          <cell r="F20">
            <v>9.1286909999999999</v>
          </cell>
          <cell r="G20">
            <v>4.9902889999999998</v>
          </cell>
          <cell r="H20">
            <v>4.6957279999999999</v>
          </cell>
          <cell r="I20">
            <v>5.5413389999999998</v>
          </cell>
          <cell r="J20">
            <v>6.2647969999999997</v>
          </cell>
          <cell r="K20">
            <v>3.6630750000000001</v>
          </cell>
          <cell r="L20">
            <v>5.7998079999999996</v>
          </cell>
          <cell r="M20">
            <v>8.8149879999999996</v>
          </cell>
          <cell r="N20">
            <v>12.571892999999999</v>
          </cell>
          <cell r="O20">
            <v>7.6573339999999996</v>
          </cell>
          <cell r="P20">
            <v>21.340503999999999</v>
          </cell>
          <cell r="Q20">
            <v>11.497788999999999</v>
          </cell>
          <cell r="R20">
            <v>13.288603999999999</v>
          </cell>
          <cell r="S20">
            <v>2.819423</v>
          </cell>
          <cell r="T20">
            <v>21.449928</v>
          </cell>
          <cell r="U20">
            <v>18.072006999999999</v>
          </cell>
          <cell r="V20">
            <v>16.9493063</v>
          </cell>
          <cell r="W20">
            <v>19.581298049999994</v>
          </cell>
          <cell r="X20">
            <v>18.880013780000002</v>
          </cell>
          <cell r="Y20">
            <v>21.605075930000002</v>
          </cell>
          <cell r="Z20">
            <v>8.25942753</v>
          </cell>
          <cell r="AA20">
            <v>7.6978910599999999</v>
          </cell>
          <cell r="AB20">
            <v>15.46064367</v>
          </cell>
          <cell r="AC20">
            <v>8.1650205699999994</v>
          </cell>
          <cell r="AD20">
            <v>12.473963700000001</v>
          </cell>
          <cell r="AE20">
            <v>11.254761419999999</v>
          </cell>
          <cell r="AF20">
            <v>12.506061040000001</v>
          </cell>
          <cell r="AG20">
            <v>10.419260769999999</v>
          </cell>
          <cell r="AH20">
            <v>15.271692699999999</v>
          </cell>
          <cell r="AI20">
            <v>13.686238169999999</v>
          </cell>
          <cell r="AJ20">
            <v>14.2250432</v>
          </cell>
          <cell r="AK20">
            <v>12.953641259999998</v>
          </cell>
          <cell r="AL20">
            <v>12.831743880000003</v>
          </cell>
          <cell r="AM20">
            <v>11.299930690000002</v>
          </cell>
          <cell r="AN20">
            <v>12.466328470000001</v>
          </cell>
          <cell r="AO20">
            <v>12.974577099999999</v>
          </cell>
          <cell r="AP20">
            <v>8.9042318999999992</v>
          </cell>
          <cell r="AQ20">
            <v>12.475031079999999</v>
          </cell>
          <cell r="AR20">
            <v>13.231497489999999</v>
          </cell>
        </row>
        <row r="24">
          <cell r="E24">
            <v>9.2716799999999999</v>
          </cell>
          <cell r="F24">
            <v>9.5929540000000006</v>
          </cell>
          <cell r="G24">
            <v>6.6552910000000001</v>
          </cell>
          <cell r="H24">
            <v>10.665037</v>
          </cell>
          <cell r="I24">
            <v>3.6148030000000002</v>
          </cell>
          <cell r="J24">
            <v>5.8960080000000001</v>
          </cell>
          <cell r="K24">
            <v>3.6270250000000002</v>
          </cell>
          <cell r="L24">
            <v>2.8806509999999999</v>
          </cell>
          <cell r="M24">
            <v>3.9743460000000002</v>
          </cell>
          <cell r="N24">
            <v>5.4419420000000001</v>
          </cell>
          <cell r="O24">
            <v>6.1126699999999996</v>
          </cell>
          <cell r="P24">
            <v>18.272682</v>
          </cell>
          <cell r="Q24">
            <v>5.2994389999999996</v>
          </cell>
          <cell r="R24">
            <v>5.7889290000000004</v>
          </cell>
          <cell r="S24">
            <v>3.3292199999999998</v>
          </cell>
          <cell r="T24">
            <v>4.1693759999999997</v>
          </cell>
          <cell r="U24">
            <v>5.8825501200000003</v>
          </cell>
          <cell r="V24">
            <v>6.1776890399999997</v>
          </cell>
          <cell r="W24">
            <v>4.7095341100000008</v>
          </cell>
          <cell r="X24">
            <v>10.79678013</v>
          </cell>
          <cell r="Y24">
            <v>6.0686402900000003</v>
          </cell>
          <cell r="Z24">
            <v>6.7120296499999998</v>
          </cell>
          <cell r="AA24">
            <v>7.4946445200000005</v>
          </cell>
          <cell r="AB24">
            <v>8.0914065299999987</v>
          </cell>
          <cell r="AC24">
            <v>11.835379570000001</v>
          </cell>
          <cell r="AD24">
            <v>8.7398773100000007</v>
          </cell>
          <cell r="AE24">
            <v>10.991366610000002</v>
          </cell>
          <cell r="AF24">
            <v>17.916302940000001</v>
          </cell>
          <cell r="AG24">
            <v>6.1740203300000003</v>
          </cell>
          <cell r="AH24">
            <v>6.7782728399999996</v>
          </cell>
          <cell r="AI24">
            <v>8.266740519999999</v>
          </cell>
          <cell r="AJ24">
            <v>9.1130987100000009</v>
          </cell>
          <cell r="AK24">
            <v>7.1075246099999996</v>
          </cell>
          <cell r="AL24">
            <v>7.1308857299999993</v>
          </cell>
          <cell r="AM24">
            <v>7.3515322800000007</v>
          </cell>
          <cell r="AN24">
            <v>7.4112555100000002</v>
          </cell>
          <cell r="AO24">
            <v>103.26717040999999</v>
          </cell>
          <cell r="AP24">
            <v>10.073065559999998</v>
          </cell>
          <cell r="AQ24">
            <v>6.9323637399999996</v>
          </cell>
          <cell r="AR24">
            <v>9.2737384799999987</v>
          </cell>
        </row>
        <row r="34">
          <cell r="E34">
            <v>141.574367</v>
          </cell>
          <cell r="F34">
            <v>133.06598700000001</v>
          </cell>
          <cell r="G34">
            <v>124.594114</v>
          </cell>
          <cell r="H34">
            <v>123.42244700000001</v>
          </cell>
          <cell r="I34">
            <v>118.41021499999999</v>
          </cell>
          <cell r="J34">
            <v>127.81719099999999</v>
          </cell>
          <cell r="K34">
            <v>89.848682999999994</v>
          </cell>
          <cell r="L34">
            <v>110.10540899999999</v>
          </cell>
          <cell r="M34">
            <v>123.449827</v>
          </cell>
          <cell r="N34">
            <v>136.504569</v>
          </cell>
          <cell r="O34">
            <v>122.31313400000001</v>
          </cell>
          <cell r="P34">
            <v>198.314727</v>
          </cell>
          <cell r="Q34">
            <v>132.64942199999999</v>
          </cell>
          <cell r="R34">
            <v>142.93957599999999</v>
          </cell>
          <cell r="S34">
            <v>36.88857703</v>
          </cell>
          <cell r="T34">
            <v>38.229883269999995</v>
          </cell>
          <cell r="U34">
            <v>170.83355171000005</v>
          </cell>
          <cell r="V34">
            <v>199.15931114000006</v>
          </cell>
          <cell r="W34">
            <v>182.98244129999995</v>
          </cell>
          <cell r="X34">
            <v>206.50666247000012</v>
          </cell>
          <cell r="Y34">
            <v>210.64263256999999</v>
          </cell>
          <cell r="Z34">
            <v>175.11720434999995</v>
          </cell>
          <cell r="AA34">
            <v>189.06419079999995</v>
          </cell>
          <cell r="AB34">
            <v>218.65491424000007</v>
          </cell>
          <cell r="AC34">
            <v>225.68742739000004</v>
          </cell>
          <cell r="AD34">
            <v>251.38715267000001</v>
          </cell>
          <cell r="AE34">
            <v>249.34811444000016</v>
          </cell>
          <cell r="AF34">
            <v>277.20418686000028</v>
          </cell>
          <cell r="AG34">
            <v>232.80652391999999</v>
          </cell>
          <cell r="AH34">
            <v>301.50300620000002</v>
          </cell>
          <cell r="AI34">
            <v>274.57294765</v>
          </cell>
          <cell r="AJ34">
            <v>279.37645119999996</v>
          </cell>
          <cell r="AK34">
            <v>268.13253548999995</v>
          </cell>
          <cell r="AL34">
            <v>326.38331332999996</v>
          </cell>
          <cell r="AM34">
            <v>207.52478940999998</v>
          </cell>
          <cell r="AN34">
            <v>331.58736647000001</v>
          </cell>
          <cell r="AO34">
            <v>279.6100134400001</v>
          </cell>
          <cell r="AP34">
            <v>212.38675501</v>
          </cell>
          <cell r="AQ34">
            <v>241.9441089200001</v>
          </cell>
          <cell r="AR34">
            <v>316.34491617000032</v>
          </cell>
        </row>
        <row r="38">
          <cell r="E38">
            <v>298.72714645999906</v>
          </cell>
          <cell r="F38">
            <v>587.42676079</v>
          </cell>
          <cell r="G38">
            <v>1068.3641550999994</v>
          </cell>
          <cell r="H38">
            <v>1261.6304973599997</v>
          </cell>
          <cell r="I38">
            <v>1023.5971361599999</v>
          </cell>
          <cell r="J38">
            <v>745.09031794000055</v>
          </cell>
          <cell r="K38">
            <v>827.13069398000005</v>
          </cell>
          <cell r="L38">
            <v>790.36897750000003</v>
          </cell>
          <cell r="M38">
            <v>56.605792000000001</v>
          </cell>
          <cell r="N38">
            <v>380.92943300000002</v>
          </cell>
          <cell r="O38">
            <v>706.74659544999986</v>
          </cell>
          <cell r="P38">
            <v>374.0015856199999</v>
          </cell>
          <cell r="Q38">
            <v>161.78802153000069</v>
          </cell>
          <cell r="R38">
            <v>1244.9058935599994</v>
          </cell>
          <cell r="S38">
            <v>3062.8465698199998</v>
          </cell>
          <cell r="T38">
            <v>4274.0606678799995</v>
          </cell>
          <cell r="U38">
            <v>34.220974900000002</v>
          </cell>
          <cell r="V38">
            <v>504.65036051000487</v>
          </cell>
          <cell r="W38">
            <v>362.41749497000302</v>
          </cell>
          <cell r="X38">
            <v>299.18963399999637</v>
          </cell>
          <cell r="Y38">
            <v>316.92996443999897</v>
          </cell>
          <cell r="Z38">
            <v>754.09919076000358</v>
          </cell>
          <cell r="AA38">
            <v>154.46294201000848</v>
          </cell>
          <cell r="AB38">
            <v>877.11081228001319</v>
          </cell>
          <cell r="AC38">
            <v>23.268986159999997</v>
          </cell>
          <cell r="AD38">
            <v>30.502598769999995</v>
          </cell>
          <cell r="AE38">
            <v>32.328042889999999</v>
          </cell>
          <cell r="AF38">
            <v>433.12810202000736</v>
          </cell>
          <cell r="AG38">
            <v>1232.1817607200001</v>
          </cell>
          <cell r="AH38">
            <v>40.242307490000002</v>
          </cell>
          <cell r="AI38">
            <v>39.441584319999997</v>
          </cell>
          <cell r="AJ38">
            <v>257.60896894000069</v>
          </cell>
          <cell r="AK38">
            <v>442.26393818999998</v>
          </cell>
          <cell r="AL38">
            <v>533.86869075000004</v>
          </cell>
          <cell r="AM38">
            <v>738.09069414999999</v>
          </cell>
          <cell r="AN38">
            <v>814.71876953999993</v>
          </cell>
          <cell r="AO38">
            <v>51.209822620000004</v>
          </cell>
          <cell r="AP38">
            <v>24.503267489999999</v>
          </cell>
          <cell r="AQ38">
            <v>40.854839720000001</v>
          </cell>
          <cell r="AR38">
            <v>39.809470560000008</v>
          </cell>
        </row>
      </sheetData>
      <sheetData sheetId="4">
        <row r="9">
          <cell r="E9">
            <v>720.93566699999997</v>
          </cell>
          <cell r="F9">
            <v>918.99674200000004</v>
          </cell>
          <cell r="G9">
            <v>779.70363499999996</v>
          </cell>
          <cell r="H9">
            <v>930.40813200000002</v>
          </cell>
          <cell r="I9">
            <v>734.04736600000001</v>
          </cell>
          <cell r="J9">
            <v>1013.069059</v>
          </cell>
          <cell r="K9">
            <v>802.408727</v>
          </cell>
          <cell r="L9">
            <v>982.02360799999997</v>
          </cell>
          <cell r="M9">
            <v>789.267786</v>
          </cell>
          <cell r="N9">
            <v>992.47153800000001</v>
          </cell>
          <cell r="O9">
            <v>1005.312191</v>
          </cell>
          <cell r="P9">
            <v>1628.943088</v>
          </cell>
          <cell r="Q9">
            <v>829.2356695499999</v>
          </cell>
          <cell r="R9">
            <v>1027.5655364500001</v>
          </cell>
          <cell r="S9">
            <v>196.54276110999999</v>
          </cell>
          <cell r="T9">
            <v>74.02608711000002</v>
          </cell>
          <cell r="U9">
            <v>1045.2130046200009</v>
          </cell>
          <cell r="V9">
            <v>1527.7506897599994</v>
          </cell>
          <cell r="W9">
            <v>1572.6799026900001</v>
          </cell>
          <cell r="X9">
            <v>1626.4304638899964</v>
          </cell>
          <cell r="Y9">
            <v>1164.2832665099997</v>
          </cell>
          <cell r="Z9">
            <v>998.06846062000113</v>
          </cell>
          <cell r="AA9">
            <v>1287.7262124199995</v>
          </cell>
          <cell r="AB9">
            <v>1543.0718913699991</v>
          </cell>
          <cell r="AC9">
            <v>1312.1498537199989</v>
          </cell>
          <cell r="AD9">
            <v>1725.2692010599974</v>
          </cell>
          <cell r="AE9">
            <v>1934.7744122599984</v>
          </cell>
          <cell r="AF9">
            <v>2463.5450533499984</v>
          </cell>
          <cell r="AG9">
            <v>1955.24813707</v>
          </cell>
          <cell r="AH9">
            <v>3276.4574866500002</v>
          </cell>
          <cell r="AI9">
            <v>3235.2258998499997</v>
          </cell>
          <cell r="AJ9">
            <v>3769.3365077499998</v>
          </cell>
          <cell r="AK9">
            <v>2172.864305749998</v>
          </cell>
          <cell r="AL9">
            <v>2658.8923632099936</v>
          </cell>
          <cell r="AM9">
            <v>1008.9731460499994</v>
          </cell>
          <cell r="AN9">
            <v>3769.3365077499998</v>
          </cell>
          <cell r="AO9">
            <v>2375.816730629997</v>
          </cell>
          <cell r="AP9">
            <v>422.50743818000024</v>
          </cell>
          <cell r="AQ9">
            <v>2307.0958860699952</v>
          </cell>
          <cell r="AR9">
            <v>2495.0744115299976</v>
          </cell>
        </row>
        <row r="10">
          <cell r="E10">
            <v>720.93566699999997</v>
          </cell>
          <cell r="F10">
            <v>918.99674200000004</v>
          </cell>
          <cell r="G10">
            <v>779.70363499999996</v>
          </cell>
          <cell r="H10">
            <v>930.40813200000002</v>
          </cell>
          <cell r="I10">
            <v>734.04736600000001</v>
          </cell>
          <cell r="J10">
            <v>1013.069059</v>
          </cell>
          <cell r="K10">
            <v>802.408727</v>
          </cell>
          <cell r="L10">
            <v>982.02360799999997</v>
          </cell>
          <cell r="M10">
            <v>789.267786</v>
          </cell>
          <cell r="N10">
            <v>992.47153800000001</v>
          </cell>
          <cell r="O10">
            <v>1005.312191</v>
          </cell>
          <cell r="P10">
            <v>1628.943088</v>
          </cell>
          <cell r="Q10">
            <v>829.2356695499999</v>
          </cell>
          <cell r="R10">
            <v>1027.5655364500001</v>
          </cell>
          <cell r="S10">
            <v>196.54276110999999</v>
          </cell>
          <cell r="T10">
            <v>74.02608711000002</v>
          </cell>
          <cell r="U10">
            <v>1045.2130046200009</v>
          </cell>
          <cell r="V10">
            <v>1527.7506897599994</v>
          </cell>
          <cell r="W10">
            <v>1572.6799026900001</v>
          </cell>
          <cell r="X10">
            <v>1626.4304638899964</v>
          </cell>
          <cell r="Y10">
            <v>1164.2832665099997</v>
          </cell>
          <cell r="Z10">
            <v>998.06846062000113</v>
          </cell>
          <cell r="AA10">
            <v>1287.7262124199995</v>
          </cell>
          <cell r="AB10">
            <v>1543.0718913699991</v>
          </cell>
          <cell r="AC10">
            <v>1312.1498537199989</v>
          </cell>
          <cell r="AD10">
            <v>1725.2692010599974</v>
          </cell>
          <cell r="AE10">
            <v>1934.7744122599984</v>
          </cell>
          <cell r="AF10">
            <v>2463.5450533499984</v>
          </cell>
          <cell r="AG10">
            <v>1955.24813707</v>
          </cell>
          <cell r="AH10">
            <v>3276.4574866500002</v>
          </cell>
          <cell r="AI10">
            <v>3235.2258998499997</v>
          </cell>
          <cell r="AJ10">
            <v>3769.3365077499998</v>
          </cell>
          <cell r="AK10">
            <v>2172.864305749998</v>
          </cell>
          <cell r="AL10">
            <v>2658.8923632099936</v>
          </cell>
          <cell r="AM10">
            <v>1008.9731460499994</v>
          </cell>
          <cell r="AN10">
            <v>3769.3365077499998</v>
          </cell>
          <cell r="AO10">
            <v>2375.816730629997</v>
          </cell>
          <cell r="AP10">
            <v>422.50743818000024</v>
          </cell>
          <cell r="AQ10">
            <v>2307.0958860699952</v>
          </cell>
          <cell r="AR10">
            <v>2495.0744115299976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22">
          <cell r="E22">
            <v>232.324676920001</v>
          </cell>
          <cell r="F22">
            <v>-71.422685750000298</v>
          </cell>
          <cell r="G22">
            <v>-109.29180425</v>
          </cell>
          <cell r="H22">
            <v>503.27036577999996</v>
          </cell>
          <cell r="I22">
            <v>232.324676920001</v>
          </cell>
          <cell r="J22">
            <v>1792.4821635399996</v>
          </cell>
          <cell r="K22">
            <v>-359.80145324</v>
          </cell>
          <cell r="L22">
            <v>-417.21980777000005</v>
          </cell>
          <cell r="M22">
            <v>120.61633101000007</v>
          </cell>
          <cell r="N22">
            <v>487.92732761000025</v>
          </cell>
          <cell r="O22">
            <v>-455.74181021000004</v>
          </cell>
          <cell r="P22">
            <v>-520.06994977999966</v>
          </cell>
          <cell r="Q22">
            <v>412.45416142999926</v>
          </cell>
          <cell r="R22">
            <v>-227.94710706999922</v>
          </cell>
          <cell r="S22">
            <v>835.71567662000007</v>
          </cell>
          <cell r="T22">
            <v>274.06141392999871</v>
          </cell>
          <cell r="U22">
            <v>-416.88328178999927</v>
          </cell>
          <cell r="V22">
            <v>349.91220329000043</v>
          </cell>
          <cell r="W22">
            <v>62.859210009999515</v>
          </cell>
          <cell r="X22">
            <v>-805.13152614000046</v>
          </cell>
          <cell r="Y22">
            <v>461.26424104000034</v>
          </cell>
          <cell r="Z22">
            <v>-10.425088439999854</v>
          </cell>
          <cell r="AA22">
            <v>809.4672175300002</v>
          </cell>
          <cell r="AB22">
            <v>-86.306656149999071</v>
          </cell>
          <cell r="AC22">
            <v>-1217.4000000000001</v>
          </cell>
          <cell r="AD22">
            <v>2055.3345421500017</v>
          </cell>
          <cell r="AE22">
            <v>955.83310062999874</v>
          </cell>
          <cell r="AF22">
            <v>5826.12</v>
          </cell>
          <cell r="AG22">
            <v>-2021.8857380000009</v>
          </cell>
          <cell r="AH22">
            <v>1084.9347770000004</v>
          </cell>
          <cell r="AI22">
            <v>-918.87060200000087</v>
          </cell>
          <cell r="AJ22">
            <v>1981.0066499999994</v>
          </cell>
          <cell r="AK22">
            <v>180.9241949999996</v>
          </cell>
          <cell r="AL22">
            <v>-441.88706699999966</v>
          </cell>
          <cell r="AM22">
            <v>-1498.3258060000007</v>
          </cell>
          <cell r="AN22">
            <v>2872.1638970000022</v>
          </cell>
          <cell r="AO22">
            <v>-4275.5632620000015</v>
          </cell>
          <cell r="AP22">
            <v>1326.9038609999989</v>
          </cell>
          <cell r="AQ22">
            <v>-993.38826899999913</v>
          </cell>
          <cell r="AR22">
            <v>2035.5369239999982</v>
          </cell>
        </row>
        <row r="31">
          <cell r="E31">
            <v>232.324676920001</v>
          </cell>
          <cell r="F31">
            <v>-71.422685750000298</v>
          </cell>
          <cell r="G31">
            <v>-109.29180425</v>
          </cell>
          <cell r="H31">
            <v>503.27036577999996</v>
          </cell>
          <cell r="I31">
            <v>232.324676920001</v>
          </cell>
          <cell r="J31">
            <v>1792.4821635399996</v>
          </cell>
          <cell r="K31">
            <v>-359.80145324</v>
          </cell>
          <cell r="L31">
            <v>-417.21980777000005</v>
          </cell>
          <cell r="M31">
            <v>120.61633101000007</v>
          </cell>
          <cell r="N31">
            <v>487.92732761000025</v>
          </cell>
          <cell r="O31">
            <v>-455.74181021000004</v>
          </cell>
          <cell r="P31">
            <v>-520.06994977999966</v>
          </cell>
          <cell r="Q31">
            <v>412.45416142999926</v>
          </cell>
          <cell r="R31">
            <v>-227.94710706999922</v>
          </cell>
          <cell r="S31">
            <v>835.71567662000007</v>
          </cell>
          <cell r="T31">
            <v>274.06141392999871</v>
          </cell>
          <cell r="U31">
            <v>-416.88328178999927</v>
          </cell>
          <cell r="V31">
            <v>349.91220329000043</v>
          </cell>
          <cell r="W31">
            <v>62.859210009999515</v>
          </cell>
          <cell r="X31">
            <v>-805.13152614000046</v>
          </cell>
          <cell r="Y31">
            <v>461.26424104000034</v>
          </cell>
          <cell r="Z31">
            <v>-10.425088439999854</v>
          </cell>
          <cell r="AA31">
            <v>809.4672175300002</v>
          </cell>
          <cell r="AB31">
            <v>-86.306656149999071</v>
          </cell>
          <cell r="AC31">
            <v>-1217.4000000000001</v>
          </cell>
          <cell r="AD31">
            <v>2055.3345421500017</v>
          </cell>
          <cell r="AE31">
            <v>955.83310062999874</v>
          </cell>
          <cell r="AF31">
            <v>5826.12</v>
          </cell>
          <cell r="AG31">
            <v>-2021.8857380000009</v>
          </cell>
          <cell r="AH31">
            <v>1084.9347770000004</v>
          </cell>
          <cell r="AI31">
            <v>-918.87060200000087</v>
          </cell>
          <cell r="AJ31">
            <v>1981.0066499999994</v>
          </cell>
          <cell r="AK31">
            <v>180.9241949999996</v>
          </cell>
          <cell r="AL31">
            <v>-441.88706699999966</v>
          </cell>
          <cell r="AM31">
            <v>-1498.3258060000007</v>
          </cell>
          <cell r="AN31">
            <v>2872.1638970000022</v>
          </cell>
          <cell r="AO31">
            <v>-4275.5632620000015</v>
          </cell>
          <cell r="AP31">
            <v>1326.9038609999989</v>
          </cell>
          <cell r="AQ31">
            <v>-993.38826899999913</v>
          </cell>
          <cell r="AR31">
            <v>2035.5369239999982</v>
          </cell>
        </row>
        <row r="33">
          <cell r="E33">
            <v>232.324676920001</v>
          </cell>
          <cell r="F33">
            <v>-71.422685750000298</v>
          </cell>
          <cell r="G33">
            <v>-109.29180425</v>
          </cell>
          <cell r="H33">
            <v>503.27036577999996</v>
          </cell>
          <cell r="I33">
            <v>232.324676920001</v>
          </cell>
          <cell r="J33">
            <v>1792.4821635399996</v>
          </cell>
          <cell r="K33">
            <v>-359.80145324</v>
          </cell>
          <cell r="L33">
            <v>-417.21980777000005</v>
          </cell>
          <cell r="M33">
            <v>120.61633101000007</v>
          </cell>
          <cell r="N33">
            <v>487.92732761000025</v>
          </cell>
          <cell r="O33">
            <v>-455.74181021000004</v>
          </cell>
          <cell r="P33">
            <v>-520.06994977999966</v>
          </cell>
          <cell r="Q33">
            <v>412.45416142999926</v>
          </cell>
          <cell r="R33">
            <v>-227.94710706999922</v>
          </cell>
          <cell r="S33">
            <v>835.71567662000007</v>
          </cell>
          <cell r="T33">
            <v>274.06141392999871</v>
          </cell>
          <cell r="U33">
            <v>-416.88328178999927</v>
          </cell>
          <cell r="V33">
            <v>349.91220329000043</v>
          </cell>
          <cell r="W33">
            <v>62.859210009999515</v>
          </cell>
          <cell r="X33">
            <v>-805.13152614000046</v>
          </cell>
          <cell r="Y33">
            <v>461.26424104000034</v>
          </cell>
          <cell r="Z33">
            <v>-10.425088439999854</v>
          </cell>
          <cell r="AA33">
            <v>809.4672175300002</v>
          </cell>
          <cell r="AB33">
            <v>-86.306656149999071</v>
          </cell>
          <cell r="AC33">
            <v>-1217.4000000000001</v>
          </cell>
          <cell r="AD33">
            <v>2055.3345421500017</v>
          </cell>
          <cell r="AE33">
            <v>955.83310062999874</v>
          </cell>
          <cell r="AF33">
            <v>5826.12</v>
          </cell>
          <cell r="AG33">
            <v>-2021.8857380000009</v>
          </cell>
          <cell r="AH33">
            <v>1084.9347770000004</v>
          </cell>
          <cell r="AI33">
            <v>-918.87060200000087</v>
          </cell>
          <cell r="AJ33">
            <v>1981.0066499999994</v>
          </cell>
          <cell r="AK33">
            <v>180.9241949999996</v>
          </cell>
          <cell r="AL33">
            <v>-441.88706699999966</v>
          </cell>
          <cell r="AM33">
            <v>-1498.3258060000007</v>
          </cell>
          <cell r="AN33">
            <v>2872.1638970000022</v>
          </cell>
          <cell r="AO33">
            <v>-4275.5632620000015</v>
          </cell>
          <cell r="AP33">
            <v>1326.9038609999989</v>
          </cell>
          <cell r="AQ33">
            <v>-993.38826899999913</v>
          </cell>
          <cell r="AR33">
            <v>2035.5369239999982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9">
          <cell r="E49">
            <v>-730.83297100000004</v>
          </cell>
          <cell r="F49">
            <v>-426.89943099999999</v>
          </cell>
          <cell r="G49">
            <v>-131.56869699999999</v>
          </cell>
          <cell r="H49">
            <v>-94.926108999999997</v>
          </cell>
          <cell r="I49">
            <v>-830.51737600000001</v>
          </cell>
          <cell r="J49">
            <v>-426.93935699999997</v>
          </cell>
          <cell r="K49">
            <v>-163.73119800000001</v>
          </cell>
          <cell r="L49">
            <v>-100.42762</v>
          </cell>
          <cell r="M49">
            <v>-786.898054</v>
          </cell>
          <cell r="N49">
            <v>-329.26707800000003</v>
          </cell>
          <cell r="O49">
            <v>-194.212166</v>
          </cell>
          <cell r="P49">
            <v>-170.36367799999999</v>
          </cell>
          <cell r="Q49">
            <v>-985.79539799999998</v>
          </cell>
          <cell r="R49">
            <v>-392.65931399999999</v>
          </cell>
          <cell r="S49">
            <v>-244.30408835999998</v>
          </cell>
          <cell r="T49">
            <v>-15.285652080000002</v>
          </cell>
          <cell r="U49">
            <v>-907.52448033000053</v>
          </cell>
          <cell r="V49">
            <v>-775.91647291999971</v>
          </cell>
          <cell r="W49">
            <v>-427.54405053999994</v>
          </cell>
          <cell r="X49">
            <v>-318.35666398999984</v>
          </cell>
          <cell r="Y49">
            <v>-1078.0197421199996</v>
          </cell>
          <cell r="Z49">
            <v>-279.75989620999985</v>
          </cell>
          <cell r="AA49">
            <v>-269.48529327999995</v>
          </cell>
          <cell r="AB49">
            <v>-208.00867621999984</v>
          </cell>
          <cell r="AC49">
            <v>377.26525400000003</v>
          </cell>
          <cell r="AD49">
            <v>-36.555863000000002</v>
          </cell>
          <cell r="AE49">
            <v>-38.829233000000002</v>
          </cell>
          <cell r="AF49">
            <v>-42.323880000000003</v>
          </cell>
          <cell r="AG49">
            <v>-897.02476054000033</v>
          </cell>
          <cell r="AH49">
            <v>-377.17722400999986</v>
          </cell>
          <cell r="AI49">
            <v>-267.28843768999997</v>
          </cell>
          <cell r="AJ49">
            <v>-207.37777739000001</v>
          </cell>
          <cell r="AK49">
            <v>-984.51214826</v>
          </cell>
          <cell r="AL49">
            <v>-342.37628572000006</v>
          </cell>
          <cell r="AM49">
            <v>-317.41340608999997</v>
          </cell>
          <cell r="AN49">
            <v>-270.64326391000003</v>
          </cell>
          <cell r="AO49">
            <v>9.5716954000000012</v>
          </cell>
          <cell r="AP49">
            <v>-1.1725969999999999</v>
          </cell>
          <cell r="AQ49">
            <v>6.9844850000000012</v>
          </cell>
          <cell r="AR49">
            <v>-0.92066800000000004</v>
          </cell>
        </row>
        <row r="63">
          <cell r="E63">
            <v>-730.83297100000004</v>
          </cell>
          <cell r="F63">
            <v>-426.89943099999999</v>
          </cell>
          <cell r="G63">
            <v>-131.56869699999999</v>
          </cell>
          <cell r="H63">
            <v>-94.926108999999997</v>
          </cell>
          <cell r="I63">
            <v>-830.51737600000001</v>
          </cell>
          <cell r="J63">
            <v>-426.93935699999997</v>
          </cell>
          <cell r="K63">
            <v>-163.73119800000001</v>
          </cell>
          <cell r="L63">
            <v>-100.42762</v>
          </cell>
          <cell r="M63">
            <v>-786.898054</v>
          </cell>
          <cell r="N63">
            <v>-329.26707800000003</v>
          </cell>
          <cell r="O63">
            <v>-194.212166</v>
          </cell>
          <cell r="P63">
            <v>-170.36367799999999</v>
          </cell>
          <cell r="Q63">
            <v>-985.79539799999998</v>
          </cell>
          <cell r="R63">
            <v>-392.65931399999999</v>
          </cell>
          <cell r="S63">
            <v>-244.30408835999998</v>
          </cell>
          <cell r="T63">
            <v>-15.285652080000002</v>
          </cell>
          <cell r="U63">
            <v>-907.52448033000053</v>
          </cell>
          <cell r="V63">
            <v>-775.91647291999971</v>
          </cell>
          <cell r="W63">
            <v>-427.54405053999994</v>
          </cell>
          <cell r="X63">
            <v>-318.35666398999984</v>
          </cell>
          <cell r="Y63">
            <v>-1078.0197421199996</v>
          </cell>
          <cell r="Z63">
            <v>-279.75989620999985</v>
          </cell>
          <cell r="AA63">
            <v>-269.48529327999995</v>
          </cell>
          <cell r="AB63">
            <v>-208.00867621999984</v>
          </cell>
          <cell r="AC63">
            <v>377.26525400000003</v>
          </cell>
          <cell r="AD63">
            <v>-36.555863000000002</v>
          </cell>
          <cell r="AE63">
            <v>-38.829233000000002</v>
          </cell>
          <cell r="AF63">
            <v>-42.323880000000003</v>
          </cell>
          <cell r="AG63">
            <v>-897.02476054000033</v>
          </cell>
          <cell r="AH63">
            <v>-377.17722400999986</v>
          </cell>
          <cell r="AI63">
            <v>-267.28843768999997</v>
          </cell>
          <cell r="AJ63">
            <v>-207.37777739000001</v>
          </cell>
          <cell r="AK63">
            <v>-984.51214826</v>
          </cell>
          <cell r="AL63">
            <v>-342.37628572000006</v>
          </cell>
          <cell r="AM63">
            <v>-317.41340608999997</v>
          </cell>
          <cell r="AN63">
            <v>-270.64326391000003</v>
          </cell>
          <cell r="AO63">
            <v>9.5716954000000012</v>
          </cell>
          <cell r="AP63">
            <v>-1.1725969999999999</v>
          </cell>
          <cell r="AQ63">
            <v>6.9844850000000012</v>
          </cell>
          <cell r="AR63">
            <v>-0.92066800000000004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workbookViewId="0">
      <selection activeCell="H24" sqref="H24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0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29"/>
      <c r="Q3" s="29"/>
    </row>
    <row r="4" spans="2:17">
      <c r="B4" s="29"/>
      <c r="Q4" s="29"/>
    </row>
    <row r="5" spans="2:17">
      <c r="B5" s="29"/>
      <c r="Q5" s="29"/>
    </row>
    <row r="6" spans="2:17">
      <c r="B6" s="29"/>
      <c r="Q6" s="29"/>
    </row>
    <row r="7" spans="2:17">
      <c r="B7" s="29"/>
      <c r="Q7" s="29"/>
    </row>
    <row r="8" spans="2:17">
      <c r="B8" s="29"/>
      <c r="Q8" s="29"/>
    </row>
    <row r="9" spans="2:17">
      <c r="B9" s="29"/>
      <c r="Q9" s="29"/>
    </row>
    <row r="10" spans="2:17">
      <c r="B10" s="29"/>
      <c r="Q10" s="29"/>
    </row>
    <row r="11" spans="2:17">
      <c r="B11" s="29"/>
      <c r="Q11" s="29"/>
    </row>
    <row r="12" spans="2:17">
      <c r="B12" s="29"/>
      <c r="Q12" s="29"/>
    </row>
    <row r="13" spans="2:17">
      <c r="B13" s="29"/>
      <c r="Q13" s="29"/>
    </row>
    <row r="14" spans="2:17">
      <c r="B14" s="29"/>
      <c r="Q14" s="29"/>
    </row>
    <row r="15" spans="2:17">
      <c r="B15" s="29"/>
      <c r="Q15" s="29"/>
    </row>
    <row r="16" spans="2:17">
      <c r="B16" s="29"/>
      <c r="Q16" s="29"/>
    </row>
    <row r="17" spans="2:17" ht="30.75">
      <c r="B17" s="29"/>
      <c r="C17" s="89" t="s">
        <v>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29"/>
    </row>
    <row r="18" spans="2:17" ht="30.75">
      <c r="B18" s="29"/>
      <c r="C18" s="89" t="s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29"/>
    </row>
    <row r="19" spans="2:17" ht="30.75">
      <c r="B19" s="29"/>
      <c r="C19" s="90" t="s">
        <v>2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29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/>
      <c r="I24" s="4"/>
      <c r="J24" s="4"/>
      <c r="K24" s="1"/>
      <c r="L24" s="1"/>
    </row>
    <row r="25" spans="2:17" ht="23.25">
      <c r="F25" s="3" t="s">
        <v>6</v>
      </c>
      <c r="G25" s="4"/>
      <c r="H25" s="4" t="s">
        <v>7</v>
      </c>
      <c r="I25" s="4"/>
      <c r="J25" s="4"/>
      <c r="K25" s="1"/>
      <c r="L25" s="1"/>
    </row>
    <row r="26" spans="2:17" ht="23.25">
      <c r="F26" s="3" t="s">
        <v>8</v>
      </c>
      <c r="G26" s="4"/>
      <c r="H26" s="4" t="s">
        <v>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10</v>
      </c>
      <c r="G28" s="4"/>
      <c r="H28" s="4"/>
      <c r="I28" s="4"/>
      <c r="J28" s="4"/>
      <c r="K28" s="1"/>
      <c r="L28" s="1"/>
    </row>
    <row r="29" spans="2:17" ht="18">
      <c r="G29" s="93" t="s">
        <v>11</v>
      </c>
      <c r="H29" s="93"/>
      <c r="I29" s="1"/>
      <c r="J29" s="1"/>
      <c r="K29" s="1"/>
      <c r="L29" s="1"/>
    </row>
    <row r="30" spans="2:17" ht="18">
      <c r="G30" s="2" t="s">
        <v>12</v>
      </c>
      <c r="H30" s="2"/>
      <c r="I30" s="2"/>
      <c r="J30" s="2"/>
      <c r="K30" s="8"/>
      <c r="L30" s="1"/>
    </row>
    <row r="31" spans="2:17" ht="18">
      <c r="G31" s="2" t="s">
        <v>13</v>
      </c>
      <c r="H31" s="2"/>
      <c r="I31" s="2"/>
      <c r="J31" s="2"/>
      <c r="K31" s="8"/>
      <c r="L31" s="1"/>
    </row>
    <row r="32" spans="2:17" ht="18">
      <c r="G32" s="2" t="s">
        <v>14</v>
      </c>
      <c r="H32" s="2"/>
      <c r="I32" s="2"/>
      <c r="J32" s="2"/>
      <c r="K32" s="8"/>
      <c r="L32" s="1"/>
    </row>
    <row r="33" spans="6:13" ht="18">
      <c r="G33" s="2" t="s">
        <v>15</v>
      </c>
      <c r="H33" s="2"/>
      <c r="I33" s="2"/>
      <c r="J33" s="2"/>
      <c r="K33" s="2"/>
      <c r="L33" s="2"/>
      <c r="M33" s="2"/>
    </row>
    <row r="34" spans="6:13" ht="18">
      <c r="G34" s="2" t="s">
        <v>16</v>
      </c>
      <c r="H34" s="2"/>
      <c r="I34" s="2"/>
      <c r="J34" s="2"/>
      <c r="K34" s="2"/>
      <c r="L34" s="2"/>
      <c r="M34" s="2"/>
    </row>
    <row r="35" spans="6:13" ht="18">
      <c r="G35" s="2" t="s">
        <v>17</v>
      </c>
      <c r="H35" s="2"/>
      <c r="I35" s="2"/>
      <c r="J35" s="2"/>
      <c r="K35" s="2"/>
      <c r="L35" s="2"/>
      <c r="M35" s="2"/>
    </row>
    <row r="36" spans="6:13" ht="18">
      <c r="G36" s="2" t="s">
        <v>18</v>
      </c>
      <c r="H36" s="2"/>
      <c r="I36" s="2"/>
      <c r="J36" s="2"/>
      <c r="K36" s="2"/>
      <c r="L36" s="2"/>
      <c r="M36" s="2"/>
    </row>
    <row r="37" spans="6:13" ht="18">
      <c r="G37" s="2" t="s">
        <v>19</v>
      </c>
      <c r="H37" s="2"/>
      <c r="I37" s="2"/>
      <c r="J37" s="2"/>
      <c r="K37" s="2"/>
      <c r="L37" s="2"/>
      <c r="M37" s="2"/>
    </row>
    <row r="38" spans="6:13" ht="18">
      <c r="G38" s="2" t="s">
        <v>20</v>
      </c>
      <c r="H38" s="2"/>
      <c r="I38" s="2"/>
      <c r="J38" s="2"/>
      <c r="K38" s="2"/>
      <c r="L38" s="2"/>
      <c r="M38" s="2"/>
    </row>
    <row r="39" spans="6:13" ht="18">
      <c r="G39" s="2" t="s">
        <v>21</v>
      </c>
      <c r="H39" s="2"/>
      <c r="I39" s="2"/>
      <c r="J39" s="2"/>
      <c r="K39" s="2"/>
      <c r="L39" s="2"/>
      <c r="M39" s="2"/>
    </row>
    <row r="40" spans="6:13" ht="18">
      <c r="G40" s="2" t="s">
        <v>22</v>
      </c>
      <c r="H40" s="2"/>
      <c r="I40" s="2"/>
      <c r="J40" s="2"/>
      <c r="K40" s="2"/>
      <c r="L40" s="2"/>
      <c r="M40" s="2"/>
    </row>
    <row r="41" spans="6:13" ht="18">
      <c r="G41" s="2" t="s">
        <v>23</v>
      </c>
      <c r="H41" s="2"/>
      <c r="I41" s="2"/>
      <c r="J41" s="2"/>
      <c r="K41" s="2"/>
      <c r="L41" s="2"/>
      <c r="M41" s="2"/>
    </row>
    <row r="42" spans="6:13" ht="18">
      <c r="G42" s="2" t="s">
        <v>24</v>
      </c>
      <c r="H42" s="2"/>
      <c r="I42" s="2"/>
      <c r="J42" s="2"/>
      <c r="K42" s="2"/>
      <c r="L42" s="2"/>
      <c r="M42" s="2"/>
    </row>
    <row r="43" spans="6:13" ht="18">
      <c r="G43" s="2" t="s">
        <v>25</v>
      </c>
      <c r="H43" s="2"/>
      <c r="I43" s="2"/>
      <c r="J43" s="2"/>
      <c r="K43" s="2"/>
      <c r="L43" s="2"/>
      <c r="M43" s="2"/>
    </row>
    <row r="44" spans="6:13" ht="18">
      <c r="G44" s="2" t="s">
        <v>26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91" t="s">
        <v>27</v>
      </c>
      <c r="G46" s="91"/>
      <c r="H46" s="91"/>
      <c r="I46" s="91"/>
      <c r="J46" s="91"/>
      <c r="K46" s="91"/>
      <c r="L46" s="91"/>
    </row>
    <row r="47" spans="6:13" ht="25.5" customHeight="1">
      <c r="F47" s="92"/>
      <c r="G47" s="92"/>
      <c r="H47" s="92"/>
      <c r="I47" s="92"/>
      <c r="J47" s="92"/>
      <c r="K47" s="92"/>
      <c r="L47" s="92"/>
    </row>
    <row r="48" spans="6:13" ht="33" customHeight="1">
      <c r="F48" s="92"/>
      <c r="G48" s="92"/>
      <c r="H48" s="92"/>
      <c r="I48" s="92"/>
      <c r="J48" s="92"/>
      <c r="K48" s="92"/>
      <c r="L48" s="9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9"/>
  <sheetViews>
    <sheetView showGridLines="0" workbookViewId="0">
      <pane xSplit="4" ySplit="6" topLeftCell="AL7" activePane="bottomRight" state="frozen"/>
      <selection pane="topRight" activeCell="AO8" sqref="AO8"/>
      <selection pane="bottomLeft" activeCell="AO8" sqref="AO8"/>
      <selection pane="bottomRight" activeCell="AR8" sqref="AR8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44">
      <c r="B1" s="7" t="s">
        <v>28</v>
      </c>
    </row>
    <row r="2" spans="2:44" ht="15.75" customHeight="1">
      <c r="B2" s="69" t="s">
        <v>29</v>
      </c>
      <c r="C2" s="70"/>
      <c r="D2" s="71"/>
      <c r="E2" s="94" t="s">
        <v>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86"/>
      <c r="AP2" s="86"/>
      <c r="AQ2" s="86"/>
      <c r="AR2" s="86"/>
    </row>
    <row r="3" spans="2:44" ht="15.75" customHeight="1">
      <c r="B3" s="72" t="s">
        <v>30</v>
      </c>
      <c r="C3" s="11"/>
      <c r="D3" s="12"/>
      <c r="E3" s="94" t="s">
        <v>31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86"/>
      <c r="AP3" s="86"/>
      <c r="AQ3" s="86"/>
      <c r="AR3" s="86"/>
    </row>
    <row r="4" spans="2:44" ht="15" customHeight="1">
      <c r="B4" s="13"/>
      <c r="C4" s="14"/>
      <c r="D4" s="15"/>
      <c r="E4" s="95" t="s">
        <v>9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86"/>
      <c r="AP4" s="86"/>
      <c r="AQ4" s="86"/>
      <c r="AR4" s="86"/>
    </row>
    <row r="5" spans="2:44" ht="15" customHeight="1">
      <c r="B5" s="102" t="s">
        <v>32</v>
      </c>
      <c r="C5" s="103"/>
      <c r="D5" s="16"/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7"/>
      <c r="AP5" s="87"/>
      <c r="AQ5" s="87"/>
      <c r="AR5" s="87"/>
    </row>
    <row r="6" spans="2:44" ht="13.5" customHeight="1">
      <c r="B6" s="102"/>
      <c r="C6" s="103"/>
      <c r="D6" s="16"/>
      <c r="E6" s="104">
        <v>2015</v>
      </c>
      <c r="F6" s="105"/>
      <c r="G6" s="105"/>
      <c r="H6" s="106"/>
      <c r="I6" s="104">
        <v>2016</v>
      </c>
      <c r="J6" s="105"/>
      <c r="K6" s="105"/>
      <c r="L6" s="106"/>
      <c r="M6" s="104">
        <v>2017</v>
      </c>
      <c r="N6" s="105"/>
      <c r="O6" s="105"/>
      <c r="P6" s="106"/>
      <c r="Q6" s="104">
        <v>2018</v>
      </c>
      <c r="R6" s="105"/>
      <c r="S6" s="105"/>
      <c r="T6" s="106"/>
      <c r="U6" s="104">
        <v>2019</v>
      </c>
      <c r="V6" s="105"/>
      <c r="W6" s="105"/>
      <c r="X6" s="106"/>
      <c r="Y6" s="104">
        <v>2020</v>
      </c>
      <c r="Z6" s="105"/>
      <c r="AA6" s="105"/>
      <c r="AB6" s="106"/>
      <c r="AC6" s="104">
        <v>2021</v>
      </c>
      <c r="AD6" s="105"/>
      <c r="AE6" s="105"/>
      <c r="AF6" s="106"/>
      <c r="AG6" s="104">
        <v>2022</v>
      </c>
      <c r="AH6" s="105"/>
      <c r="AI6" s="105"/>
      <c r="AJ6" s="106"/>
      <c r="AK6" s="104">
        <v>2023</v>
      </c>
      <c r="AL6" s="105"/>
      <c r="AM6" s="105"/>
      <c r="AN6" s="106"/>
      <c r="AO6" s="104">
        <v>2024</v>
      </c>
      <c r="AP6" s="105"/>
      <c r="AQ6" s="105"/>
      <c r="AR6" s="105"/>
    </row>
    <row r="7" spans="2:44">
      <c r="B7" s="17"/>
      <c r="C7" s="18"/>
      <c r="D7" s="18"/>
      <c r="E7" s="76" t="s">
        <v>33</v>
      </c>
      <c r="F7" s="76" t="s">
        <v>34</v>
      </c>
      <c r="G7" s="76" t="s">
        <v>35</v>
      </c>
      <c r="H7" s="76" t="s">
        <v>36</v>
      </c>
      <c r="I7" s="76" t="s">
        <v>33</v>
      </c>
      <c r="J7" s="76" t="s">
        <v>34</v>
      </c>
      <c r="K7" s="76" t="s">
        <v>35</v>
      </c>
      <c r="L7" s="76" t="s">
        <v>36</v>
      </c>
      <c r="M7" s="76" t="s">
        <v>33</v>
      </c>
      <c r="N7" s="76" t="s">
        <v>34</v>
      </c>
      <c r="O7" s="76" t="s">
        <v>35</v>
      </c>
      <c r="P7" s="76" t="s">
        <v>36</v>
      </c>
      <c r="Q7" s="76" t="s">
        <v>33</v>
      </c>
      <c r="R7" s="76" t="s">
        <v>34</v>
      </c>
      <c r="S7" s="76" t="s">
        <v>35</v>
      </c>
      <c r="T7" s="76" t="s">
        <v>36</v>
      </c>
      <c r="U7" s="76" t="s">
        <v>33</v>
      </c>
      <c r="V7" s="76" t="s">
        <v>34</v>
      </c>
      <c r="W7" s="76" t="s">
        <v>35</v>
      </c>
      <c r="X7" s="76" t="s">
        <v>36</v>
      </c>
      <c r="Y7" s="76" t="s">
        <v>33</v>
      </c>
      <c r="Z7" s="76" t="s">
        <v>34</v>
      </c>
      <c r="AA7" s="76" t="s">
        <v>35</v>
      </c>
      <c r="AB7" s="76" t="s">
        <v>36</v>
      </c>
      <c r="AC7" s="76" t="s">
        <v>33</v>
      </c>
      <c r="AD7" s="76" t="s">
        <v>34</v>
      </c>
      <c r="AE7" s="76" t="s">
        <v>35</v>
      </c>
      <c r="AF7" s="76" t="s">
        <v>36</v>
      </c>
      <c r="AG7" s="76" t="s">
        <v>33</v>
      </c>
      <c r="AH7" s="76" t="s">
        <v>34</v>
      </c>
      <c r="AI7" s="76" t="s">
        <v>35</v>
      </c>
      <c r="AJ7" s="76" t="s">
        <v>36</v>
      </c>
      <c r="AK7" s="76" t="s">
        <v>33</v>
      </c>
      <c r="AL7" s="76" t="s">
        <v>34</v>
      </c>
      <c r="AM7" s="76" t="s">
        <v>35</v>
      </c>
      <c r="AN7" s="76" t="s">
        <v>36</v>
      </c>
      <c r="AO7" s="76" t="s">
        <v>33</v>
      </c>
      <c r="AP7" s="76" t="s">
        <v>34</v>
      </c>
      <c r="AQ7" s="76" t="s">
        <v>35</v>
      </c>
      <c r="AR7" s="76" t="s">
        <v>36</v>
      </c>
    </row>
    <row r="8" spans="2:44" ht="32.25" customHeight="1">
      <c r="B8" s="99" t="s">
        <v>37</v>
      </c>
      <c r="C8" s="100"/>
      <c r="D8" s="10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</row>
    <row r="9" spans="2:44">
      <c r="B9" s="73">
        <v>1</v>
      </c>
      <c r="C9" s="19" t="s">
        <v>38</v>
      </c>
      <c r="D9" s="16" t="s">
        <v>39</v>
      </c>
      <c r="E9" s="81">
        <f>+[2]Ingreso!E8</f>
        <v>4978.0596885600016</v>
      </c>
      <c r="F9" s="81">
        <f>+[2]Ingreso!F8</f>
        <v>4958.5175032899997</v>
      </c>
      <c r="G9" s="81">
        <f>+[2]Ingreso!G8</f>
        <v>4851.1297546000005</v>
      </c>
      <c r="H9" s="81">
        <f>+[2]Ingreso!H8</f>
        <v>4743.9488738600003</v>
      </c>
      <c r="I9" s="81">
        <f>+[2]Ingreso!I8</f>
        <v>5182.2160720699994</v>
      </c>
      <c r="J9" s="81">
        <f>+[2]Ingreso!J8</f>
        <v>4805.8062558499987</v>
      </c>
      <c r="K9" s="81">
        <f>+[2]Ingreso!K8</f>
        <v>4786.6125258900001</v>
      </c>
      <c r="L9" s="81">
        <f>+[2]Ingreso!L8</f>
        <v>5013.9173805100008</v>
      </c>
      <c r="M9" s="81">
        <f>+[2]Ingreso!M8</f>
        <v>4986.3192323400008</v>
      </c>
      <c r="N9" s="81">
        <f>+[2]Ingreso!N8</f>
        <v>4924.8882898399997</v>
      </c>
      <c r="O9" s="81">
        <f>+[2]Ingreso!O8</f>
        <v>4988.7850232900009</v>
      </c>
      <c r="P9" s="81">
        <f>+[2]Ingreso!P8</f>
        <v>5057.13932157</v>
      </c>
      <c r="Q9" s="81">
        <f>+[2]Ingreso!Q8</f>
        <v>5158.4692567900001</v>
      </c>
      <c r="R9" s="81">
        <f>+[2]Ingreso!R8</f>
        <v>5675.7379318200001</v>
      </c>
      <c r="S9" s="81">
        <f>+[2]Ingreso!S8</f>
        <v>4969.6783649999998</v>
      </c>
      <c r="T9" s="81">
        <f>+[2]Ingreso!T8</f>
        <v>5482.7591692200012</v>
      </c>
      <c r="U9" s="81">
        <f>+[2]Ingreso!U8</f>
        <v>5529.6593713199982</v>
      </c>
      <c r="V9" s="81">
        <f>+[2]Ingreso!V8</f>
        <v>5670.2454915500002</v>
      </c>
      <c r="W9" s="81">
        <f>+[2]Ingreso!W8</f>
        <v>5662.1127548599998</v>
      </c>
      <c r="X9" s="81">
        <f>+[2]Ingreso!X8</f>
        <v>5280.629395349999</v>
      </c>
      <c r="Y9" s="81">
        <f>+[2]Ingreso!Y8</f>
        <v>5686.5294380300002</v>
      </c>
      <c r="Z9" s="81">
        <f>+[2]Ingreso!Z8</f>
        <v>5206.8128517899995</v>
      </c>
      <c r="AA9" s="81">
        <f>+[2]Ingreso!AA8</f>
        <v>5599.9108212500005</v>
      </c>
      <c r="AB9" s="81">
        <f>+[2]Ingreso!AB8</f>
        <v>6623.4994628900004</v>
      </c>
      <c r="AC9" s="81">
        <f>+[2]Ingreso!AC8</f>
        <v>6312.870672209996</v>
      </c>
      <c r="AD9" s="81">
        <f>+[2]Ingreso!AD8</f>
        <v>6408.3029911999975</v>
      </c>
      <c r="AE9" s="81">
        <f>+[2]Ingreso!AE8</f>
        <v>6622.8131874199989</v>
      </c>
      <c r="AF9" s="81">
        <f>+[2]Ingreso!AF8</f>
        <v>8767.940783439999</v>
      </c>
      <c r="AG9" s="81">
        <f>+[2]Ingreso!AG8</f>
        <v>7687.704652370001</v>
      </c>
      <c r="AH9" s="81">
        <f>+[2]Ingreso!AH8</f>
        <v>8964.8071535500003</v>
      </c>
      <c r="AI9" s="81">
        <f>+[2]Ingreso!AI8</f>
        <v>8193.77232104</v>
      </c>
      <c r="AJ9" s="81">
        <f>+[2]Ingreso!AJ8</f>
        <v>9585.3983910900006</v>
      </c>
      <c r="AK9" s="81">
        <f>+[2]Ingreso!AK8</f>
        <v>7738.8047003399897</v>
      </c>
      <c r="AL9" s="81">
        <f>+[2]Ingreso!AL8</f>
        <v>7947.9684477699875</v>
      </c>
      <c r="AM9" s="81">
        <f>+[2]Ingreso!AM8</f>
        <v>7573.1440862099998</v>
      </c>
      <c r="AN9" s="81">
        <f>+[2]Ingreso!AN8</f>
        <v>9326.0998417999908</v>
      </c>
      <c r="AO9" s="81">
        <f>+[2]Ingreso!AO8</f>
        <v>7790.3607818299997</v>
      </c>
      <c r="AP9" s="81">
        <f>+[2]Ingreso!AP8</f>
        <v>6862.3344836299993</v>
      </c>
      <c r="AQ9" s="81">
        <f>+[2]Ingreso!AQ8</f>
        <v>8104.8847195500102</v>
      </c>
      <c r="AR9" s="81">
        <f>+[2]Ingreso!AR8</f>
        <v>9916.109245129981</v>
      </c>
    </row>
    <row r="10" spans="2:44">
      <c r="B10" s="73" t="s">
        <v>40</v>
      </c>
      <c r="C10" s="20" t="s">
        <v>41</v>
      </c>
      <c r="D10" s="16" t="s">
        <v>39</v>
      </c>
      <c r="E10" s="84">
        <f>+[2]Ingreso!E9</f>
        <v>574.90146400000003</v>
      </c>
      <c r="F10" s="84">
        <f>+[2]Ingreso!F9</f>
        <v>530.921874</v>
      </c>
      <c r="G10" s="84">
        <f>+[2]Ingreso!G9</f>
        <v>441.73465199999998</v>
      </c>
      <c r="H10" s="84">
        <f>+[2]Ingreso!H9</f>
        <v>394.41080799999997</v>
      </c>
      <c r="I10" s="84">
        <f>+[2]Ingreso!I9</f>
        <v>477.94274999999999</v>
      </c>
      <c r="J10" s="84">
        <f>+[2]Ingreso!J9</f>
        <v>423.59805899999998</v>
      </c>
      <c r="K10" s="84">
        <f>+[2]Ingreso!K9</f>
        <v>433.79169300000001</v>
      </c>
      <c r="L10" s="84">
        <f>+[2]Ingreso!L9</f>
        <v>572.24249499999996</v>
      </c>
      <c r="M10" s="84">
        <f>+[2]Ingreso!M9</f>
        <v>578.43533000000002</v>
      </c>
      <c r="N10" s="84">
        <f>+[2]Ingreso!N9</f>
        <v>499.80817999999999</v>
      </c>
      <c r="O10" s="84">
        <f>+[2]Ingreso!O9</f>
        <v>473.10023100000001</v>
      </c>
      <c r="P10" s="84">
        <f>+[2]Ingreso!P9</f>
        <v>548.44502799999998</v>
      </c>
      <c r="Q10" s="84">
        <f>+[2]Ingreso!Q9</f>
        <v>593.20600899999999</v>
      </c>
      <c r="R10" s="84">
        <f>+[2]Ingreso!R9</f>
        <v>559.13354000000004</v>
      </c>
      <c r="S10" s="84">
        <f>+[2]Ingreso!S9</f>
        <v>293.9951102</v>
      </c>
      <c r="T10" s="84">
        <f>+[2]Ingreso!T9</f>
        <v>227.27480199999999</v>
      </c>
      <c r="U10" s="84">
        <f>+[2]Ingreso!U9</f>
        <v>560.24236893</v>
      </c>
      <c r="V10" s="84">
        <f>+[2]Ingreso!V9</f>
        <v>603.17322848000003</v>
      </c>
      <c r="W10" s="84">
        <f>+[2]Ingreso!W9</f>
        <v>601.11265527999979</v>
      </c>
      <c r="X10" s="84">
        <f>+[2]Ingreso!X9</f>
        <v>683.90738918000034</v>
      </c>
      <c r="Y10" s="84">
        <f>+[2]Ingreso!Y9</f>
        <v>498.7114189699999</v>
      </c>
      <c r="Z10" s="84">
        <f>+[2]Ingreso!Z9</f>
        <v>276.26409818999986</v>
      </c>
      <c r="AA10" s="84">
        <f>+[2]Ingreso!AA9</f>
        <v>430.50952085000023</v>
      </c>
      <c r="AB10" s="84">
        <f>+[2]Ingreso!AB9</f>
        <v>584.77001486999995</v>
      </c>
      <c r="AC10" s="84">
        <f>+[2]Ingreso!AC9</f>
        <v>555.75955374999978</v>
      </c>
      <c r="AD10" s="84">
        <f>+[2]Ingreso!AD9</f>
        <v>672.03924077000033</v>
      </c>
      <c r="AE10" s="84">
        <f>+[2]Ingreso!AE9</f>
        <v>746.06693657000028</v>
      </c>
      <c r="AF10" s="84">
        <f>+[2]Ingreso!AF9</f>
        <v>809.95922141999984</v>
      </c>
      <c r="AG10" s="84">
        <f>+[2]Ingreso!AG9</f>
        <v>746.64481316000001</v>
      </c>
      <c r="AH10" s="84">
        <f>+[2]Ingreso!AH9</f>
        <v>824.67478884000002</v>
      </c>
      <c r="AI10" s="84">
        <f>+[2]Ingreso!AI9</f>
        <v>903.98338466999996</v>
      </c>
      <c r="AJ10" s="84">
        <f>+[2]Ingreso!AJ9</f>
        <v>979.24477888000001</v>
      </c>
      <c r="AK10" s="84">
        <f>+[2]Ingreso!AK9</f>
        <v>915.21956388000001</v>
      </c>
      <c r="AL10" s="84">
        <f>+[2]Ingreso!AL9</f>
        <v>924.60239554999885</v>
      </c>
      <c r="AM10" s="84">
        <f>+[2]Ingreso!AM9</f>
        <v>257.21588235000007</v>
      </c>
      <c r="AN10" s="84">
        <f>+[2]Ingreso!AN9</f>
        <v>387.65848757999998</v>
      </c>
      <c r="AO10" s="84">
        <f>+[2]Ingreso!AO9</f>
        <v>903.28164516999982</v>
      </c>
      <c r="AP10" s="84">
        <f>+[2]Ingreso!AP9</f>
        <v>750.92708692999997</v>
      </c>
      <c r="AQ10" s="84">
        <f>+[2]Ingreso!AQ9</f>
        <v>974.64583754</v>
      </c>
      <c r="AR10" s="84">
        <f>+[2]Ingreso!AR9</f>
        <v>1037.4778416300003</v>
      </c>
    </row>
    <row r="11" spans="2:44">
      <c r="B11" s="73" t="s">
        <v>42</v>
      </c>
      <c r="C11" s="20" t="s">
        <v>43</v>
      </c>
      <c r="D11" s="16" t="s">
        <v>39</v>
      </c>
      <c r="E11" s="84">
        <f>+[2]Ingreso!E42</f>
        <v>0</v>
      </c>
      <c r="F11" s="84">
        <f>+[2]Ingreso!F42</f>
        <v>0</v>
      </c>
      <c r="G11" s="84">
        <f>+[2]Ingreso!G42</f>
        <v>0</v>
      </c>
      <c r="H11" s="84">
        <f>+[2]Ingreso!H42</f>
        <v>0</v>
      </c>
      <c r="I11" s="84">
        <f>+[2]Ingreso!I42</f>
        <v>0</v>
      </c>
      <c r="J11" s="84">
        <f>+[2]Ingreso!J42</f>
        <v>0</v>
      </c>
      <c r="K11" s="84">
        <f>+[2]Ingreso!K42</f>
        <v>0</v>
      </c>
      <c r="L11" s="84">
        <f>+[2]Ingreso!L42</f>
        <v>0</v>
      </c>
      <c r="M11" s="84">
        <f>+[2]Ingreso!M42</f>
        <v>0</v>
      </c>
      <c r="N11" s="84">
        <f>+[2]Ingreso!N42</f>
        <v>0</v>
      </c>
      <c r="O11" s="84">
        <f>+[2]Ingreso!O42</f>
        <v>0</v>
      </c>
      <c r="P11" s="84">
        <f>+[2]Ingreso!P42</f>
        <v>0</v>
      </c>
      <c r="Q11" s="84">
        <f>+[2]Ingreso!Q42</f>
        <v>0</v>
      </c>
      <c r="R11" s="84">
        <f>+[2]Ingreso!R42</f>
        <v>0</v>
      </c>
      <c r="S11" s="84">
        <f>+[2]Ingreso!S42</f>
        <v>0</v>
      </c>
      <c r="T11" s="84">
        <f>+[2]Ingreso!T42</f>
        <v>0</v>
      </c>
      <c r="U11" s="84">
        <f>+[2]Ingreso!U42</f>
        <v>0</v>
      </c>
      <c r="V11" s="84">
        <f>+[2]Ingreso!V42</f>
        <v>0</v>
      </c>
      <c r="W11" s="84">
        <f>+[2]Ingreso!W42</f>
        <v>0</v>
      </c>
      <c r="X11" s="84">
        <f>+[2]Ingreso!X42</f>
        <v>0</v>
      </c>
      <c r="Y11" s="84">
        <f>+[2]Ingreso!Y42</f>
        <v>0</v>
      </c>
      <c r="Z11" s="84">
        <f>+[2]Ingreso!Z42</f>
        <v>0</v>
      </c>
      <c r="AA11" s="84">
        <f>+[2]Ingreso!AA42</f>
        <v>0</v>
      </c>
      <c r="AB11" s="84">
        <f>+[2]Ingreso!AB42</f>
        <v>0</v>
      </c>
      <c r="AC11" s="84">
        <f>+[2]Ingreso!AC42</f>
        <v>0</v>
      </c>
      <c r="AD11" s="84">
        <f>+[2]Ingreso!AD42</f>
        <v>0</v>
      </c>
      <c r="AE11" s="84">
        <f>+[2]Ingreso!AE42</f>
        <v>0</v>
      </c>
      <c r="AF11" s="84">
        <f>+[2]Ingreso!AF42</f>
        <v>0</v>
      </c>
      <c r="AG11" s="84">
        <f>+[2]Ingreso!AG42</f>
        <v>0</v>
      </c>
      <c r="AH11" s="84">
        <f>+[2]Ingreso!AH42</f>
        <v>0</v>
      </c>
      <c r="AI11" s="84">
        <f>+[2]Ingreso!AI42</f>
        <v>0</v>
      </c>
      <c r="AJ11" s="84">
        <f>+[2]Ingreso!AJ42</f>
        <v>0</v>
      </c>
      <c r="AK11" s="84">
        <f>+[2]Ingreso!AK42</f>
        <v>0</v>
      </c>
      <c r="AL11" s="84">
        <f>+[2]Ingreso!AL42</f>
        <v>0</v>
      </c>
      <c r="AM11" s="84">
        <f>+[2]Ingreso!AM42</f>
        <v>0</v>
      </c>
      <c r="AN11" s="84">
        <f>+[2]Ingreso!AN42</f>
        <v>0</v>
      </c>
      <c r="AO11" s="84">
        <f>+[2]Ingreso!AO42</f>
        <v>0</v>
      </c>
      <c r="AP11" s="84">
        <f>+[2]Ingreso!AP42</f>
        <v>0</v>
      </c>
      <c r="AQ11" s="84">
        <f>+[2]Ingreso!AQ42</f>
        <v>0</v>
      </c>
      <c r="AR11" s="84">
        <f>+[2]Ingreso!AR42</f>
        <v>0</v>
      </c>
    </row>
    <row r="12" spans="2:44">
      <c r="B12" s="73" t="s">
        <v>44</v>
      </c>
      <c r="C12" s="20" t="s">
        <v>45</v>
      </c>
      <c r="D12" s="16" t="s">
        <v>39</v>
      </c>
      <c r="E12" s="84">
        <f>+[2]Ingreso!E52</f>
        <v>4331.3074535600008</v>
      </c>
      <c r="F12" s="84">
        <f>+[2]Ingreso!F52</f>
        <v>4367.0895842899999</v>
      </c>
      <c r="G12" s="84">
        <f>+[2]Ingreso!G52</f>
        <v>4358.7656126000002</v>
      </c>
      <c r="H12" s="84">
        <f>+[2]Ingreso!H52</f>
        <v>4306.4214558600006</v>
      </c>
      <c r="I12" s="84">
        <f>+[2]Ingreso!I52</f>
        <v>4663.1371730699993</v>
      </c>
      <c r="J12" s="84">
        <f>+[2]Ingreso!J52</f>
        <v>4338.9707468499992</v>
      </c>
      <c r="K12" s="84">
        <f>+[2]Ingreso!K52</f>
        <v>4292.4239878899998</v>
      </c>
      <c r="L12" s="84">
        <f>+[2]Ingreso!L52</f>
        <v>4384.9082375100006</v>
      </c>
      <c r="M12" s="84">
        <f>+[2]Ingreso!M52</f>
        <v>4324.3818333400004</v>
      </c>
      <c r="N12" s="84">
        <f>+[2]Ingreso!N52</f>
        <v>4339.9751498400001</v>
      </c>
      <c r="O12" s="84">
        <f>+[2]Ingreso!O52</f>
        <v>4441.6964862900004</v>
      </c>
      <c r="P12" s="84">
        <f>+[2]Ingreso!P52</f>
        <v>4433.52015957</v>
      </c>
      <c r="Q12" s="84">
        <f>+[2]Ingreso!Q52</f>
        <v>4477.9576157900001</v>
      </c>
      <c r="R12" s="84">
        <f>+[2]Ingreso!R52</f>
        <v>5015.5340398200005</v>
      </c>
      <c r="S12" s="84">
        <f>+[2]Ingreso!S52</f>
        <v>4649.0062257999998</v>
      </c>
      <c r="T12" s="84">
        <f>+[2]Ingreso!T52</f>
        <v>5240.1229601200012</v>
      </c>
      <c r="U12" s="84">
        <f>+[2]Ingreso!U52</f>
        <v>4765.5980013400003</v>
      </c>
      <c r="V12" s="84">
        <f>+[2]Ingreso!V52</f>
        <v>4971.5293970299999</v>
      </c>
      <c r="W12" s="84">
        <f>+[2]Ingreso!W52</f>
        <v>4979.14054717</v>
      </c>
      <c r="X12" s="84">
        <f>+[2]Ingreso!X52</f>
        <v>4522.4687053399994</v>
      </c>
      <c r="Y12" s="84">
        <f>+[2]Ingreso!Y52</f>
        <v>5117.8721743900005</v>
      </c>
      <c r="Z12" s="84">
        <f>+[2]Ingreso!Z52</f>
        <v>4876.4187015899997</v>
      </c>
      <c r="AA12" s="84">
        <f>+[2]Ingreso!AA52</f>
        <v>5084.6359881400003</v>
      </c>
      <c r="AB12" s="84">
        <f>+[2]Ingreso!AB52</f>
        <v>5943.8436129600004</v>
      </c>
      <c r="AC12" s="84">
        <f>+[2]Ingreso!AC52</f>
        <v>5200.7830980500003</v>
      </c>
      <c r="AD12" s="84">
        <f>+[2]Ingreso!AD52</f>
        <v>5227.5247932699995</v>
      </c>
      <c r="AE12" s="84">
        <f>+[2]Ingreso!AE52</f>
        <v>5615.8210373900001</v>
      </c>
      <c r="AF12" s="84">
        <f>+[2]Ingreso!AF52</f>
        <v>7837.9245015099996</v>
      </c>
      <c r="AG12" s="84">
        <f>+[2]Ingreso!AG52</f>
        <v>6060.4797350500003</v>
      </c>
      <c r="AH12" s="84">
        <f>+[2]Ingreso!AH52</f>
        <v>6115.7170413900003</v>
      </c>
      <c r="AI12" s="84">
        <f>+[2]Ingreso!AI52</f>
        <v>6201.6873408500005</v>
      </c>
      <c r="AJ12" s="84">
        <f>+[2]Ingreso!AJ52</f>
        <v>8490.0581726600012</v>
      </c>
      <c r="AK12" s="84">
        <f>+[2]Ingreso!AK52</f>
        <v>5913.8172358299898</v>
      </c>
      <c r="AL12" s="84">
        <f>+[2]Ingreso!AL52</f>
        <v>5966.4352987099892</v>
      </c>
      <c r="AM12" s="84">
        <f>+[2]Ingreso!AM52</f>
        <v>6358.4395922799995</v>
      </c>
      <c r="AN12" s="84">
        <f>+[2]Ingreso!AN52</f>
        <v>7926.6874536899904</v>
      </c>
      <c r="AO12" s="84">
        <f>+[2]Ingreso!AO52</f>
        <v>5992.5124152099997</v>
      </c>
      <c r="AP12" s="84">
        <f>+[2]Ingreso!AP52</f>
        <v>6008.2</v>
      </c>
      <c r="AQ12" s="84">
        <f>+[2]Ingreso!AQ52</f>
        <v>5990.479866870005</v>
      </c>
      <c r="AR12" s="84">
        <f>+[2]Ingreso!AR52</f>
        <v>8001.9580463099801</v>
      </c>
    </row>
    <row r="13" spans="2:44">
      <c r="B13" s="73" t="s">
        <v>46</v>
      </c>
      <c r="C13" s="20" t="s">
        <v>47</v>
      </c>
      <c r="D13" s="16" t="s">
        <v>39</v>
      </c>
      <c r="E13" s="84">
        <f>+[2]Ingreso!E62</f>
        <v>71.850770999999995</v>
      </c>
      <c r="F13" s="84">
        <f>+[2]Ingreso!F62</f>
        <v>60.506045</v>
      </c>
      <c r="G13" s="84">
        <f>+[2]Ingreso!G62</f>
        <v>50.629489999999997</v>
      </c>
      <c r="H13" s="84">
        <f>+[2]Ingreso!H62</f>
        <v>43.116610000000001</v>
      </c>
      <c r="I13" s="84">
        <f>+[2]Ingreso!I62</f>
        <v>41.136149000000003</v>
      </c>
      <c r="J13" s="84">
        <f>+[2]Ingreso!J62</f>
        <v>43.237450000000003</v>
      </c>
      <c r="K13" s="84">
        <f>+[2]Ingreso!K62</f>
        <v>60.396844999999999</v>
      </c>
      <c r="L13" s="84">
        <f>+[2]Ingreso!L62</f>
        <v>56.766648000000004</v>
      </c>
      <c r="M13" s="84">
        <f>+[2]Ingreso!M62</f>
        <v>83.502069000000006</v>
      </c>
      <c r="N13" s="84">
        <f>+[2]Ingreso!N62</f>
        <v>85.104960000000005</v>
      </c>
      <c r="O13" s="84">
        <f>+[2]Ingreso!O62</f>
        <v>73.988305999999994</v>
      </c>
      <c r="P13" s="84">
        <f>+[2]Ingreso!P62</f>
        <v>75.174133999999995</v>
      </c>
      <c r="Q13" s="84">
        <f>+[2]Ingreso!Q62</f>
        <v>87.305632000000003</v>
      </c>
      <c r="R13" s="84">
        <f>+[2]Ingreso!R62</f>
        <v>101.070352</v>
      </c>
      <c r="S13" s="84">
        <f>+[2]Ingreso!S62</f>
        <v>26.677029000000001</v>
      </c>
      <c r="T13" s="84">
        <f>+[2]Ingreso!T62</f>
        <v>15.361407099999994</v>
      </c>
      <c r="U13" s="84">
        <f>+[2]Ingreso!U62</f>
        <v>203.81900104999778</v>
      </c>
      <c r="V13" s="84">
        <f>+[2]Ingreso!V62</f>
        <v>95.542866039999836</v>
      </c>
      <c r="W13" s="84">
        <f>+[2]Ingreso!W62</f>
        <v>81.859552410000092</v>
      </c>
      <c r="X13" s="84">
        <f>+[2]Ingreso!X62</f>
        <v>74.25330082999993</v>
      </c>
      <c r="Y13" s="84">
        <f>+[2]Ingreso!Y62</f>
        <v>69.945844669999957</v>
      </c>
      <c r="Z13" s="84">
        <f>+[2]Ingreso!Z62</f>
        <v>54.13005201000005</v>
      </c>
      <c r="AA13" s="84">
        <f>+[2]Ingreso!AA62</f>
        <v>84.765312259999874</v>
      </c>
      <c r="AB13" s="84">
        <f>+[2]Ingreso!AB62</f>
        <v>94.885835060000176</v>
      </c>
      <c r="AC13" s="84">
        <f>+[2]Ingreso!AC62</f>
        <v>556.3280204099957</v>
      </c>
      <c r="AD13" s="84">
        <f>+[2]Ingreso!AD62</f>
        <v>508.73895715999828</v>
      </c>
      <c r="AE13" s="84">
        <f>+[2]Ingreso!AE62</f>
        <v>260.92521345999785</v>
      </c>
      <c r="AF13" s="84">
        <f>+[2]Ingreso!AF62</f>
        <v>120.05706051000035</v>
      </c>
      <c r="AG13" s="84">
        <f>+[2]Ingreso!AG62</f>
        <v>880.58010416000104</v>
      </c>
      <c r="AH13" s="84">
        <f>+[2]Ingreso!AH62</f>
        <v>2024.4153233200002</v>
      </c>
      <c r="AI13" s="84">
        <f>+[2]Ingreso!AI62</f>
        <v>1088.10159552</v>
      </c>
      <c r="AJ13" s="84">
        <f>+[2]Ingreso!AJ62</f>
        <v>116.09543955000007</v>
      </c>
      <c r="AK13" s="84">
        <f>+[2]Ingreso!AK62</f>
        <v>909.76790062999987</v>
      </c>
      <c r="AL13" s="84">
        <f>+[2]Ingreso!AL62</f>
        <v>1056.9307535099997</v>
      </c>
      <c r="AM13" s="84">
        <f>+[2]Ingreso!AM62</f>
        <v>957.48861158</v>
      </c>
      <c r="AN13" s="84">
        <f>+[2]Ingreso!AN62</f>
        <v>1011.7539005299999</v>
      </c>
      <c r="AO13" s="84">
        <f>+[2]Ingreso!AO62</f>
        <v>894.56672145000005</v>
      </c>
      <c r="AP13" s="84">
        <f>+[2]Ingreso!AP62</f>
        <v>103.20739669999998</v>
      </c>
      <c r="AQ13" s="84">
        <f>+[2]Ingreso!AQ62</f>
        <v>1139.7590151400054</v>
      </c>
      <c r="AR13" s="84">
        <f>+[2]Ingreso!AR62</f>
        <v>876.67335719000016</v>
      </c>
    </row>
    <row r="14" spans="2:44">
      <c r="B14" s="73" t="s">
        <v>48</v>
      </c>
      <c r="C14" s="19" t="s">
        <v>49</v>
      </c>
      <c r="D14" s="16" t="s">
        <v>39</v>
      </c>
      <c r="E14" s="81">
        <f>+[2]Gasto!E8</f>
        <v>2548.6183085599987</v>
      </c>
      <c r="F14" s="81">
        <f>+[2]Gasto!F8</f>
        <v>2947.41590529</v>
      </c>
      <c r="G14" s="81">
        <f>+[2]Gasto!G8</f>
        <v>2783.7760965999996</v>
      </c>
      <c r="H14" s="81">
        <f>+[2]Gasto!H8</f>
        <v>3299.9748568599998</v>
      </c>
      <c r="I14" s="81">
        <f>+[2]Gasto!I8</f>
        <v>3103.4448250699998</v>
      </c>
      <c r="J14" s="81">
        <f>+[2]Gasto!J8</f>
        <v>2755.7064718500005</v>
      </c>
      <c r="K14" s="81">
        <f>+[2]Gasto!K8</f>
        <v>3667.7367338899999</v>
      </c>
      <c r="L14" s="81">
        <f>+[2]Gasto!L8</f>
        <v>3858.7374275100001</v>
      </c>
      <c r="M14" s="81">
        <f>+[2]Gasto!M8</f>
        <v>2662.3644010899998</v>
      </c>
      <c r="N14" s="81">
        <f>+[2]Gasto!N8</f>
        <v>3224.7148325900007</v>
      </c>
      <c r="O14" s="81">
        <f>+[2]Gasto!O8</f>
        <v>3261.3444460400001</v>
      </c>
      <c r="P14" s="81">
        <f>+[2]Gasto!P8</f>
        <v>3827.6925613199992</v>
      </c>
      <c r="Q14" s="81">
        <f>+[2]Gasto!Q8</f>
        <v>2954.2742167500005</v>
      </c>
      <c r="R14" s="81">
        <f>+[2]Gasto!R8</f>
        <v>4185.9593364899993</v>
      </c>
      <c r="S14" s="81">
        <f>+[2]Gasto!S8</f>
        <v>4169.8727837300003</v>
      </c>
      <c r="T14" s="81">
        <f>+[2]Gasto!T8</f>
        <v>5686.0572520799997</v>
      </c>
      <c r="U14" s="81">
        <f>+[2]Gasto!U8</f>
        <v>2987.0756491799998</v>
      </c>
      <c r="V14" s="81">
        <f>+[2]Gasto!V8</f>
        <v>3700.9629925400059</v>
      </c>
      <c r="W14" s="81">
        <f>+[2]Gasto!W8</f>
        <v>3536.5944270000045</v>
      </c>
      <c r="X14" s="81">
        <f>+[2]Gasto!X8</f>
        <v>4097.8721631899971</v>
      </c>
      <c r="Y14" s="81">
        <f>+[2]Gasto!Y8</f>
        <v>3594.207314924708</v>
      </c>
      <c r="Z14" s="81">
        <f>+[2]Gasto!Z8</f>
        <v>3694.5425393547107</v>
      </c>
      <c r="AA14" s="81">
        <f>+[2]Gasto!AA8</f>
        <v>3660.2176226547163</v>
      </c>
      <c r="AB14" s="81">
        <f>+[2]Gasto!AB8</f>
        <v>4689.5700586247112</v>
      </c>
      <c r="AC14" s="81">
        <f>+[2]Gasto!AC8</f>
        <v>3802.9014603040487</v>
      </c>
      <c r="AD14" s="81">
        <f>+[2]Gasto!AD8</f>
        <v>4140.2437497040464</v>
      </c>
      <c r="AE14" s="81">
        <f>+[2]Gasto!AE8</f>
        <v>4018.692343294038</v>
      </c>
      <c r="AF14" s="81">
        <f>+[2]Gasto!AF8</f>
        <v>5522.8230473440535</v>
      </c>
      <c r="AG14" s="81">
        <f>+[2]Gasto!AG8</f>
        <v>5312.915055828722</v>
      </c>
      <c r="AH14" s="81">
        <f>+[2]Gasto!AH8</f>
        <v>4926.6687754787217</v>
      </c>
      <c r="AI14" s="81">
        <f>+[2]Gasto!AI8</f>
        <v>4804.0310938587236</v>
      </c>
      <c r="AJ14" s="81">
        <f>+[2]Gasto!AJ8</f>
        <v>5858.8584148587215</v>
      </c>
      <c r="AK14" s="81">
        <f>+[2]Gasto!AK8</f>
        <v>6520.1159391196798</v>
      </c>
      <c r="AL14" s="81">
        <f>+[2]Gasto!AL8</f>
        <v>7051.2025757796691</v>
      </c>
      <c r="AM14" s="81">
        <f>+[2]Gasto!AM8</f>
        <v>5992.8666149796909</v>
      </c>
      <c r="AN14" s="81">
        <f>+[2]Gasto!AN8</f>
        <v>7447.6594621496906</v>
      </c>
      <c r="AO14" s="81">
        <f>+[2]Gasto!AO8</f>
        <v>5008.2523173099999</v>
      </c>
      <c r="AP14" s="81">
        <f>+[2]Gasto!AP8</f>
        <v>4677.4790418900038</v>
      </c>
      <c r="AQ14" s="81">
        <f>+[2]Gasto!AQ8</f>
        <v>5224.692262900001</v>
      </c>
      <c r="AR14" s="81">
        <f>+[2]Gasto!AR8</f>
        <v>6500.702559896994</v>
      </c>
    </row>
    <row r="15" spans="2:44">
      <c r="B15" s="73" t="s">
        <v>50</v>
      </c>
      <c r="C15" s="20" t="s">
        <v>51</v>
      </c>
      <c r="D15" s="16" t="s">
        <v>39</v>
      </c>
      <c r="E15" s="84">
        <f>+[2]Gasto!E9</f>
        <v>1321.5341750499999</v>
      </c>
      <c r="F15" s="84">
        <f>+[2]Gasto!F9</f>
        <v>1283.12886675</v>
      </c>
      <c r="G15" s="84">
        <f>+[2]Gasto!G9</f>
        <v>1071.06710875</v>
      </c>
      <c r="H15" s="84">
        <f>+[2]Gasto!H9</f>
        <v>1147.7932147500001</v>
      </c>
      <c r="I15" s="84">
        <f>+[2]Gasto!I9</f>
        <v>1225.113221455</v>
      </c>
      <c r="J15" s="84">
        <f>+[2]Gasto!J9</f>
        <v>1132.7838844549999</v>
      </c>
      <c r="K15" s="84">
        <f>+[2]Gasto!K9</f>
        <v>2072.3960644549998</v>
      </c>
      <c r="L15" s="84">
        <f>+[2]Gasto!L9</f>
        <v>1537.3620260050002</v>
      </c>
      <c r="M15" s="84">
        <f>+[2]Gasto!M9</f>
        <v>1530.92274367</v>
      </c>
      <c r="N15" s="84">
        <f>+[2]Gasto!N9</f>
        <v>1547.3947714200001</v>
      </c>
      <c r="O15" s="84">
        <f>+[2]Gasto!O9</f>
        <v>1460.1380424200001</v>
      </c>
      <c r="P15" s="84">
        <f>+[2]Gasto!P9</f>
        <v>1804.426142475</v>
      </c>
      <c r="Q15" s="84">
        <f>+[2]Gasto!Q9</f>
        <v>1660.73017013</v>
      </c>
      <c r="R15" s="84">
        <f>+[2]Gasto!R9</f>
        <v>1564.0992326300002</v>
      </c>
      <c r="S15" s="84">
        <f>+[2]Gasto!S9</f>
        <v>486.19827433500006</v>
      </c>
      <c r="T15" s="84">
        <f>+[2]Gasto!T9</f>
        <v>399.03357798000002</v>
      </c>
      <c r="U15" s="84">
        <f>+[2]Gasto!U9</f>
        <v>1868.6249020900002</v>
      </c>
      <c r="V15" s="84">
        <f>+[2]Gasto!V9</f>
        <v>1878.0166205649998</v>
      </c>
      <c r="W15" s="84">
        <f>+[2]Gasto!W9</f>
        <v>1782.498131775</v>
      </c>
      <c r="X15" s="84">
        <f>+[2]Gasto!X9</f>
        <v>2090.2175376250002</v>
      </c>
      <c r="Y15" s="84">
        <f>+[2]Gasto!Y9</f>
        <v>1924.9765335349998</v>
      </c>
      <c r="Z15" s="84">
        <f>+[2]Gasto!Z9</f>
        <v>1824.4929299649998</v>
      </c>
      <c r="AA15" s="84">
        <f>+[2]Gasto!AA9</f>
        <v>2002.402015225</v>
      </c>
      <c r="AB15" s="84">
        <f>+[2]Gasto!AB9</f>
        <v>2413.45936879499</v>
      </c>
      <c r="AC15" s="84">
        <f>+[2]Gasto!AC9</f>
        <v>2327.71152854</v>
      </c>
      <c r="AD15" s="84">
        <f>+[2]Gasto!AD9</f>
        <v>2361.2026742449998</v>
      </c>
      <c r="AE15" s="84">
        <f>+[2]Gasto!AE9</f>
        <v>2381.5368031799903</v>
      </c>
      <c r="AF15" s="84">
        <f>+[2]Gasto!AF9</f>
        <v>3165.4143466149999</v>
      </c>
      <c r="AG15" s="84">
        <f>+[2]Gasto!AG9</f>
        <v>2376.5580954049997</v>
      </c>
      <c r="AH15" s="84">
        <f>+[2]Gasto!AH9</f>
        <v>2842.2954380700003</v>
      </c>
      <c r="AI15" s="84">
        <f>+[2]Gasto!AI9</f>
        <v>2690.6846699799999</v>
      </c>
      <c r="AJ15" s="84">
        <f>+[2]Gasto!AJ9</f>
        <v>3306.2650042499999</v>
      </c>
      <c r="AK15" s="84">
        <f>+[2]Gasto!AK9</f>
        <v>3823.7817810299898</v>
      </c>
      <c r="AL15" s="84">
        <f>+[2]Gasto!AL9</f>
        <v>3901.8580841899802</v>
      </c>
      <c r="AM15" s="84">
        <f>+[2]Gasto!AM9</f>
        <v>3118.1642219149999</v>
      </c>
      <c r="AN15" s="84">
        <f>+[2]Gasto!AN9</f>
        <v>3968.8255533700003</v>
      </c>
      <c r="AO15" s="84">
        <f>+[2]Gasto!AO9</f>
        <v>2761.63601956</v>
      </c>
      <c r="AP15" s="84">
        <f>+[2]Gasto!AP9</f>
        <v>2654.070272960003</v>
      </c>
      <c r="AQ15" s="84">
        <f>+[2]Gasto!AQ9</f>
        <v>2783.0720899000012</v>
      </c>
      <c r="AR15" s="84">
        <f>+[2]Gasto!AR9</f>
        <v>3719.893717849995</v>
      </c>
    </row>
    <row r="16" spans="2:44">
      <c r="B16" s="73" t="s">
        <v>52</v>
      </c>
      <c r="C16" s="20" t="s">
        <v>53</v>
      </c>
      <c r="D16" s="16" t="s">
        <v>39</v>
      </c>
      <c r="E16" s="84">
        <f>+[2]Gasto!E14</f>
        <v>729.63900604999992</v>
      </c>
      <c r="F16" s="84">
        <f>+[2]Gasto!F14</f>
        <v>880.33714974999998</v>
      </c>
      <c r="G16" s="84">
        <f>+[2]Gasto!G14</f>
        <v>482.70049675000001</v>
      </c>
      <c r="H16" s="84">
        <f>+[2]Gasto!H14</f>
        <v>722.31903375000002</v>
      </c>
      <c r="I16" s="84">
        <f>+[2]Gasto!I14</f>
        <v>558.57926045500005</v>
      </c>
      <c r="J16" s="84">
        <f>+[2]Gasto!J14</f>
        <v>550.613414455</v>
      </c>
      <c r="K16" s="84">
        <f>+[2]Gasto!K14</f>
        <v>481.31606345500001</v>
      </c>
      <c r="L16" s="84">
        <f>+[2]Gasto!L14</f>
        <v>1237.356604005</v>
      </c>
      <c r="M16" s="84">
        <f>+[2]Gasto!M14</f>
        <v>758.30184266999993</v>
      </c>
      <c r="N16" s="84">
        <f>+[2]Gasto!N14</f>
        <v>955.39843741999994</v>
      </c>
      <c r="O16" s="84">
        <f>+[2]Gasto!O14</f>
        <v>774.02755242000001</v>
      </c>
      <c r="P16" s="84">
        <f>+[2]Gasto!P14</f>
        <v>1229.8520394749999</v>
      </c>
      <c r="Q16" s="84">
        <f>+[2]Gasto!Q14</f>
        <v>791.81564559000003</v>
      </c>
      <c r="R16" s="84">
        <f>+[2]Gasto!R14</f>
        <v>1031.1984657999999</v>
      </c>
      <c r="S16" s="84">
        <f>+[2]Gasto!S14</f>
        <v>415.306816115</v>
      </c>
      <c r="T16" s="84">
        <f>+[2]Gasto!T14</f>
        <v>793.41915625000001</v>
      </c>
      <c r="U16" s="84">
        <f>+[2]Gasto!U14</f>
        <v>690.04400458999987</v>
      </c>
      <c r="V16" s="84">
        <f>+[2]Gasto!V14</f>
        <v>904.57575674500094</v>
      </c>
      <c r="W16" s="84">
        <f>+[2]Gasto!W14</f>
        <v>994.82413347500108</v>
      </c>
      <c r="X16" s="84">
        <f>+[2]Gasto!X14</f>
        <v>1282.181324915</v>
      </c>
      <c r="Y16" s="84">
        <f>+[2]Gasto!Y14</f>
        <v>947.34347713500097</v>
      </c>
      <c r="Z16" s="84">
        <f>+[2]Gasto!Z14</f>
        <v>765.04399272499893</v>
      </c>
      <c r="AA16" s="84">
        <f>+[2]Gasto!AA14</f>
        <v>1136.4219772849999</v>
      </c>
      <c r="AB16" s="84">
        <f>+[2]Gasto!AB14</f>
        <v>1008.2347944150001</v>
      </c>
      <c r="AC16" s="84">
        <f>+[2]Gasto!AC14</f>
        <v>1001.6144983100011</v>
      </c>
      <c r="AD16" s="84">
        <f>+[2]Gasto!AD14</f>
        <v>1271.3051934349999</v>
      </c>
      <c r="AE16" s="84">
        <f>+[2]Gasto!AE14</f>
        <v>1123.0651965700001</v>
      </c>
      <c r="AF16" s="84">
        <f>+[2]Gasto!AF14</f>
        <v>1408.0362095949999</v>
      </c>
      <c r="AG16" s="84">
        <f>+[2]Gasto!AG14</f>
        <v>1250.9020940449998</v>
      </c>
      <c r="AH16" s="84">
        <f>+[2]Gasto!AH14</f>
        <v>1516.9783483100002</v>
      </c>
      <c r="AI16" s="84">
        <f>+[2]Gasto!AI14</f>
        <v>1580.68651191</v>
      </c>
      <c r="AJ16" s="84">
        <f>+[2]Gasto!AJ14</f>
        <v>1788.4784048699998</v>
      </c>
      <c r="AK16" s="84">
        <f>+[2]Gasto!AK14</f>
        <v>1700.4126913599998</v>
      </c>
      <c r="AL16" s="84">
        <f>+[2]Gasto!AL14</f>
        <v>2004.9037320299999</v>
      </c>
      <c r="AM16" s="84">
        <f>+[2]Gasto!AM14</f>
        <v>1647.5730590650001</v>
      </c>
      <c r="AN16" s="84">
        <f>+[2]Gasto!AN14</f>
        <v>2048.6973469299996</v>
      </c>
      <c r="AO16" s="84">
        <f>+[2]Gasto!AO14</f>
        <v>1498.04726175</v>
      </c>
      <c r="AP16" s="84">
        <f>+[2]Gasto!AP14</f>
        <v>1465.6103954299999</v>
      </c>
      <c r="AQ16" s="84">
        <f>+[2]Gasto!AQ14</f>
        <v>1598.4697206199996</v>
      </c>
      <c r="AR16" s="84">
        <f>+[2]Gasto!AR14</f>
        <v>2085.8699364299982</v>
      </c>
    </row>
    <row r="17" spans="2:44">
      <c r="B17" s="73" t="s">
        <v>54</v>
      </c>
      <c r="C17" s="20" t="s">
        <v>55</v>
      </c>
      <c r="D17" s="16" t="s">
        <v>39</v>
      </c>
      <c r="E17" s="84">
        <f>+[2]Gasto!E15</f>
        <v>0</v>
      </c>
      <c r="F17" s="84">
        <f>+[2]Gasto!F15</f>
        <v>0</v>
      </c>
      <c r="G17" s="84">
        <f>+[2]Gasto!G15</f>
        <v>0</v>
      </c>
      <c r="H17" s="84">
        <f>+[2]Gasto!H15</f>
        <v>0</v>
      </c>
      <c r="I17" s="84">
        <f>+[2]Gasto!I15</f>
        <v>150.51980699999999</v>
      </c>
      <c r="J17" s="84">
        <f>+[2]Gasto!J15</f>
        <v>150.51980699999999</v>
      </c>
      <c r="K17" s="84">
        <f>+[2]Gasto!K15</f>
        <v>150.51980699999999</v>
      </c>
      <c r="L17" s="84">
        <f>+[2]Gasto!L15</f>
        <v>150.51980699999999</v>
      </c>
      <c r="M17" s="84">
        <f>+[2]Gasto!M15</f>
        <v>148.23287074999999</v>
      </c>
      <c r="N17" s="84">
        <f>+[2]Gasto!N15</f>
        <v>148.23287074999999</v>
      </c>
      <c r="O17" s="84">
        <f>+[2]Gasto!O15</f>
        <v>148.23287074999999</v>
      </c>
      <c r="P17" s="84">
        <f>+[2]Gasto!P15</f>
        <v>148.23287074999999</v>
      </c>
      <c r="Q17" s="84">
        <f>+[2]Gasto!Q15</f>
        <v>148.25908949999999</v>
      </c>
      <c r="R17" s="84">
        <f>+[2]Gasto!R15</f>
        <v>148.25908949999999</v>
      </c>
      <c r="S17" s="84">
        <f>+[2]Gasto!S15</f>
        <v>148.25908949999999</v>
      </c>
      <c r="T17" s="84">
        <f>+[2]Gasto!T15</f>
        <v>148.25908949999999</v>
      </c>
      <c r="U17" s="84">
        <f>+[2]Gasto!U15</f>
        <v>160.13213425000001</v>
      </c>
      <c r="V17" s="84">
        <f>+[2]Gasto!V15</f>
        <v>160.13213425000001</v>
      </c>
      <c r="W17" s="84">
        <f>+[2]Gasto!W15</f>
        <v>160.13213425000001</v>
      </c>
      <c r="X17" s="84">
        <f>+[2]Gasto!X15</f>
        <v>160.13213425000001</v>
      </c>
      <c r="Y17" s="84">
        <f>+[2]Gasto!Y15</f>
        <v>136.68302001470826</v>
      </c>
      <c r="Z17" s="84">
        <f>+[2]Gasto!Z15</f>
        <v>136.68302001470826</v>
      </c>
      <c r="AA17" s="84">
        <f>+[2]Gasto!AA15</f>
        <v>136.68302001470826</v>
      </c>
      <c r="AB17" s="84">
        <f>+[2]Gasto!AB15</f>
        <v>136.68302001470826</v>
      </c>
      <c r="AC17" s="84">
        <f>+[2]Gasto!AC15</f>
        <v>191.31226432404699</v>
      </c>
      <c r="AD17" s="84">
        <f>+[2]Gasto!AD15</f>
        <v>191.31226432404699</v>
      </c>
      <c r="AE17" s="84">
        <f>+[2]Gasto!AE15</f>
        <v>191.31226432404699</v>
      </c>
      <c r="AF17" s="84">
        <f>+[2]Gasto!AF15</f>
        <v>191.31226432404699</v>
      </c>
      <c r="AG17" s="84">
        <f>+[2]Gasto!AG15</f>
        <v>187.847048798722</v>
      </c>
      <c r="AH17" s="84">
        <f>+[2]Gasto!AH15</f>
        <v>187.847048798722</v>
      </c>
      <c r="AI17" s="84">
        <f>+[2]Gasto!AI15</f>
        <v>187.847048798722</v>
      </c>
      <c r="AJ17" s="84">
        <f>+[2]Gasto!AJ15</f>
        <v>187.847048798722</v>
      </c>
      <c r="AK17" s="84">
        <f>+[2]Gasto!AK15</f>
        <v>257.06173885969002</v>
      </c>
      <c r="AL17" s="84">
        <f>+[2]Gasto!AL15</f>
        <v>257.06173885969002</v>
      </c>
      <c r="AM17" s="84">
        <f>+[2]Gasto!AM15</f>
        <v>257.06173885969002</v>
      </c>
      <c r="AN17" s="84">
        <f>+[2]Gasto!AN15</f>
        <v>257.06173885969002</v>
      </c>
      <c r="AO17" s="84">
        <f>+[2]Gasto!AO15</f>
        <v>299</v>
      </c>
      <c r="AP17" s="84">
        <f>+[2]Gasto!AP15</f>
        <v>299</v>
      </c>
      <c r="AQ17" s="84">
        <f>+[2]Gasto!AQ15</f>
        <v>299</v>
      </c>
      <c r="AR17" s="84">
        <f>+[2]Gasto!AR15</f>
        <v>301.86975124699995</v>
      </c>
    </row>
    <row r="18" spans="2:44">
      <c r="B18" s="73" t="s">
        <v>56</v>
      </c>
      <c r="C18" s="20" t="s">
        <v>57</v>
      </c>
      <c r="D18" s="16" t="s">
        <v>39</v>
      </c>
      <c r="E18" s="84">
        <f>+[2]Gasto!E16</f>
        <v>42.390082999999997</v>
      </c>
      <c r="F18" s="84">
        <f>+[2]Gasto!F16</f>
        <v>44.735495999999998</v>
      </c>
      <c r="G18" s="84">
        <f>+[2]Gasto!G16</f>
        <v>25.404641999999999</v>
      </c>
      <c r="H18" s="84">
        <f>+[2]Gasto!H16</f>
        <v>29.448899000000001</v>
      </c>
      <c r="I18" s="84">
        <f>+[2]Gasto!I16</f>
        <v>18.069043000000001</v>
      </c>
      <c r="J18" s="84">
        <f>+[2]Gasto!J16</f>
        <v>36.721052</v>
      </c>
      <c r="K18" s="84">
        <f>+[2]Gasto!K16</f>
        <v>39.235321999999996</v>
      </c>
      <c r="L18" s="84">
        <f>+[2]Gasto!L16</f>
        <v>24.344145000000001</v>
      </c>
      <c r="M18" s="84">
        <f>+[2]Gasto!M16</f>
        <v>32.061990999999999</v>
      </c>
      <c r="N18" s="84">
        <f>+[2]Gasto!N16</f>
        <v>38.240915999999999</v>
      </c>
      <c r="O18" s="84">
        <f>+[2]Gasto!O16</f>
        <v>36.116247000000001</v>
      </c>
      <c r="P18" s="84">
        <f>+[2]Gasto!P16</f>
        <v>33.252009999999999</v>
      </c>
      <c r="Q18" s="84">
        <f>+[2]Gasto!Q16</f>
        <v>42.234639999999999</v>
      </c>
      <c r="R18" s="84">
        <f>+[2]Gasto!R16</f>
        <v>35.479545999999999</v>
      </c>
      <c r="S18" s="84">
        <f>+[2]Gasto!S16</f>
        <v>14.22481393</v>
      </c>
      <c r="T18" s="84">
        <f>+[2]Gasto!T16</f>
        <v>7.4355732000000003</v>
      </c>
      <c r="U18" s="84">
        <f>+[2]Gasto!U16</f>
        <v>39.265524519999992</v>
      </c>
      <c r="V18" s="84">
        <f>+[2]Gasto!V16</f>
        <v>31.301813989999985</v>
      </c>
      <c r="W18" s="84">
        <f>+[2]Gasto!W16</f>
        <v>29.449259069999993</v>
      </c>
      <c r="X18" s="84">
        <f>+[2]Gasto!X16</f>
        <v>29.968076020000002</v>
      </c>
      <c r="Y18" s="84">
        <f>+[2]Gasto!Y16</f>
        <v>29.957971009999994</v>
      </c>
      <c r="Z18" s="84">
        <f>+[2]Gasto!Z16</f>
        <v>24.134744359999999</v>
      </c>
      <c r="AA18" s="84">
        <f>+[2]Gasto!AA16</f>
        <v>25.990941739999993</v>
      </c>
      <c r="AB18" s="84">
        <f>+[2]Gasto!AB16</f>
        <v>11.875098680000004</v>
      </c>
      <c r="AC18" s="84">
        <f>+[2]Gasto!AC16</f>
        <v>13.306355440000004</v>
      </c>
      <c r="AD18" s="84">
        <f>+[2]Gasto!AD16</f>
        <v>13.320025250000002</v>
      </c>
      <c r="AE18" s="84">
        <f>+[2]Gasto!AE16</f>
        <v>18.855793859999995</v>
      </c>
      <c r="AF18" s="84">
        <f>+[2]Gasto!AF16</f>
        <v>17.305573950000003</v>
      </c>
      <c r="AG18" s="84">
        <f>+[2]Gasto!AG16</f>
        <v>16.02625184</v>
      </c>
      <c r="AH18" s="84">
        <f>+[2]Gasto!AH16</f>
        <v>15.75266107</v>
      </c>
      <c r="AI18" s="84">
        <f>+[2]Gasto!AI16</f>
        <v>8.8453525099999997</v>
      </c>
      <c r="AJ18" s="84">
        <f>+[2]Gasto!AJ16</f>
        <v>15.94439489</v>
      </c>
      <c r="AK18" s="84">
        <f>+[2]Gasto!AK16</f>
        <v>8.4020883199999989</v>
      </c>
      <c r="AL18" s="84">
        <f>+[2]Gasto!AL16</f>
        <v>7.164387010000004</v>
      </c>
      <c r="AM18" s="84">
        <f>+[2]Gasto!AM16</f>
        <v>5.8006486100000005</v>
      </c>
      <c r="AN18" s="84">
        <f>+[2]Gasto!AN16</f>
        <v>6.8911030000000002</v>
      </c>
      <c r="AO18" s="84">
        <f>+[2]Gasto!AO16</f>
        <v>2.5074524300000007</v>
      </c>
      <c r="AP18" s="84">
        <f>+[2]Gasto!AP16</f>
        <v>2.9310535400000002</v>
      </c>
      <c r="AQ18" s="84">
        <f>+[2]Gasto!AQ16</f>
        <v>241.9441089200001</v>
      </c>
      <c r="AR18" s="84">
        <f>+[2]Gasto!AR16</f>
        <v>14.409531670000002</v>
      </c>
    </row>
    <row r="19" spans="2:44">
      <c r="B19" s="73" t="s">
        <v>58</v>
      </c>
      <c r="C19" s="20" t="s">
        <v>59</v>
      </c>
      <c r="D19" s="16" t="s">
        <v>39</v>
      </c>
      <c r="E19" s="84">
        <f>+[2]Gasto!E20</f>
        <v>5.4818509999999998</v>
      </c>
      <c r="F19" s="84">
        <f>+[2]Gasto!F20</f>
        <v>9.1286909999999999</v>
      </c>
      <c r="G19" s="84">
        <f>+[2]Gasto!G20</f>
        <v>4.9902889999999998</v>
      </c>
      <c r="H19" s="84">
        <f>+[2]Gasto!H20</f>
        <v>4.6957279999999999</v>
      </c>
      <c r="I19" s="84">
        <f>+[2]Gasto!I20</f>
        <v>5.5413389999999998</v>
      </c>
      <c r="J19" s="84">
        <f>+[2]Gasto!J20</f>
        <v>6.2647969999999997</v>
      </c>
      <c r="K19" s="84">
        <f>+[2]Gasto!K20</f>
        <v>3.6630750000000001</v>
      </c>
      <c r="L19" s="84">
        <f>+[2]Gasto!L20</f>
        <v>5.7998079999999996</v>
      </c>
      <c r="M19" s="84">
        <f>+[2]Gasto!M20</f>
        <v>8.8149879999999996</v>
      </c>
      <c r="N19" s="84">
        <f>+[2]Gasto!N20</f>
        <v>12.571892999999999</v>
      </c>
      <c r="O19" s="84">
        <f>+[2]Gasto!O20</f>
        <v>7.6573339999999996</v>
      </c>
      <c r="P19" s="84">
        <f>+[2]Gasto!P20</f>
        <v>21.340503999999999</v>
      </c>
      <c r="Q19" s="84">
        <f>+[2]Gasto!Q20</f>
        <v>11.497788999999999</v>
      </c>
      <c r="R19" s="84">
        <f>+[2]Gasto!R20</f>
        <v>13.288603999999999</v>
      </c>
      <c r="S19" s="84">
        <f>+[2]Gasto!S20</f>
        <v>2.819423</v>
      </c>
      <c r="T19" s="84">
        <f>+[2]Gasto!T20</f>
        <v>21.449928</v>
      </c>
      <c r="U19" s="84">
        <f>+[2]Gasto!U20</f>
        <v>18.072006999999999</v>
      </c>
      <c r="V19" s="84">
        <f>+[2]Gasto!V20</f>
        <v>16.9493063</v>
      </c>
      <c r="W19" s="84">
        <f>+[2]Gasto!W20</f>
        <v>19.581298049999994</v>
      </c>
      <c r="X19" s="84">
        <f>+[2]Gasto!X20</f>
        <v>18.880013780000002</v>
      </c>
      <c r="Y19" s="84">
        <f>+[2]Gasto!Y20</f>
        <v>21.605075930000002</v>
      </c>
      <c r="Z19" s="84">
        <f>+[2]Gasto!Z20</f>
        <v>8.25942753</v>
      </c>
      <c r="AA19" s="84">
        <f>+[2]Gasto!AA20</f>
        <v>7.6978910599999999</v>
      </c>
      <c r="AB19" s="84">
        <f>+[2]Gasto!AB20</f>
        <v>15.46064367</v>
      </c>
      <c r="AC19" s="84">
        <f>+[2]Gasto!AC20</f>
        <v>8.1650205699999994</v>
      </c>
      <c r="AD19" s="84">
        <f>+[2]Gasto!AD20</f>
        <v>12.473963700000001</v>
      </c>
      <c r="AE19" s="84">
        <f>+[2]Gasto!AE20</f>
        <v>11.254761419999999</v>
      </c>
      <c r="AF19" s="84">
        <f>+[2]Gasto!AF20</f>
        <v>12.506061040000001</v>
      </c>
      <c r="AG19" s="84">
        <f>+[2]Gasto!AG20</f>
        <v>10.419260769999999</v>
      </c>
      <c r="AH19" s="84">
        <f>+[2]Gasto!AH20</f>
        <v>15.271692699999999</v>
      </c>
      <c r="AI19" s="84">
        <f>+[2]Gasto!AI20</f>
        <v>13.686238169999999</v>
      </c>
      <c r="AJ19" s="84">
        <f>+[2]Gasto!AJ20</f>
        <v>14.2250432</v>
      </c>
      <c r="AK19" s="84">
        <f>+[2]Gasto!AK20</f>
        <v>12.953641259999998</v>
      </c>
      <c r="AL19" s="84">
        <f>+[2]Gasto!AL20</f>
        <v>12.831743880000003</v>
      </c>
      <c r="AM19" s="84">
        <f>+[2]Gasto!AM20</f>
        <v>11.299930690000002</v>
      </c>
      <c r="AN19" s="84">
        <f>+[2]Gasto!AN20</f>
        <v>12.466328470000001</v>
      </c>
      <c r="AO19" s="84">
        <f>+[2]Gasto!AO20</f>
        <v>12.974577099999999</v>
      </c>
      <c r="AP19" s="84">
        <f>+[2]Gasto!AP20</f>
        <v>8.9042318999999992</v>
      </c>
      <c r="AQ19" s="84">
        <f>+[2]Gasto!AQ20</f>
        <v>12.475031079999999</v>
      </c>
      <c r="AR19" s="84">
        <f>+[2]Gasto!AR20</f>
        <v>13.231497489999999</v>
      </c>
    </row>
    <row r="20" spans="2:44">
      <c r="B20" s="73" t="s">
        <v>60</v>
      </c>
      <c r="C20" s="20" t="s">
        <v>45</v>
      </c>
      <c r="D20" s="16" t="s">
        <v>39</v>
      </c>
      <c r="E20" s="84">
        <f>+[2]Gasto!E24</f>
        <v>9.2716799999999999</v>
      </c>
      <c r="F20" s="84">
        <f>+[2]Gasto!F24</f>
        <v>9.5929540000000006</v>
      </c>
      <c r="G20" s="84">
        <f>+[2]Gasto!G24</f>
        <v>6.6552910000000001</v>
      </c>
      <c r="H20" s="84">
        <f>+[2]Gasto!H24</f>
        <v>10.665037</v>
      </c>
      <c r="I20" s="84">
        <f>+[2]Gasto!I24</f>
        <v>3.6148030000000002</v>
      </c>
      <c r="J20" s="84">
        <f>+[2]Gasto!J24</f>
        <v>5.8960080000000001</v>
      </c>
      <c r="K20" s="84">
        <f>+[2]Gasto!K24</f>
        <v>3.6270250000000002</v>
      </c>
      <c r="L20" s="84">
        <f>+[2]Gasto!L24</f>
        <v>2.8806509999999999</v>
      </c>
      <c r="M20" s="84">
        <f>+[2]Gasto!M24</f>
        <v>3.9743460000000002</v>
      </c>
      <c r="N20" s="84">
        <f>+[2]Gasto!N24</f>
        <v>5.4419420000000001</v>
      </c>
      <c r="O20" s="84">
        <f>+[2]Gasto!O24</f>
        <v>6.1126699999999996</v>
      </c>
      <c r="P20" s="84">
        <f>+[2]Gasto!P24</f>
        <v>18.272682</v>
      </c>
      <c r="Q20" s="84">
        <f>+[2]Gasto!Q24</f>
        <v>5.2994389999999996</v>
      </c>
      <c r="R20" s="84">
        <f>+[2]Gasto!R24</f>
        <v>5.7889290000000004</v>
      </c>
      <c r="S20" s="84">
        <f>+[2]Gasto!S24</f>
        <v>3.3292199999999998</v>
      </c>
      <c r="T20" s="84">
        <f>+[2]Gasto!T24</f>
        <v>4.1693759999999997</v>
      </c>
      <c r="U20" s="84">
        <f>+[2]Gasto!U24</f>
        <v>5.8825501200000003</v>
      </c>
      <c r="V20" s="84">
        <f>+[2]Gasto!V24</f>
        <v>6.1776890399999997</v>
      </c>
      <c r="W20" s="84">
        <f>+[2]Gasto!W24</f>
        <v>4.7095341100000008</v>
      </c>
      <c r="X20" s="84">
        <f>+[2]Gasto!X24</f>
        <v>10.79678013</v>
      </c>
      <c r="Y20" s="84">
        <f>+[2]Gasto!Y24</f>
        <v>6.0686402900000003</v>
      </c>
      <c r="Z20" s="84">
        <f>+[2]Gasto!Z24</f>
        <v>6.7120296499999998</v>
      </c>
      <c r="AA20" s="84">
        <f>+[2]Gasto!AA24</f>
        <v>7.4946445200000005</v>
      </c>
      <c r="AB20" s="84">
        <f>+[2]Gasto!AB24</f>
        <v>8.0914065299999987</v>
      </c>
      <c r="AC20" s="84">
        <f>+[2]Gasto!AC24</f>
        <v>11.835379570000001</v>
      </c>
      <c r="AD20" s="84">
        <f>+[2]Gasto!AD24</f>
        <v>8.7398773100000007</v>
      </c>
      <c r="AE20" s="84">
        <f>+[2]Gasto!AE24</f>
        <v>10.991366610000002</v>
      </c>
      <c r="AF20" s="84">
        <f>+[2]Gasto!AF24</f>
        <v>17.916302940000001</v>
      </c>
      <c r="AG20" s="84">
        <f>+[2]Gasto!AG24</f>
        <v>6.1740203300000003</v>
      </c>
      <c r="AH20" s="84">
        <f>+[2]Gasto!AH24</f>
        <v>6.7782728399999996</v>
      </c>
      <c r="AI20" s="84">
        <f>+[2]Gasto!AI24</f>
        <v>8.266740519999999</v>
      </c>
      <c r="AJ20" s="84">
        <f>+[2]Gasto!AJ24</f>
        <v>9.1130987100000009</v>
      </c>
      <c r="AK20" s="84">
        <f>+[2]Gasto!AK24</f>
        <v>7.1075246099999996</v>
      </c>
      <c r="AL20" s="84">
        <f>+[2]Gasto!AL24</f>
        <v>7.1308857299999993</v>
      </c>
      <c r="AM20" s="84">
        <f>+[2]Gasto!AM24</f>
        <v>7.3515322800000007</v>
      </c>
      <c r="AN20" s="84">
        <f>+[2]Gasto!AN24</f>
        <v>7.4112555100000002</v>
      </c>
      <c r="AO20" s="84">
        <f>+[2]Gasto!AO24</f>
        <v>103.26717040999999</v>
      </c>
      <c r="AP20" s="84">
        <f>+[2]Gasto!AP24</f>
        <v>10.073065559999998</v>
      </c>
      <c r="AQ20" s="84">
        <f>+[2]Gasto!AQ24</f>
        <v>6.9323637399999996</v>
      </c>
      <c r="AR20" s="84">
        <f>+[2]Gasto!AR24</f>
        <v>9.2737384799999987</v>
      </c>
    </row>
    <row r="21" spans="2:44">
      <c r="B21" s="73" t="s">
        <v>61</v>
      </c>
      <c r="C21" s="20" t="s">
        <v>62</v>
      </c>
      <c r="D21" s="16" t="s">
        <v>39</v>
      </c>
      <c r="E21" s="84">
        <f>+[2]Gasto!E34</f>
        <v>141.574367</v>
      </c>
      <c r="F21" s="84">
        <f>+[2]Gasto!F34</f>
        <v>133.06598700000001</v>
      </c>
      <c r="G21" s="84">
        <f>+[2]Gasto!G34</f>
        <v>124.594114</v>
      </c>
      <c r="H21" s="84">
        <f>+[2]Gasto!H34</f>
        <v>123.42244700000001</v>
      </c>
      <c r="I21" s="84">
        <f>+[2]Gasto!I34</f>
        <v>118.41021499999999</v>
      </c>
      <c r="J21" s="84">
        <f>+[2]Gasto!J34</f>
        <v>127.81719099999999</v>
      </c>
      <c r="K21" s="84">
        <f>+[2]Gasto!K34</f>
        <v>89.848682999999994</v>
      </c>
      <c r="L21" s="84">
        <f>+[2]Gasto!L34</f>
        <v>110.10540899999999</v>
      </c>
      <c r="M21" s="84">
        <f>+[2]Gasto!M34</f>
        <v>123.449827</v>
      </c>
      <c r="N21" s="84">
        <f>+[2]Gasto!N34</f>
        <v>136.504569</v>
      </c>
      <c r="O21" s="84">
        <f>+[2]Gasto!O34</f>
        <v>122.31313400000001</v>
      </c>
      <c r="P21" s="84">
        <f>+[2]Gasto!P34</f>
        <v>198.314727</v>
      </c>
      <c r="Q21" s="84">
        <f>+[2]Gasto!Q34</f>
        <v>132.64942199999999</v>
      </c>
      <c r="R21" s="84">
        <f>+[2]Gasto!R34</f>
        <v>142.93957599999999</v>
      </c>
      <c r="S21" s="84">
        <f>+[2]Gasto!S34</f>
        <v>36.88857703</v>
      </c>
      <c r="T21" s="84">
        <f>+[2]Gasto!T34</f>
        <v>38.229883269999995</v>
      </c>
      <c r="U21" s="84">
        <f>+[2]Gasto!U34</f>
        <v>170.83355171000005</v>
      </c>
      <c r="V21" s="84">
        <f>+[2]Gasto!V34</f>
        <v>199.15931114000006</v>
      </c>
      <c r="W21" s="84">
        <f>+[2]Gasto!W34</f>
        <v>182.98244129999995</v>
      </c>
      <c r="X21" s="84">
        <f>+[2]Gasto!X34</f>
        <v>206.50666247000012</v>
      </c>
      <c r="Y21" s="84">
        <f>+[2]Gasto!Y34</f>
        <v>210.64263256999999</v>
      </c>
      <c r="Z21" s="84">
        <f>+[2]Gasto!Z34</f>
        <v>175.11720434999995</v>
      </c>
      <c r="AA21" s="84">
        <f>+[2]Gasto!AA34</f>
        <v>189.06419079999995</v>
      </c>
      <c r="AB21" s="84">
        <f>+[2]Gasto!AB34</f>
        <v>218.65491424000007</v>
      </c>
      <c r="AC21" s="84">
        <f>+[2]Gasto!AC34</f>
        <v>225.68742739000004</v>
      </c>
      <c r="AD21" s="84">
        <f>+[2]Gasto!AD34</f>
        <v>251.38715267000001</v>
      </c>
      <c r="AE21" s="84">
        <f>+[2]Gasto!AE34</f>
        <v>249.34811444000016</v>
      </c>
      <c r="AF21" s="84">
        <f>+[2]Gasto!AF34</f>
        <v>277.20418686000028</v>
      </c>
      <c r="AG21" s="84">
        <f>+[2]Gasto!AG34</f>
        <v>232.80652391999999</v>
      </c>
      <c r="AH21" s="84">
        <f>+[2]Gasto!AH34</f>
        <v>301.50300620000002</v>
      </c>
      <c r="AI21" s="84">
        <f>+[2]Gasto!AI34</f>
        <v>274.57294765</v>
      </c>
      <c r="AJ21" s="84">
        <f>+[2]Gasto!AJ34</f>
        <v>279.37645119999996</v>
      </c>
      <c r="AK21" s="84">
        <f>+[2]Gasto!AK34</f>
        <v>268.13253548999995</v>
      </c>
      <c r="AL21" s="84">
        <f>+[2]Gasto!AL34</f>
        <v>326.38331332999996</v>
      </c>
      <c r="AM21" s="84">
        <f>+[2]Gasto!AM34</f>
        <v>207.52478940999998</v>
      </c>
      <c r="AN21" s="84">
        <f>+[2]Gasto!AN34</f>
        <v>331.58736647000001</v>
      </c>
      <c r="AO21" s="84">
        <f>+[2]Gasto!AO34</f>
        <v>279.6100134400001</v>
      </c>
      <c r="AP21" s="84">
        <f>+[2]Gasto!AP34</f>
        <v>212.38675501</v>
      </c>
      <c r="AQ21" s="84">
        <f>+[2]Gasto!AQ34</f>
        <v>241.9441089200001</v>
      </c>
      <c r="AR21" s="84">
        <f>+[2]Gasto!AR34</f>
        <v>316.34491617000032</v>
      </c>
    </row>
    <row r="22" spans="2:44">
      <c r="B22" s="73" t="s">
        <v>63</v>
      </c>
      <c r="C22" s="21" t="s">
        <v>64</v>
      </c>
      <c r="D22" s="22" t="s">
        <v>39</v>
      </c>
      <c r="E22" s="84">
        <f>+[2]Gasto!E38</f>
        <v>298.72714645999906</v>
      </c>
      <c r="F22" s="84">
        <f>+[2]Gasto!F38</f>
        <v>587.42676079</v>
      </c>
      <c r="G22" s="84">
        <f>+[2]Gasto!G38</f>
        <v>1068.3641550999994</v>
      </c>
      <c r="H22" s="84">
        <f>+[2]Gasto!H38</f>
        <v>1261.6304973599997</v>
      </c>
      <c r="I22" s="84">
        <f>+[2]Gasto!I38</f>
        <v>1023.5971361599999</v>
      </c>
      <c r="J22" s="84">
        <f>+[2]Gasto!J38</f>
        <v>745.09031794000055</v>
      </c>
      <c r="K22" s="84">
        <f>+[2]Gasto!K38</f>
        <v>827.13069398000005</v>
      </c>
      <c r="L22" s="84">
        <f>+[2]Gasto!L38</f>
        <v>790.36897750000003</v>
      </c>
      <c r="M22" s="84">
        <f>+[2]Gasto!M38</f>
        <v>56.605792000000001</v>
      </c>
      <c r="N22" s="84">
        <f>+[2]Gasto!N38</f>
        <v>380.92943300000002</v>
      </c>
      <c r="O22" s="84">
        <f>+[2]Gasto!O38</f>
        <v>706.74659544999986</v>
      </c>
      <c r="P22" s="84">
        <f>+[2]Gasto!P38</f>
        <v>374.0015856199999</v>
      </c>
      <c r="Q22" s="84">
        <f>+[2]Gasto!Q38</f>
        <v>161.78802153000069</v>
      </c>
      <c r="R22" s="84">
        <f>+[2]Gasto!R38</f>
        <v>1244.9058935599994</v>
      </c>
      <c r="S22" s="84">
        <f>+[2]Gasto!S38</f>
        <v>3062.8465698199998</v>
      </c>
      <c r="T22" s="84">
        <f>+[2]Gasto!T38</f>
        <v>4274.0606678799995</v>
      </c>
      <c r="U22" s="84">
        <f>+[2]Gasto!U38</f>
        <v>34.220974900000002</v>
      </c>
      <c r="V22" s="84">
        <f>+[2]Gasto!V38</f>
        <v>504.65036051000487</v>
      </c>
      <c r="W22" s="84">
        <f>+[2]Gasto!W38</f>
        <v>362.41749497000302</v>
      </c>
      <c r="X22" s="84">
        <f>+[2]Gasto!X38</f>
        <v>299.18963399999637</v>
      </c>
      <c r="Y22" s="84">
        <f>+[2]Gasto!Y38</f>
        <v>316.92996443999897</v>
      </c>
      <c r="Z22" s="84">
        <f>+[2]Gasto!Z38</f>
        <v>754.09919076000358</v>
      </c>
      <c r="AA22" s="84">
        <f>+[2]Gasto!AA38</f>
        <v>154.46294201000848</v>
      </c>
      <c r="AB22" s="84">
        <f>+[2]Gasto!AB38</f>
        <v>877.11081228001319</v>
      </c>
      <c r="AC22" s="84">
        <f>+[2]Gasto!AC38</f>
        <v>23.268986159999997</v>
      </c>
      <c r="AD22" s="84">
        <f>+[2]Gasto!AD38</f>
        <v>30.502598769999995</v>
      </c>
      <c r="AE22" s="84">
        <f>+[2]Gasto!AE38</f>
        <v>32.328042889999999</v>
      </c>
      <c r="AF22" s="84">
        <f>+[2]Gasto!AF38</f>
        <v>433.12810202000736</v>
      </c>
      <c r="AG22" s="84">
        <f>+[2]Gasto!AG38</f>
        <v>1232.1817607200001</v>
      </c>
      <c r="AH22" s="84">
        <f>+[2]Gasto!AH38</f>
        <v>40.242307490000002</v>
      </c>
      <c r="AI22" s="84">
        <f>+[2]Gasto!AI38</f>
        <v>39.441584319999997</v>
      </c>
      <c r="AJ22" s="84">
        <f>+[2]Gasto!AJ38</f>
        <v>257.60896894000069</v>
      </c>
      <c r="AK22" s="84">
        <f>+[2]Gasto!AK38</f>
        <v>442.26393818999998</v>
      </c>
      <c r="AL22" s="84">
        <f>+[2]Gasto!AL38</f>
        <v>533.86869075000004</v>
      </c>
      <c r="AM22" s="84">
        <f>+[2]Gasto!AM38</f>
        <v>738.09069414999999</v>
      </c>
      <c r="AN22" s="84">
        <f>+[2]Gasto!AN38</f>
        <v>814.71876953999993</v>
      </c>
      <c r="AO22" s="84">
        <f>+[2]Gasto!AO38</f>
        <v>51.209822620000004</v>
      </c>
      <c r="AP22" s="84">
        <f>+[2]Gasto!AP38</f>
        <v>24.503267489999999</v>
      </c>
      <c r="AQ22" s="84">
        <f>+[2]Gasto!AQ38</f>
        <v>40.854839720000001</v>
      </c>
      <c r="AR22" s="84">
        <f>+[2]Gasto!AR38</f>
        <v>39.809470560000008</v>
      </c>
    </row>
    <row r="23" spans="2:44">
      <c r="B23" s="67" t="s">
        <v>65</v>
      </c>
      <c r="C23" s="59" t="s">
        <v>66</v>
      </c>
      <c r="D23" s="60" t="s">
        <v>39</v>
      </c>
      <c r="E23" s="68">
        <f>+E9-E14+E17</f>
        <v>2429.4413800000029</v>
      </c>
      <c r="F23" s="68">
        <f t="shared" ref="F23:AR23" si="0">+F9-F14+F17</f>
        <v>2011.1015979999997</v>
      </c>
      <c r="G23" s="68">
        <f t="shared" si="0"/>
        <v>2067.3536580000009</v>
      </c>
      <c r="H23" s="68">
        <f t="shared" si="0"/>
        <v>1443.9740170000005</v>
      </c>
      <c r="I23" s="68">
        <f t="shared" si="0"/>
        <v>2229.2910539999998</v>
      </c>
      <c r="J23" s="68">
        <f t="shared" si="0"/>
        <v>2200.6195909999983</v>
      </c>
      <c r="K23" s="68">
        <f t="shared" si="0"/>
        <v>1269.3955990000002</v>
      </c>
      <c r="L23" s="68">
        <f t="shared" si="0"/>
        <v>1305.6997600000007</v>
      </c>
      <c r="M23" s="68">
        <f t="shared" si="0"/>
        <v>2472.1877020000011</v>
      </c>
      <c r="N23" s="68">
        <f t="shared" si="0"/>
        <v>1848.4063279999991</v>
      </c>
      <c r="O23" s="68">
        <f t="shared" si="0"/>
        <v>1875.6734480000009</v>
      </c>
      <c r="P23" s="68">
        <f t="shared" si="0"/>
        <v>1377.6796310000009</v>
      </c>
      <c r="Q23" s="68">
        <f t="shared" si="0"/>
        <v>2352.4541295399995</v>
      </c>
      <c r="R23" s="68">
        <f t="shared" si="0"/>
        <v>1638.0376848300009</v>
      </c>
      <c r="S23" s="68">
        <f t="shared" si="0"/>
        <v>948.06467076999945</v>
      </c>
      <c r="T23" s="68">
        <f t="shared" si="0"/>
        <v>-55.038993359998443</v>
      </c>
      <c r="U23" s="68">
        <f t="shared" si="0"/>
        <v>2702.7158563899984</v>
      </c>
      <c r="V23" s="68">
        <f t="shared" si="0"/>
        <v>2129.4146332599944</v>
      </c>
      <c r="W23" s="68">
        <f t="shared" si="0"/>
        <v>2285.6504621099953</v>
      </c>
      <c r="X23" s="68">
        <f t="shared" si="0"/>
        <v>1342.8893664100019</v>
      </c>
      <c r="Y23" s="68">
        <f t="shared" si="0"/>
        <v>2229.0051431200004</v>
      </c>
      <c r="Z23" s="68">
        <f t="shared" si="0"/>
        <v>1648.9533324499971</v>
      </c>
      <c r="AA23" s="68">
        <f t="shared" si="0"/>
        <v>2076.3762186099925</v>
      </c>
      <c r="AB23" s="68">
        <f t="shared" si="0"/>
        <v>2070.6124242799974</v>
      </c>
      <c r="AC23" s="68">
        <f t="shared" si="0"/>
        <v>2701.2814762299945</v>
      </c>
      <c r="AD23" s="68">
        <f t="shared" si="0"/>
        <v>2459.3715058199982</v>
      </c>
      <c r="AE23" s="68">
        <f t="shared" si="0"/>
        <v>2795.4331084500081</v>
      </c>
      <c r="AF23" s="68">
        <f t="shared" si="0"/>
        <v>3436.4300004199927</v>
      </c>
      <c r="AG23" s="68">
        <f t="shared" si="0"/>
        <v>2562.636645340001</v>
      </c>
      <c r="AH23" s="68">
        <f t="shared" si="0"/>
        <v>4225.985426870001</v>
      </c>
      <c r="AI23" s="68">
        <f t="shared" si="0"/>
        <v>3577.5882759799983</v>
      </c>
      <c r="AJ23" s="68">
        <f t="shared" si="0"/>
        <v>3914.387025030001</v>
      </c>
      <c r="AK23" s="68">
        <f t="shared" si="0"/>
        <v>1475.7505000799999</v>
      </c>
      <c r="AL23" s="68">
        <f t="shared" si="0"/>
        <v>1153.8276108500083</v>
      </c>
      <c r="AM23" s="68">
        <f t="shared" si="0"/>
        <v>1837.3392100899989</v>
      </c>
      <c r="AN23" s="68">
        <f t="shared" si="0"/>
        <v>2135.5021185099904</v>
      </c>
      <c r="AO23" s="68">
        <f t="shared" si="0"/>
        <v>3081.1084645199999</v>
      </c>
      <c r="AP23" s="68">
        <f t="shared" si="0"/>
        <v>2483.8554417399955</v>
      </c>
      <c r="AQ23" s="68">
        <f t="shared" si="0"/>
        <v>3179.1924566500093</v>
      </c>
      <c r="AR23" s="68">
        <f t="shared" si="0"/>
        <v>3717.2764364799868</v>
      </c>
    </row>
    <row r="24" spans="2:44">
      <c r="B24" s="66" t="s">
        <v>67</v>
      </c>
      <c r="C24" s="61" t="s">
        <v>68</v>
      </c>
      <c r="D24" s="62" t="s">
        <v>39</v>
      </c>
      <c r="E24" s="68">
        <f>+E9-E14</f>
        <v>2429.4413800000029</v>
      </c>
      <c r="F24" s="68">
        <f t="shared" ref="F24:AR24" si="1">+F9-F14</f>
        <v>2011.1015979999997</v>
      </c>
      <c r="G24" s="68">
        <f t="shared" si="1"/>
        <v>2067.3536580000009</v>
      </c>
      <c r="H24" s="68">
        <f t="shared" si="1"/>
        <v>1443.9740170000005</v>
      </c>
      <c r="I24" s="68">
        <f t="shared" si="1"/>
        <v>2078.7712469999997</v>
      </c>
      <c r="J24" s="68">
        <f t="shared" si="1"/>
        <v>2050.0997839999982</v>
      </c>
      <c r="K24" s="68">
        <f t="shared" si="1"/>
        <v>1118.8757920000003</v>
      </c>
      <c r="L24" s="68">
        <f t="shared" si="1"/>
        <v>1155.1799530000008</v>
      </c>
      <c r="M24" s="68">
        <f t="shared" si="1"/>
        <v>2323.954831250001</v>
      </c>
      <c r="N24" s="68">
        <f t="shared" si="1"/>
        <v>1700.173457249999</v>
      </c>
      <c r="O24" s="68">
        <f t="shared" si="1"/>
        <v>1727.4405772500008</v>
      </c>
      <c r="P24" s="68">
        <f t="shared" si="1"/>
        <v>1229.4467602500008</v>
      </c>
      <c r="Q24" s="68">
        <f t="shared" si="1"/>
        <v>2204.1950400399996</v>
      </c>
      <c r="R24" s="68">
        <f t="shared" si="1"/>
        <v>1489.7785953300008</v>
      </c>
      <c r="S24" s="68">
        <f t="shared" si="1"/>
        <v>799.80558126999949</v>
      </c>
      <c r="T24" s="68">
        <f t="shared" si="1"/>
        <v>-203.29808285999843</v>
      </c>
      <c r="U24" s="68">
        <f t="shared" si="1"/>
        <v>2542.5837221399984</v>
      </c>
      <c r="V24" s="68">
        <f t="shared" si="1"/>
        <v>1969.2824990099944</v>
      </c>
      <c r="W24" s="68">
        <f t="shared" si="1"/>
        <v>2125.5183278599952</v>
      </c>
      <c r="X24" s="68">
        <f t="shared" si="1"/>
        <v>1182.7572321600019</v>
      </c>
      <c r="Y24" s="68">
        <f t="shared" si="1"/>
        <v>2092.3221231052921</v>
      </c>
      <c r="Z24" s="68">
        <f t="shared" si="1"/>
        <v>1512.2703124352888</v>
      </c>
      <c r="AA24" s="68">
        <f t="shared" si="1"/>
        <v>1939.6931985952842</v>
      </c>
      <c r="AB24" s="68">
        <f t="shared" si="1"/>
        <v>1933.9294042652891</v>
      </c>
      <c r="AC24" s="68">
        <f t="shared" si="1"/>
        <v>2509.9692119059473</v>
      </c>
      <c r="AD24" s="68">
        <f t="shared" si="1"/>
        <v>2268.059241495951</v>
      </c>
      <c r="AE24" s="68">
        <f t="shared" si="1"/>
        <v>2604.120844125961</v>
      </c>
      <c r="AF24" s="68">
        <f t="shared" si="1"/>
        <v>3245.1177360959455</v>
      </c>
      <c r="AG24" s="68">
        <f t="shared" si="1"/>
        <v>2374.789596541279</v>
      </c>
      <c r="AH24" s="68">
        <f t="shared" si="1"/>
        <v>4038.1383780712786</v>
      </c>
      <c r="AI24" s="68">
        <f t="shared" si="1"/>
        <v>3389.7412271812764</v>
      </c>
      <c r="AJ24" s="68">
        <f t="shared" si="1"/>
        <v>3726.5399762312791</v>
      </c>
      <c r="AK24" s="68">
        <f t="shared" si="1"/>
        <v>1218.68876122031</v>
      </c>
      <c r="AL24" s="68">
        <f t="shared" si="1"/>
        <v>896.76587199031837</v>
      </c>
      <c r="AM24" s="68">
        <f t="shared" si="1"/>
        <v>1580.2774712303089</v>
      </c>
      <c r="AN24" s="68">
        <f t="shared" si="1"/>
        <v>1878.4403796503002</v>
      </c>
      <c r="AO24" s="68">
        <f t="shared" si="1"/>
        <v>2782.1084645199999</v>
      </c>
      <c r="AP24" s="68">
        <f t="shared" si="1"/>
        <v>2184.8554417399955</v>
      </c>
      <c r="AQ24" s="68">
        <f t="shared" si="1"/>
        <v>2880.1924566500093</v>
      </c>
      <c r="AR24" s="68">
        <f t="shared" si="1"/>
        <v>3415.406685232987</v>
      </c>
    </row>
    <row r="25" spans="2:44">
      <c r="B25" s="24" t="s">
        <v>69</v>
      </c>
      <c r="C25" s="25" t="s">
        <v>70</v>
      </c>
      <c r="D25" s="16" t="s">
        <v>39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</row>
    <row r="26" spans="2:44">
      <c r="B26" s="24" t="s">
        <v>71</v>
      </c>
      <c r="C26" s="19" t="s">
        <v>72</v>
      </c>
      <c r="D26" s="16" t="s">
        <v>39</v>
      </c>
      <c r="E26" s="81">
        <f>+'[2]Transacciones Activos y Pasivo '!E9</f>
        <v>720.93566699999997</v>
      </c>
      <c r="F26" s="81">
        <f>+'[2]Transacciones Activos y Pasivo '!F9</f>
        <v>918.99674200000004</v>
      </c>
      <c r="G26" s="81">
        <f>+'[2]Transacciones Activos y Pasivo '!G9</f>
        <v>779.70363499999996</v>
      </c>
      <c r="H26" s="81">
        <f>+'[2]Transacciones Activos y Pasivo '!H9</f>
        <v>930.40813200000002</v>
      </c>
      <c r="I26" s="81">
        <f>+'[2]Transacciones Activos y Pasivo '!I9</f>
        <v>734.04736600000001</v>
      </c>
      <c r="J26" s="81">
        <f>+'[2]Transacciones Activos y Pasivo '!J9</f>
        <v>1013.069059</v>
      </c>
      <c r="K26" s="81">
        <f>+'[2]Transacciones Activos y Pasivo '!K9</f>
        <v>802.408727</v>
      </c>
      <c r="L26" s="81">
        <f>+'[2]Transacciones Activos y Pasivo '!L9</f>
        <v>982.02360799999997</v>
      </c>
      <c r="M26" s="81">
        <f>+'[2]Transacciones Activos y Pasivo '!M9</f>
        <v>789.267786</v>
      </c>
      <c r="N26" s="81">
        <f>+'[2]Transacciones Activos y Pasivo '!N9</f>
        <v>992.47153800000001</v>
      </c>
      <c r="O26" s="81">
        <f>+'[2]Transacciones Activos y Pasivo '!O9</f>
        <v>1005.312191</v>
      </c>
      <c r="P26" s="81">
        <f>+'[2]Transacciones Activos y Pasivo '!P9</f>
        <v>1628.943088</v>
      </c>
      <c r="Q26" s="81">
        <f>+'[2]Transacciones Activos y Pasivo '!Q9</f>
        <v>829.2356695499999</v>
      </c>
      <c r="R26" s="81">
        <f>+'[2]Transacciones Activos y Pasivo '!R9</f>
        <v>1027.5655364500001</v>
      </c>
      <c r="S26" s="81">
        <f>+'[2]Transacciones Activos y Pasivo '!S9</f>
        <v>196.54276110999999</v>
      </c>
      <c r="T26" s="81">
        <f>+'[2]Transacciones Activos y Pasivo '!T9</f>
        <v>74.02608711000002</v>
      </c>
      <c r="U26" s="81">
        <f>+'[2]Transacciones Activos y Pasivo '!U9</f>
        <v>1045.2130046200009</v>
      </c>
      <c r="V26" s="81">
        <f>+'[2]Transacciones Activos y Pasivo '!V9</f>
        <v>1527.7506897599994</v>
      </c>
      <c r="W26" s="81">
        <f>+'[2]Transacciones Activos y Pasivo '!W9</f>
        <v>1572.6799026900001</v>
      </c>
      <c r="X26" s="81">
        <f>+'[2]Transacciones Activos y Pasivo '!X9</f>
        <v>1626.4304638899964</v>
      </c>
      <c r="Y26" s="81">
        <f>+'[2]Transacciones Activos y Pasivo '!Y9</f>
        <v>1164.2832665099997</v>
      </c>
      <c r="Z26" s="81">
        <f>+'[2]Transacciones Activos y Pasivo '!Z9</f>
        <v>998.06846062000113</v>
      </c>
      <c r="AA26" s="81">
        <f>+'[2]Transacciones Activos y Pasivo '!AA9</f>
        <v>1287.7262124199995</v>
      </c>
      <c r="AB26" s="81">
        <f>+'[2]Transacciones Activos y Pasivo '!AB9</f>
        <v>1543.0718913699991</v>
      </c>
      <c r="AC26" s="81">
        <f>+'[2]Transacciones Activos y Pasivo '!AC9</f>
        <v>1312.1498537199989</v>
      </c>
      <c r="AD26" s="81">
        <f>+'[2]Transacciones Activos y Pasivo '!AD9</f>
        <v>1725.2692010599974</v>
      </c>
      <c r="AE26" s="81">
        <f>+'[2]Transacciones Activos y Pasivo '!AE9</f>
        <v>1934.7744122599984</v>
      </c>
      <c r="AF26" s="81">
        <f>+'[2]Transacciones Activos y Pasivo '!AF9</f>
        <v>2463.5450533499984</v>
      </c>
      <c r="AG26" s="81">
        <f>+'[2]Transacciones Activos y Pasivo '!AG9</f>
        <v>1955.24813707</v>
      </c>
      <c r="AH26" s="81">
        <f>+'[2]Transacciones Activos y Pasivo '!AH9</f>
        <v>3276.4574866500002</v>
      </c>
      <c r="AI26" s="81">
        <f>+'[2]Transacciones Activos y Pasivo '!AI9</f>
        <v>3235.2258998499997</v>
      </c>
      <c r="AJ26" s="81">
        <f>+'[2]Transacciones Activos y Pasivo '!AJ9</f>
        <v>3769.3365077499998</v>
      </c>
      <c r="AK26" s="81">
        <f>+'[2]Transacciones Activos y Pasivo '!AK9</f>
        <v>2172.864305749998</v>
      </c>
      <c r="AL26" s="81">
        <f>+'[2]Transacciones Activos y Pasivo '!AL9</f>
        <v>2658.8923632099936</v>
      </c>
      <c r="AM26" s="81">
        <f>+'[2]Transacciones Activos y Pasivo '!AM9</f>
        <v>1008.9731460499994</v>
      </c>
      <c r="AN26" s="81">
        <f>+'[2]Transacciones Activos y Pasivo '!AN9</f>
        <v>3769.3365077499998</v>
      </c>
      <c r="AO26" s="81">
        <f>+'[2]Transacciones Activos y Pasivo '!AO9</f>
        <v>2375.816730629997</v>
      </c>
      <c r="AP26" s="81">
        <f>+'[2]Transacciones Activos y Pasivo '!AP9</f>
        <v>422.50743818000024</v>
      </c>
      <c r="AQ26" s="81">
        <f>+'[2]Transacciones Activos y Pasivo '!AQ9</f>
        <v>2307.0958860699952</v>
      </c>
      <c r="AR26" s="81">
        <f>+'[2]Transacciones Activos y Pasivo '!AR9</f>
        <v>2495.0744115299976</v>
      </c>
    </row>
    <row r="27" spans="2:44">
      <c r="B27" s="26" t="s">
        <v>73</v>
      </c>
      <c r="C27" s="20" t="s">
        <v>74</v>
      </c>
      <c r="D27" s="16" t="s">
        <v>39</v>
      </c>
      <c r="E27" s="84">
        <f>+'[2]Transacciones Activos y Pasivo '!E10</f>
        <v>720.93566699999997</v>
      </c>
      <c r="F27" s="84">
        <f>+'[2]Transacciones Activos y Pasivo '!F10</f>
        <v>918.99674200000004</v>
      </c>
      <c r="G27" s="84">
        <f>+'[2]Transacciones Activos y Pasivo '!G10</f>
        <v>779.70363499999996</v>
      </c>
      <c r="H27" s="84">
        <f>+'[2]Transacciones Activos y Pasivo '!H10</f>
        <v>930.40813200000002</v>
      </c>
      <c r="I27" s="84">
        <f>+'[2]Transacciones Activos y Pasivo '!I10</f>
        <v>734.04736600000001</v>
      </c>
      <c r="J27" s="84">
        <f>+'[2]Transacciones Activos y Pasivo '!J10</f>
        <v>1013.069059</v>
      </c>
      <c r="K27" s="84">
        <f>+'[2]Transacciones Activos y Pasivo '!K10</f>
        <v>802.408727</v>
      </c>
      <c r="L27" s="84">
        <f>+'[2]Transacciones Activos y Pasivo '!L10</f>
        <v>982.02360799999997</v>
      </c>
      <c r="M27" s="84">
        <f>+'[2]Transacciones Activos y Pasivo '!M10</f>
        <v>789.267786</v>
      </c>
      <c r="N27" s="84">
        <f>+'[2]Transacciones Activos y Pasivo '!N10</f>
        <v>992.47153800000001</v>
      </c>
      <c r="O27" s="84">
        <f>+'[2]Transacciones Activos y Pasivo '!O10</f>
        <v>1005.312191</v>
      </c>
      <c r="P27" s="84">
        <f>+'[2]Transacciones Activos y Pasivo '!P10</f>
        <v>1628.943088</v>
      </c>
      <c r="Q27" s="84">
        <f>+'[2]Transacciones Activos y Pasivo '!Q10</f>
        <v>829.2356695499999</v>
      </c>
      <c r="R27" s="84">
        <f>+'[2]Transacciones Activos y Pasivo '!R10</f>
        <v>1027.5655364500001</v>
      </c>
      <c r="S27" s="84">
        <f>+'[2]Transacciones Activos y Pasivo '!S10</f>
        <v>196.54276110999999</v>
      </c>
      <c r="T27" s="84">
        <f>+'[2]Transacciones Activos y Pasivo '!T10</f>
        <v>74.02608711000002</v>
      </c>
      <c r="U27" s="84">
        <f>+'[2]Transacciones Activos y Pasivo '!U10</f>
        <v>1045.2130046200009</v>
      </c>
      <c r="V27" s="84">
        <f>+'[2]Transacciones Activos y Pasivo '!V10</f>
        <v>1527.7506897599994</v>
      </c>
      <c r="W27" s="84">
        <f>+'[2]Transacciones Activos y Pasivo '!W10</f>
        <v>1572.6799026900001</v>
      </c>
      <c r="X27" s="84">
        <f>+'[2]Transacciones Activos y Pasivo '!X10</f>
        <v>1626.4304638899964</v>
      </c>
      <c r="Y27" s="84">
        <f>+'[2]Transacciones Activos y Pasivo '!Y10</f>
        <v>1164.2832665099997</v>
      </c>
      <c r="Z27" s="84">
        <f>+'[2]Transacciones Activos y Pasivo '!Z10</f>
        <v>998.06846062000113</v>
      </c>
      <c r="AA27" s="84">
        <f>+'[2]Transacciones Activos y Pasivo '!AA10</f>
        <v>1287.7262124199995</v>
      </c>
      <c r="AB27" s="84">
        <f>+'[2]Transacciones Activos y Pasivo '!AB10</f>
        <v>1543.0718913699991</v>
      </c>
      <c r="AC27" s="84">
        <f>+'[2]Transacciones Activos y Pasivo '!AC10</f>
        <v>1312.1498537199989</v>
      </c>
      <c r="AD27" s="84">
        <f>+'[2]Transacciones Activos y Pasivo '!AD10</f>
        <v>1725.2692010599974</v>
      </c>
      <c r="AE27" s="84">
        <f>+'[2]Transacciones Activos y Pasivo '!AE10</f>
        <v>1934.7744122599984</v>
      </c>
      <c r="AF27" s="84">
        <f>+'[2]Transacciones Activos y Pasivo '!AF10</f>
        <v>2463.5450533499984</v>
      </c>
      <c r="AG27" s="84">
        <f>+'[2]Transacciones Activos y Pasivo '!AG10</f>
        <v>1955.24813707</v>
      </c>
      <c r="AH27" s="84">
        <f>+'[2]Transacciones Activos y Pasivo '!AH10</f>
        <v>3276.4574866500002</v>
      </c>
      <c r="AI27" s="84">
        <f>+'[2]Transacciones Activos y Pasivo '!AI10</f>
        <v>3235.2258998499997</v>
      </c>
      <c r="AJ27" s="84">
        <f>+'[2]Transacciones Activos y Pasivo '!AJ10</f>
        <v>3769.3365077499998</v>
      </c>
      <c r="AK27" s="84">
        <f>+'[2]Transacciones Activos y Pasivo '!AK10</f>
        <v>2172.864305749998</v>
      </c>
      <c r="AL27" s="84">
        <f>+'[2]Transacciones Activos y Pasivo '!AL10</f>
        <v>2658.8923632099936</v>
      </c>
      <c r="AM27" s="84">
        <f>+'[2]Transacciones Activos y Pasivo '!AM10</f>
        <v>1008.9731460499994</v>
      </c>
      <c r="AN27" s="84">
        <f>+'[2]Transacciones Activos y Pasivo '!AN10</f>
        <v>3769.3365077499998</v>
      </c>
      <c r="AO27" s="84">
        <f>+'[2]Transacciones Activos y Pasivo '!AO10</f>
        <v>2375.816730629997</v>
      </c>
      <c r="AP27" s="84">
        <f>+'[2]Transacciones Activos y Pasivo '!AP10</f>
        <v>422.50743818000024</v>
      </c>
      <c r="AQ27" s="84">
        <f>+'[2]Transacciones Activos y Pasivo '!AQ10</f>
        <v>2307.0958860699952</v>
      </c>
      <c r="AR27" s="84">
        <f>+'[2]Transacciones Activos y Pasivo '!AR10</f>
        <v>2495.0744115299976</v>
      </c>
    </row>
    <row r="28" spans="2:44">
      <c r="B28" s="26" t="s">
        <v>75</v>
      </c>
      <c r="C28" s="20" t="s">
        <v>76</v>
      </c>
      <c r="D28" s="16" t="s">
        <v>39</v>
      </c>
      <c r="E28" s="84">
        <f>+'[2]Transacciones Activos y Pasivo '!E15</f>
        <v>0</v>
      </c>
      <c r="F28" s="84">
        <f>+'[2]Transacciones Activos y Pasivo '!F15</f>
        <v>0</v>
      </c>
      <c r="G28" s="84">
        <f>+'[2]Transacciones Activos y Pasivo '!G15</f>
        <v>0</v>
      </c>
      <c r="H28" s="84">
        <f>+'[2]Transacciones Activos y Pasivo '!H15</f>
        <v>0</v>
      </c>
      <c r="I28" s="84">
        <f>+'[2]Transacciones Activos y Pasivo '!I15</f>
        <v>0</v>
      </c>
      <c r="J28" s="84">
        <f>+'[2]Transacciones Activos y Pasivo '!J15</f>
        <v>0</v>
      </c>
      <c r="K28" s="84">
        <f>+'[2]Transacciones Activos y Pasivo '!K15</f>
        <v>0</v>
      </c>
      <c r="L28" s="84">
        <f>+'[2]Transacciones Activos y Pasivo '!L15</f>
        <v>0</v>
      </c>
      <c r="M28" s="84">
        <f>+'[2]Transacciones Activos y Pasivo '!M15</f>
        <v>0</v>
      </c>
      <c r="N28" s="84">
        <f>+'[2]Transacciones Activos y Pasivo '!N15</f>
        <v>0</v>
      </c>
      <c r="O28" s="84">
        <f>+'[2]Transacciones Activos y Pasivo '!O15</f>
        <v>0</v>
      </c>
      <c r="P28" s="84">
        <f>+'[2]Transacciones Activos y Pasivo '!P15</f>
        <v>0</v>
      </c>
      <c r="Q28" s="84">
        <f>+'[2]Transacciones Activos y Pasivo '!Q15</f>
        <v>0</v>
      </c>
      <c r="R28" s="84">
        <f>+'[2]Transacciones Activos y Pasivo '!R15</f>
        <v>0</v>
      </c>
      <c r="S28" s="84">
        <f>+'[2]Transacciones Activos y Pasivo '!S15</f>
        <v>0</v>
      </c>
      <c r="T28" s="84">
        <f>+'[2]Transacciones Activos y Pasivo '!T15</f>
        <v>0</v>
      </c>
      <c r="U28" s="84">
        <f>+'[2]Transacciones Activos y Pasivo '!U15</f>
        <v>0</v>
      </c>
      <c r="V28" s="84">
        <f>+'[2]Transacciones Activos y Pasivo '!V15</f>
        <v>0</v>
      </c>
      <c r="W28" s="84">
        <f>+'[2]Transacciones Activos y Pasivo '!W15</f>
        <v>0</v>
      </c>
      <c r="X28" s="84">
        <f>+'[2]Transacciones Activos y Pasivo '!X15</f>
        <v>0</v>
      </c>
      <c r="Y28" s="84">
        <f>+'[2]Transacciones Activos y Pasivo '!Y15</f>
        <v>0</v>
      </c>
      <c r="Z28" s="84">
        <f>+'[2]Transacciones Activos y Pasivo '!Z15</f>
        <v>0</v>
      </c>
      <c r="AA28" s="84">
        <f>+'[2]Transacciones Activos y Pasivo '!AA15</f>
        <v>0</v>
      </c>
      <c r="AB28" s="84">
        <f>+'[2]Transacciones Activos y Pasivo '!AB15</f>
        <v>0</v>
      </c>
      <c r="AC28" s="84">
        <f>+'[2]Transacciones Activos y Pasivo '!AC15</f>
        <v>0</v>
      </c>
      <c r="AD28" s="84">
        <f>+'[2]Transacciones Activos y Pasivo '!AD15</f>
        <v>0</v>
      </c>
      <c r="AE28" s="84">
        <f>+'[2]Transacciones Activos y Pasivo '!AE15</f>
        <v>0</v>
      </c>
      <c r="AF28" s="84">
        <f>+'[2]Transacciones Activos y Pasivo '!AF15</f>
        <v>0</v>
      </c>
      <c r="AG28" s="84">
        <f>+'[2]Transacciones Activos y Pasivo '!AG15</f>
        <v>0</v>
      </c>
      <c r="AH28" s="84">
        <f>+'[2]Transacciones Activos y Pasivo '!AH15</f>
        <v>0</v>
      </c>
      <c r="AI28" s="84">
        <f>+'[2]Transacciones Activos y Pasivo '!AI15</f>
        <v>0</v>
      </c>
      <c r="AJ28" s="84">
        <f>+'[2]Transacciones Activos y Pasivo '!AJ15</f>
        <v>0</v>
      </c>
      <c r="AK28" s="84">
        <f>+'[2]Transacciones Activos y Pasivo '!AK15</f>
        <v>0</v>
      </c>
      <c r="AL28" s="84">
        <f>+'[2]Transacciones Activos y Pasivo '!AL15</f>
        <v>0</v>
      </c>
      <c r="AM28" s="84">
        <f>+'[2]Transacciones Activos y Pasivo '!AM15</f>
        <v>0</v>
      </c>
      <c r="AN28" s="84">
        <f>+'[2]Transacciones Activos y Pasivo '!AN15</f>
        <v>0</v>
      </c>
      <c r="AO28" s="84">
        <f>+'[2]Transacciones Activos y Pasivo '!AO15</f>
        <v>0</v>
      </c>
      <c r="AP28" s="84">
        <f>+'[2]Transacciones Activos y Pasivo '!AP15</f>
        <v>0</v>
      </c>
      <c r="AQ28" s="84">
        <f>+'[2]Transacciones Activos y Pasivo '!AQ15</f>
        <v>0</v>
      </c>
      <c r="AR28" s="84">
        <f>+'[2]Transacciones Activos y Pasivo '!AR15</f>
        <v>0</v>
      </c>
    </row>
    <row r="29" spans="2:44">
      <c r="B29" s="26" t="s">
        <v>77</v>
      </c>
      <c r="C29" s="20" t="s">
        <v>78</v>
      </c>
      <c r="D29" s="16" t="s">
        <v>39</v>
      </c>
      <c r="E29" s="84">
        <f>+'[2]Transacciones Activos y Pasivo '!E16</f>
        <v>0</v>
      </c>
      <c r="F29" s="84">
        <f>+'[2]Transacciones Activos y Pasivo '!F16</f>
        <v>0</v>
      </c>
      <c r="G29" s="84">
        <f>+'[2]Transacciones Activos y Pasivo '!G16</f>
        <v>0</v>
      </c>
      <c r="H29" s="84">
        <f>+'[2]Transacciones Activos y Pasivo '!H16</f>
        <v>0</v>
      </c>
      <c r="I29" s="84">
        <f>+'[2]Transacciones Activos y Pasivo '!I16</f>
        <v>0</v>
      </c>
      <c r="J29" s="84">
        <f>+'[2]Transacciones Activos y Pasivo '!J16</f>
        <v>0</v>
      </c>
      <c r="K29" s="84">
        <f>+'[2]Transacciones Activos y Pasivo '!K16</f>
        <v>0</v>
      </c>
      <c r="L29" s="84">
        <f>+'[2]Transacciones Activos y Pasivo '!L16</f>
        <v>0</v>
      </c>
      <c r="M29" s="84">
        <f>+'[2]Transacciones Activos y Pasivo '!M16</f>
        <v>0</v>
      </c>
      <c r="N29" s="84">
        <f>+'[2]Transacciones Activos y Pasivo '!N16</f>
        <v>0</v>
      </c>
      <c r="O29" s="84">
        <f>+'[2]Transacciones Activos y Pasivo '!O16</f>
        <v>0</v>
      </c>
      <c r="P29" s="84">
        <f>+'[2]Transacciones Activos y Pasivo '!P16</f>
        <v>0</v>
      </c>
      <c r="Q29" s="84">
        <f>+'[2]Transacciones Activos y Pasivo '!Q16</f>
        <v>0</v>
      </c>
      <c r="R29" s="84">
        <f>+'[2]Transacciones Activos y Pasivo '!R16</f>
        <v>0</v>
      </c>
      <c r="S29" s="84">
        <f>+'[2]Transacciones Activos y Pasivo '!S16</f>
        <v>0</v>
      </c>
      <c r="T29" s="84">
        <f>+'[2]Transacciones Activos y Pasivo '!T16</f>
        <v>0</v>
      </c>
      <c r="U29" s="84">
        <f>+'[2]Transacciones Activos y Pasivo '!U16</f>
        <v>0</v>
      </c>
      <c r="V29" s="84">
        <f>+'[2]Transacciones Activos y Pasivo '!V16</f>
        <v>0</v>
      </c>
      <c r="W29" s="84">
        <f>+'[2]Transacciones Activos y Pasivo '!W16</f>
        <v>0</v>
      </c>
      <c r="X29" s="84">
        <f>+'[2]Transacciones Activos y Pasivo '!X16</f>
        <v>0</v>
      </c>
      <c r="Y29" s="84">
        <f>+'[2]Transacciones Activos y Pasivo '!Y16</f>
        <v>0</v>
      </c>
      <c r="Z29" s="84">
        <f>+'[2]Transacciones Activos y Pasivo '!Z16</f>
        <v>0</v>
      </c>
      <c r="AA29" s="84">
        <f>+'[2]Transacciones Activos y Pasivo '!AA16</f>
        <v>0</v>
      </c>
      <c r="AB29" s="84">
        <f>+'[2]Transacciones Activos y Pasivo '!AB16</f>
        <v>0</v>
      </c>
      <c r="AC29" s="84">
        <f>+'[2]Transacciones Activos y Pasivo '!AC16</f>
        <v>0</v>
      </c>
      <c r="AD29" s="84">
        <f>+'[2]Transacciones Activos y Pasivo '!AD16</f>
        <v>0</v>
      </c>
      <c r="AE29" s="84">
        <f>+'[2]Transacciones Activos y Pasivo '!AE16</f>
        <v>0</v>
      </c>
      <c r="AF29" s="84">
        <f>+'[2]Transacciones Activos y Pasivo '!AF16</f>
        <v>0</v>
      </c>
      <c r="AG29" s="84">
        <f>+'[2]Transacciones Activos y Pasivo '!AG16</f>
        <v>0</v>
      </c>
      <c r="AH29" s="84">
        <f>+'[2]Transacciones Activos y Pasivo '!AH16</f>
        <v>0</v>
      </c>
      <c r="AI29" s="84">
        <f>+'[2]Transacciones Activos y Pasivo '!AI16</f>
        <v>0</v>
      </c>
      <c r="AJ29" s="84">
        <f>+'[2]Transacciones Activos y Pasivo '!AJ16</f>
        <v>0</v>
      </c>
      <c r="AK29" s="84">
        <f>+'[2]Transacciones Activos y Pasivo '!AK16</f>
        <v>0</v>
      </c>
      <c r="AL29" s="84">
        <f>+'[2]Transacciones Activos y Pasivo '!AL16</f>
        <v>0</v>
      </c>
      <c r="AM29" s="84">
        <f>+'[2]Transacciones Activos y Pasivo '!AM16</f>
        <v>0</v>
      </c>
      <c r="AN29" s="84">
        <f>+'[2]Transacciones Activos y Pasivo '!AN16</f>
        <v>0</v>
      </c>
      <c r="AO29" s="84">
        <f>+'[2]Transacciones Activos y Pasivo '!AO16</f>
        <v>0</v>
      </c>
      <c r="AP29" s="84">
        <f>+'[2]Transacciones Activos y Pasivo '!AP16</f>
        <v>0</v>
      </c>
      <c r="AQ29" s="84">
        <f>+'[2]Transacciones Activos y Pasivo '!AQ16</f>
        <v>0</v>
      </c>
      <c r="AR29" s="84">
        <f>+'[2]Transacciones Activos y Pasivo '!AR16</f>
        <v>0</v>
      </c>
    </row>
    <row r="30" spans="2:44">
      <c r="B30" s="27" t="s">
        <v>79</v>
      </c>
      <c r="C30" s="21" t="s">
        <v>80</v>
      </c>
      <c r="D30" s="22" t="s">
        <v>39</v>
      </c>
      <c r="E30" s="84">
        <f>+'[2]Transacciones Activos y Pasivo '!E17</f>
        <v>0</v>
      </c>
      <c r="F30" s="84">
        <f>+'[2]Transacciones Activos y Pasivo '!F17</f>
        <v>0</v>
      </c>
      <c r="G30" s="84">
        <f>+'[2]Transacciones Activos y Pasivo '!G17</f>
        <v>0</v>
      </c>
      <c r="H30" s="84">
        <f>+'[2]Transacciones Activos y Pasivo '!H17</f>
        <v>0</v>
      </c>
      <c r="I30" s="84">
        <f>+'[2]Transacciones Activos y Pasivo '!I17</f>
        <v>0</v>
      </c>
      <c r="J30" s="84">
        <f>+'[2]Transacciones Activos y Pasivo '!J17</f>
        <v>0</v>
      </c>
      <c r="K30" s="84">
        <f>+'[2]Transacciones Activos y Pasivo '!K17</f>
        <v>0</v>
      </c>
      <c r="L30" s="84">
        <f>+'[2]Transacciones Activos y Pasivo '!L17</f>
        <v>0</v>
      </c>
      <c r="M30" s="84">
        <f>+'[2]Transacciones Activos y Pasivo '!M17</f>
        <v>0</v>
      </c>
      <c r="N30" s="84">
        <f>+'[2]Transacciones Activos y Pasivo '!N17</f>
        <v>0</v>
      </c>
      <c r="O30" s="84">
        <f>+'[2]Transacciones Activos y Pasivo '!O17</f>
        <v>0</v>
      </c>
      <c r="P30" s="84">
        <f>+'[2]Transacciones Activos y Pasivo '!P17</f>
        <v>0</v>
      </c>
      <c r="Q30" s="84">
        <f>+'[2]Transacciones Activos y Pasivo '!Q17</f>
        <v>0</v>
      </c>
      <c r="R30" s="84">
        <f>+'[2]Transacciones Activos y Pasivo '!R17</f>
        <v>0</v>
      </c>
      <c r="S30" s="84">
        <f>+'[2]Transacciones Activos y Pasivo '!S17</f>
        <v>0</v>
      </c>
      <c r="T30" s="84">
        <f>+'[2]Transacciones Activos y Pasivo '!T17</f>
        <v>0</v>
      </c>
      <c r="U30" s="84">
        <f>+'[2]Transacciones Activos y Pasivo '!U17</f>
        <v>0</v>
      </c>
      <c r="V30" s="84">
        <f>+'[2]Transacciones Activos y Pasivo '!V17</f>
        <v>0</v>
      </c>
      <c r="W30" s="84">
        <f>+'[2]Transacciones Activos y Pasivo '!W17</f>
        <v>0</v>
      </c>
      <c r="X30" s="84">
        <f>+'[2]Transacciones Activos y Pasivo '!X17</f>
        <v>0</v>
      </c>
      <c r="Y30" s="84">
        <f>+'[2]Transacciones Activos y Pasivo '!Y17</f>
        <v>0</v>
      </c>
      <c r="Z30" s="84">
        <f>+'[2]Transacciones Activos y Pasivo '!Z17</f>
        <v>0</v>
      </c>
      <c r="AA30" s="84">
        <f>+'[2]Transacciones Activos y Pasivo '!AA17</f>
        <v>0</v>
      </c>
      <c r="AB30" s="84">
        <f>+'[2]Transacciones Activos y Pasivo '!AB17</f>
        <v>0</v>
      </c>
      <c r="AC30" s="84">
        <f>+'[2]Transacciones Activos y Pasivo '!AC17</f>
        <v>0</v>
      </c>
      <c r="AD30" s="84">
        <f>+'[2]Transacciones Activos y Pasivo '!AD17</f>
        <v>0</v>
      </c>
      <c r="AE30" s="84">
        <f>+'[2]Transacciones Activos y Pasivo '!AE17</f>
        <v>0</v>
      </c>
      <c r="AF30" s="84">
        <f>+'[2]Transacciones Activos y Pasivo '!AF17</f>
        <v>0</v>
      </c>
      <c r="AG30" s="84">
        <f>+'[2]Transacciones Activos y Pasivo '!AG17</f>
        <v>0</v>
      </c>
      <c r="AH30" s="84">
        <f>+'[2]Transacciones Activos y Pasivo '!AH17</f>
        <v>0</v>
      </c>
      <c r="AI30" s="84">
        <f>+'[2]Transacciones Activos y Pasivo '!AI17</f>
        <v>0</v>
      </c>
      <c r="AJ30" s="84">
        <f>+'[2]Transacciones Activos y Pasivo '!AJ17</f>
        <v>0</v>
      </c>
      <c r="AK30" s="84">
        <f>+'[2]Transacciones Activos y Pasivo '!AK17</f>
        <v>0</v>
      </c>
      <c r="AL30" s="84">
        <f>+'[2]Transacciones Activos y Pasivo '!AL17</f>
        <v>0</v>
      </c>
      <c r="AM30" s="84">
        <f>+'[2]Transacciones Activos y Pasivo '!AM17</f>
        <v>0</v>
      </c>
      <c r="AN30" s="84">
        <f>+'[2]Transacciones Activos y Pasivo '!AN17</f>
        <v>0</v>
      </c>
      <c r="AO30" s="84">
        <f>+'[2]Transacciones Activos y Pasivo '!AO17</f>
        <v>0</v>
      </c>
      <c r="AP30" s="84">
        <f>+'[2]Transacciones Activos y Pasivo '!AP17</f>
        <v>0</v>
      </c>
      <c r="AQ30" s="84">
        <f>+'[2]Transacciones Activos y Pasivo '!AQ17</f>
        <v>0</v>
      </c>
      <c r="AR30" s="84">
        <f>+'[2]Transacciones Activos y Pasivo '!AR17</f>
        <v>0</v>
      </c>
    </row>
    <row r="31" spans="2:44">
      <c r="B31" s="74" t="s">
        <v>81</v>
      </c>
      <c r="C31" s="63" t="s">
        <v>82</v>
      </c>
      <c r="D31" s="64" t="s">
        <v>39</v>
      </c>
      <c r="E31" s="68">
        <f>+E14+E26</f>
        <v>3269.5539755599984</v>
      </c>
      <c r="F31" s="68">
        <f t="shared" ref="F31:AR31" si="2">+F14+F26</f>
        <v>3866.4126472899998</v>
      </c>
      <c r="G31" s="68">
        <f t="shared" si="2"/>
        <v>3563.4797315999995</v>
      </c>
      <c r="H31" s="68">
        <f t="shared" si="2"/>
        <v>4230.3829888599994</v>
      </c>
      <c r="I31" s="68">
        <f t="shared" si="2"/>
        <v>3837.4921910699995</v>
      </c>
      <c r="J31" s="68">
        <f t="shared" si="2"/>
        <v>3768.7755308500005</v>
      </c>
      <c r="K31" s="68">
        <f t="shared" si="2"/>
        <v>4470.1454608900003</v>
      </c>
      <c r="L31" s="68">
        <f t="shared" si="2"/>
        <v>4840.7610355100005</v>
      </c>
      <c r="M31" s="68">
        <f t="shared" si="2"/>
        <v>3451.6321870899997</v>
      </c>
      <c r="N31" s="68">
        <f t="shared" si="2"/>
        <v>4217.1863705900005</v>
      </c>
      <c r="O31" s="68">
        <f t="shared" si="2"/>
        <v>4266.6566370399996</v>
      </c>
      <c r="P31" s="68">
        <f t="shared" si="2"/>
        <v>5456.6356493199992</v>
      </c>
      <c r="Q31" s="68">
        <f t="shared" si="2"/>
        <v>3783.5098863000003</v>
      </c>
      <c r="R31" s="68">
        <f t="shared" si="2"/>
        <v>5213.5248729399991</v>
      </c>
      <c r="S31" s="68">
        <f t="shared" si="2"/>
        <v>4366.4155448400006</v>
      </c>
      <c r="T31" s="68">
        <f t="shared" si="2"/>
        <v>5760.0833391899996</v>
      </c>
      <c r="U31" s="68">
        <f t="shared" si="2"/>
        <v>4032.2886538000007</v>
      </c>
      <c r="V31" s="68">
        <f t="shared" si="2"/>
        <v>5228.7136823000055</v>
      </c>
      <c r="W31" s="68">
        <f t="shared" si="2"/>
        <v>5109.2743296900044</v>
      </c>
      <c r="X31" s="68">
        <f t="shared" si="2"/>
        <v>5724.3026270799937</v>
      </c>
      <c r="Y31" s="68">
        <f t="shared" si="2"/>
        <v>4758.4905814347076</v>
      </c>
      <c r="Z31" s="68">
        <f t="shared" si="2"/>
        <v>4692.6109999747114</v>
      </c>
      <c r="AA31" s="68">
        <f t="shared" si="2"/>
        <v>4947.9438350747159</v>
      </c>
      <c r="AB31" s="68">
        <f t="shared" si="2"/>
        <v>6232.6419499947106</v>
      </c>
      <c r="AC31" s="68">
        <f t="shared" si="2"/>
        <v>5115.0513140240473</v>
      </c>
      <c r="AD31" s="68">
        <f t="shared" si="2"/>
        <v>5865.512950764044</v>
      </c>
      <c r="AE31" s="68">
        <f t="shared" si="2"/>
        <v>5953.4667555540364</v>
      </c>
      <c r="AF31" s="68">
        <f t="shared" si="2"/>
        <v>7986.3681006940515</v>
      </c>
      <c r="AG31" s="68">
        <f t="shared" si="2"/>
        <v>7268.1631928987217</v>
      </c>
      <c r="AH31" s="68">
        <f t="shared" si="2"/>
        <v>8203.1262621287224</v>
      </c>
      <c r="AI31" s="68">
        <f t="shared" si="2"/>
        <v>8039.2569937087228</v>
      </c>
      <c r="AJ31" s="68">
        <f t="shared" si="2"/>
        <v>9628.1949226087218</v>
      </c>
      <c r="AK31" s="68">
        <f t="shared" si="2"/>
        <v>8692.9802448696773</v>
      </c>
      <c r="AL31" s="68">
        <f t="shared" si="2"/>
        <v>9710.0949389896632</v>
      </c>
      <c r="AM31" s="68">
        <f t="shared" si="2"/>
        <v>7001.8397610296906</v>
      </c>
      <c r="AN31" s="68">
        <f t="shared" si="2"/>
        <v>11216.99596989969</v>
      </c>
      <c r="AO31" s="68">
        <f t="shared" si="2"/>
        <v>7384.0690479399964</v>
      </c>
      <c r="AP31" s="68">
        <f t="shared" si="2"/>
        <v>5099.9864800700043</v>
      </c>
      <c r="AQ31" s="68">
        <f t="shared" si="2"/>
        <v>7531.7881489699957</v>
      </c>
      <c r="AR31" s="68">
        <f t="shared" si="2"/>
        <v>8995.7769714269925</v>
      </c>
    </row>
    <row r="32" spans="2:44">
      <c r="B32" s="74" t="s">
        <v>83</v>
      </c>
      <c r="C32" s="63" t="s">
        <v>84</v>
      </c>
      <c r="D32" s="64" t="s">
        <v>39</v>
      </c>
      <c r="E32" s="68">
        <f>+E9-E14-E26</f>
        <v>1708.505713000003</v>
      </c>
      <c r="F32" s="68">
        <f t="shared" ref="F32:AR32" si="3">+F9-F14-F26</f>
        <v>1092.1048559999997</v>
      </c>
      <c r="G32" s="68">
        <f t="shared" si="3"/>
        <v>1287.6500230000011</v>
      </c>
      <c r="H32" s="68">
        <f t="shared" si="3"/>
        <v>513.56588500000043</v>
      </c>
      <c r="I32" s="68">
        <f t="shared" si="3"/>
        <v>1344.7238809999997</v>
      </c>
      <c r="J32" s="68">
        <f t="shared" si="3"/>
        <v>1037.0307249999983</v>
      </c>
      <c r="K32" s="68">
        <f t="shared" si="3"/>
        <v>316.46706500000028</v>
      </c>
      <c r="L32" s="68">
        <f t="shared" si="3"/>
        <v>173.15634500000078</v>
      </c>
      <c r="M32" s="68">
        <f t="shared" si="3"/>
        <v>1534.6870452500011</v>
      </c>
      <c r="N32" s="68">
        <f t="shared" si="3"/>
        <v>707.70191924999904</v>
      </c>
      <c r="O32" s="68">
        <f t="shared" si="3"/>
        <v>722.12838625000086</v>
      </c>
      <c r="P32" s="68">
        <f t="shared" si="3"/>
        <v>-399.49632774999918</v>
      </c>
      <c r="Q32" s="68">
        <f t="shared" si="3"/>
        <v>1374.9593704899999</v>
      </c>
      <c r="R32" s="68">
        <f t="shared" si="3"/>
        <v>462.21305888000074</v>
      </c>
      <c r="S32" s="68">
        <f t="shared" si="3"/>
        <v>603.26282015999948</v>
      </c>
      <c r="T32" s="68">
        <f t="shared" si="3"/>
        <v>-277.32416996999848</v>
      </c>
      <c r="U32" s="68">
        <f t="shared" si="3"/>
        <v>1497.3707175199975</v>
      </c>
      <c r="V32" s="68">
        <f t="shared" si="3"/>
        <v>441.53180924999492</v>
      </c>
      <c r="W32" s="68">
        <f t="shared" si="3"/>
        <v>552.83842516999516</v>
      </c>
      <c r="X32" s="68">
        <f t="shared" si="3"/>
        <v>-443.67323172999454</v>
      </c>
      <c r="Y32" s="68">
        <f t="shared" si="3"/>
        <v>928.03885659529237</v>
      </c>
      <c r="Z32" s="68">
        <f t="shared" si="3"/>
        <v>514.20185181528768</v>
      </c>
      <c r="AA32" s="68">
        <f t="shared" si="3"/>
        <v>651.96698617528477</v>
      </c>
      <c r="AB32" s="68">
        <f t="shared" si="3"/>
        <v>390.85751289529003</v>
      </c>
      <c r="AC32" s="68">
        <f t="shared" si="3"/>
        <v>1197.8193581859484</v>
      </c>
      <c r="AD32" s="68">
        <f t="shared" si="3"/>
        <v>542.79004043595364</v>
      </c>
      <c r="AE32" s="68">
        <f t="shared" si="3"/>
        <v>669.34643186596259</v>
      </c>
      <c r="AF32" s="68">
        <f t="shared" si="3"/>
        <v>781.57268274594708</v>
      </c>
      <c r="AG32" s="68">
        <f t="shared" si="3"/>
        <v>419.54145947127904</v>
      </c>
      <c r="AH32" s="68">
        <f t="shared" si="3"/>
        <v>761.68089142127837</v>
      </c>
      <c r="AI32" s="68">
        <f t="shared" si="3"/>
        <v>154.51532733127669</v>
      </c>
      <c r="AJ32" s="68">
        <f t="shared" si="3"/>
        <v>-42.796531518720712</v>
      </c>
      <c r="AK32" s="68">
        <f t="shared" si="3"/>
        <v>-954.17554452968807</v>
      </c>
      <c r="AL32" s="68">
        <f t="shared" si="3"/>
        <v>-1762.1264912196752</v>
      </c>
      <c r="AM32" s="68">
        <f t="shared" si="3"/>
        <v>571.30432518030955</v>
      </c>
      <c r="AN32" s="68">
        <f t="shared" si="3"/>
        <v>-1890.8961280996996</v>
      </c>
      <c r="AO32" s="68">
        <f t="shared" si="3"/>
        <v>406.29173389000289</v>
      </c>
      <c r="AP32" s="68">
        <f t="shared" si="3"/>
        <v>1762.3480035599953</v>
      </c>
      <c r="AQ32" s="68">
        <f t="shared" si="3"/>
        <v>573.09657058001403</v>
      </c>
      <c r="AR32" s="68">
        <f t="shared" si="3"/>
        <v>920.33227370298937</v>
      </c>
    </row>
    <row r="33" spans="2:44">
      <c r="B33" s="75" t="s">
        <v>69</v>
      </c>
      <c r="C33" s="65" t="s">
        <v>85</v>
      </c>
      <c r="D33" s="60" t="s">
        <v>39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</row>
    <row r="34" spans="2:44">
      <c r="B34" s="24" t="s">
        <v>86</v>
      </c>
      <c r="C34" s="19" t="s">
        <v>87</v>
      </c>
      <c r="D34" s="16" t="s">
        <v>39</v>
      </c>
      <c r="E34" s="81">
        <f>+'[2]Transacciones Activos y Pasivo '!E22</f>
        <v>232.324676920001</v>
      </c>
      <c r="F34" s="81">
        <f>+'[2]Transacciones Activos y Pasivo '!F22</f>
        <v>-71.422685750000298</v>
      </c>
      <c r="G34" s="81">
        <f>+'[2]Transacciones Activos y Pasivo '!G22</f>
        <v>-109.29180425</v>
      </c>
      <c r="H34" s="81">
        <f>+'[2]Transacciones Activos y Pasivo '!H22</f>
        <v>503.27036577999996</v>
      </c>
      <c r="I34" s="81">
        <f>+'[2]Transacciones Activos y Pasivo '!I22</f>
        <v>232.324676920001</v>
      </c>
      <c r="J34" s="81">
        <f>+'[2]Transacciones Activos y Pasivo '!J22</f>
        <v>1792.4821635399996</v>
      </c>
      <c r="K34" s="81">
        <f>+'[2]Transacciones Activos y Pasivo '!K22</f>
        <v>-359.80145324</v>
      </c>
      <c r="L34" s="81">
        <f>+'[2]Transacciones Activos y Pasivo '!L22</f>
        <v>-417.21980777000005</v>
      </c>
      <c r="M34" s="81">
        <f>+'[2]Transacciones Activos y Pasivo '!M22</f>
        <v>120.61633101000007</v>
      </c>
      <c r="N34" s="81">
        <f>+'[2]Transacciones Activos y Pasivo '!N22</f>
        <v>487.92732761000025</v>
      </c>
      <c r="O34" s="81">
        <f>+'[2]Transacciones Activos y Pasivo '!O22</f>
        <v>-455.74181021000004</v>
      </c>
      <c r="P34" s="81">
        <f>+'[2]Transacciones Activos y Pasivo '!P22</f>
        <v>-520.06994977999966</v>
      </c>
      <c r="Q34" s="81">
        <f>+'[2]Transacciones Activos y Pasivo '!Q22</f>
        <v>412.45416142999926</v>
      </c>
      <c r="R34" s="81">
        <f>+'[2]Transacciones Activos y Pasivo '!R22</f>
        <v>-227.94710706999922</v>
      </c>
      <c r="S34" s="81">
        <f>+'[2]Transacciones Activos y Pasivo '!S22</f>
        <v>835.71567662000007</v>
      </c>
      <c r="T34" s="81">
        <f>+'[2]Transacciones Activos y Pasivo '!T22</f>
        <v>274.06141392999871</v>
      </c>
      <c r="U34" s="81">
        <f>+'[2]Transacciones Activos y Pasivo '!U22</f>
        <v>-416.88328178999927</v>
      </c>
      <c r="V34" s="81">
        <f>+'[2]Transacciones Activos y Pasivo '!V22</f>
        <v>349.91220329000043</v>
      </c>
      <c r="W34" s="81">
        <f>+'[2]Transacciones Activos y Pasivo '!W22</f>
        <v>62.859210009999515</v>
      </c>
      <c r="X34" s="81">
        <f>+'[2]Transacciones Activos y Pasivo '!X22</f>
        <v>-805.13152614000046</v>
      </c>
      <c r="Y34" s="81">
        <f>+'[2]Transacciones Activos y Pasivo '!Y22</f>
        <v>461.26424104000034</v>
      </c>
      <c r="Z34" s="81">
        <f>+'[2]Transacciones Activos y Pasivo '!Z22</f>
        <v>-10.425088439999854</v>
      </c>
      <c r="AA34" s="81">
        <f>+'[2]Transacciones Activos y Pasivo '!AA22</f>
        <v>809.4672175300002</v>
      </c>
      <c r="AB34" s="81">
        <f>+'[2]Transacciones Activos y Pasivo '!AB22</f>
        <v>-86.306656149999071</v>
      </c>
      <c r="AC34" s="81">
        <f>+'[2]Transacciones Activos y Pasivo '!AC22</f>
        <v>-1217.4000000000001</v>
      </c>
      <c r="AD34" s="81">
        <f>+'[2]Transacciones Activos y Pasivo '!AD22</f>
        <v>2055.3345421500017</v>
      </c>
      <c r="AE34" s="81">
        <f>+'[2]Transacciones Activos y Pasivo '!AE22</f>
        <v>955.83310062999874</v>
      </c>
      <c r="AF34" s="81">
        <f>+'[2]Transacciones Activos y Pasivo '!AF22</f>
        <v>5826.12</v>
      </c>
      <c r="AG34" s="81">
        <f>+'[2]Transacciones Activos y Pasivo '!AG22</f>
        <v>-2021.8857380000009</v>
      </c>
      <c r="AH34" s="81">
        <f>+'[2]Transacciones Activos y Pasivo '!AH22</f>
        <v>1084.9347770000004</v>
      </c>
      <c r="AI34" s="81">
        <f>+'[2]Transacciones Activos y Pasivo '!AI22</f>
        <v>-918.87060200000087</v>
      </c>
      <c r="AJ34" s="81">
        <f>+'[2]Transacciones Activos y Pasivo '!AJ22</f>
        <v>1981.0066499999994</v>
      </c>
      <c r="AK34" s="81">
        <f>+'[2]Transacciones Activos y Pasivo '!AK22</f>
        <v>180.9241949999996</v>
      </c>
      <c r="AL34" s="81">
        <f>+'[2]Transacciones Activos y Pasivo '!AL22</f>
        <v>-441.88706699999966</v>
      </c>
      <c r="AM34" s="81">
        <f>+'[2]Transacciones Activos y Pasivo '!AM22</f>
        <v>-1498.3258060000007</v>
      </c>
      <c r="AN34" s="81">
        <f>+'[2]Transacciones Activos y Pasivo '!AN22</f>
        <v>2872.1638970000022</v>
      </c>
      <c r="AO34" s="81">
        <f>+'[2]Transacciones Activos y Pasivo '!AO22</f>
        <v>-4275.5632620000015</v>
      </c>
      <c r="AP34" s="81">
        <f>+'[2]Transacciones Activos y Pasivo '!AP22</f>
        <v>1326.9038609999989</v>
      </c>
      <c r="AQ34" s="81">
        <f>+'[2]Transacciones Activos y Pasivo '!AQ22</f>
        <v>-993.38826899999913</v>
      </c>
      <c r="AR34" s="81">
        <f>+'[2]Transacciones Activos y Pasivo '!AR22</f>
        <v>2035.5369239999982</v>
      </c>
    </row>
    <row r="35" spans="2:44">
      <c r="B35" s="26" t="s">
        <v>88</v>
      </c>
      <c r="C35" s="20" t="s">
        <v>89</v>
      </c>
      <c r="D35" s="16" t="s">
        <v>39</v>
      </c>
      <c r="E35" s="84">
        <f>+'[2]Transacciones Activos y Pasivo '!E31</f>
        <v>232.324676920001</v>
      </c>
      <c r="F35" s="84">
        <f>+'[2]Transacciones Activos y Pasivo '!F31</f>
        <v>-71.422685750000298</v>
      </c>
      <c r="G35" s="84">
        <f>+'[2]Transacciones Activos y Pasivo '!G31</f>
        <v>-109.29180425</v>
      </c>
      <c r="H35" s="84">
        <f>+'[2]Transacciones Activos y Pasivo '!H31</f>
        <v>503.27036577999996</v>
      </c>
      <c r="I35" s="84">
        <f>+'[2]Transacciones Activos y Pasivo '!I31</f>
        <v>232.324676920001</v>
      </c>
      <c r="J35" s="84">
        <f>+'[2]Transacciones Activos y Pasivo '!J31</f>
        <v>1792.4821635399996</v>
      </c>
      <c r="K35" s="84">
        <f>+'[2]Transacciones Activos y Pasivo '!K31</f>
        <v>-359.80145324</v>
      </c>
      <c r="L35" s="84">
        <f>+'[2]Transacciones Activos y Pasivo '!L31</f>
        <v>-417.21980777000005</v>
      </c>
      <c r="M35" s="84">
        <f>+'[2]Transacciones Activos y Pasivo '!M31</f>
        <v>120.61633101000007</v>
      </c>
      <c r="N35" s="84">
        <f>+'[2]Transacciones Activos y Pasivo '!N31</f>
        <v>487.92732761000025</v>
      </c>
      <c r="O35" s="84">
        <f>+'[2]Transacciones Activos y Pasivo '!O31</f>
        <v>-455.74181021000004</v>
      </c>
      <c r="P35" s="84">
        <f>+'[2]Transacciones Activos y Pasivo '!P31</f>
        <v>-520.06994977999966</v>
      </c>
      <c r="Q35" s="84">
        <f>+'[2]Transacciones Activos y Pasivo '!Q31</f>
        <v>412.45416142999926</v>
      </c>
      <c r="R35" s="84">
        <f>+'[2]Transacciones Activos y Pasivo '!R31</f>
        <v>-227.94710706999922</v>
      </c>
      <c r="S35" s="84">
        <f>+'[2]Transacciones Activos y Pasivo '!S31</f>
        <v>835.71567662000007</v>
      </c>
      <c r="T35" s="84">
        <f>+'[2]Transacciones Activos y Pasivo '!T31</f>
        <v>274.06141392999871</v>
      </c>
      <c r="U35" s="84">
        <f>+'[2]Transacciones Activos y Pasivo '!U31</f>
        <v>-416.88328178999927</v>
      </c>
      <c r="V35" s="84">
        <f>+'[2]Transacciones Activos y Pasivo '!V31</f>
        <v>349.91220329000043</v>
      </c>
      <c r="W35" s="84">
        <f>+'[2]Transacciones Activos y Pasivo '!W31</f>
        <v>62.859210009999515</v>
      </c>
      <c r="X35" s="84">
        <f>+'[2]Transacciones Activos y Pasivo '!X31</f>
        <v>-805.13152614000046</v>
      </c>
      <c r="Y35" s="84">
        <f>+'[2]Transacciones Activos y Pasivo '!Y31</f>
        <v>461.26424104000034</v>
      </c>
      <c r="Z35" s="84">
        <f>+'[2]Transacciones Activos y Pasivo '!Z31</f>
        <v>-10.425088439999854</v>
      </c>
      <c r="AA35" s="84">
        <f>+'[2]Transacciones Activos y Pasivo '!AA31</f>
        <v>809.4672175300002</v>
      </c>
      <c r="AB35" s="84">
        <f>+'[2]Transacciones Activos y Pasivo '!AB31</f>
        <v>-86.306656149999071</v>
      </c>
      <c r="AC35" s="84">
        <f>+'[2]Transacciones Activos y Pasivo '!AC31</f>
        <v>-1217.4000000000001</v>
      </c>
      <c r="AD35" s="84">
        <f>+'[2]Transacciones Activos y Pasivo '!AD31</f>
        <v>2055.3345421500017</v>
      </c>
      <c r="AE35" s="84">
        <f>+'[2]Transacciones Activos y Pasivo '!AE31</f>
        <v>955.83310062999874</v>
      </c>
      <c r="AF35" s="84">
        <f>+'[2]Transacciones Activos y Pasivo '!AF31</f>
        <v>5826.12</v>
      </c>
      <c r="AG35" s="84">
        <f>+'[2]Transacciones Activos y Pasivo '!AG31</f>
        <v>-2021.8857380000009</v>
      </c>
      <c r="AH35" s="84">
        <f>+'[2]Transacciones Activos y Pasivo '!AH31</f>
        <v>1084.9347770000004</v>
      </c>
      <c r="AI35" s="84">
        <f>+'[2]Transacciones Activos y Pasivo '!AI31</f>
        <v>-918.87060200000087</v>
      </c>
      <c r="AJ35" s="84">
        <f>+'[2]Transacciones Activos y Pasivo '!AJ31</f>
        <v>1981.0066499999994</v>
      </c>
      <c r="AK35" s="84">
        <f>+'[2]Transacciones Activos y Pasivo '!AK31</f>
        <v>180.9241949999996</v>
      </c>
      <c r="AL35" s="84">
        <f>+'[2]Transacciones Activos y Pasivo '!AL31</f>
        <v>-441.88706699999966</v>
      </c>
      <c r="AM35" s="84">
        <f>+'[2]Transacciones Activos y Pasivo '!AM31</f>
        <v>-1498.3258060000007</v>
      </c>
      <c r="AN35" s="84">
        <f>+'[2]Transacciones Activos y Pasivo '!AN31</f>
        <v>2872.1638970000022</v>
      </c>
      <c r="AO35" s="84">
        <f>+'[2]Transacciones Activos y Pasivo '!AO31</f>
        <v>-4275.5632620000015</v>
      </c>
      <c r="AP35" s="84">
        <f>+'[2]Transacciones Activos y Pasivo '!AP31</f>
        <v>1326.9038609999989</v>
      </c>
      <c r="AQ35" s="84">
        <f>+'[2]Transacciones Activos y Pasivo '!AQ31</f>
        <v>-993.38826899999913</v>
      </c>
      <c r="AR35" s="84">
        <f>+'[2]Transacciones Activos y Pasivo '!AR31</f>
        <v>2035.5369239999982</v>
      </c>
    </row>
    <row r="36" spans="2:44">
      <c r="B36" s="26" t="s">
        <v>90</v>
      </c>
      <c r="C36" s="20" t="s">
        <v>91</v>
      </c>
      <c r="D36" s="16" t="s">
        <v>39</v>
      </c>
      <c r="E36" s="84">
        <f>+'[2]Transacciones Activos y Pasivo '!E40</f>
        <v>0</v>
      </c>
      <c r="F36" s="84">
        <f>+'[2]Transacciones Activos y Pasivo '!F40</f>
        <v>0</v>
      </c>
      <c r="G36" s="84">
        <f>+'[2]Transacciones Activos y Pasivo '!G40</f>
        <v>0</v>
      </c>
      <c r="H36" s="84">
        <f>+'[2]Transacciones Activos y Pasivo '!H40</f>
        <v>0</v>
      </c>
      <c r="I36" s="84">
        <f>+'[2]Transacciones Activos y Pasivo '!I40</f>
        <v>0</v>
      </c>
      <c r="J36" s="84">
        <f>+'[2]Transacciones Activos y Pasivo '!J40</f>
        <v>0</v>
      </c>
      <c r="K36" s="84">
        <f>+'[2]Transacciones Activos y Pasivo '!K40</f>
        <v>0</v>
      </c>
      <c r="L36" s="84">
        <f>+'[2]Transacciones Activos y Pasivo '!L40</f>
        <v>0</v>
      </c>
      <c r="M36" s="84">
        <f>+'[2]Transacciones Activos y Pasivo '!M40</f>
        <v>0</v>
      </c>
      <c r="N36" s="84">
        <f>+'[2]Transacciones Activos y Pasivo '!N40</f>
        <v>0</v>
      </c>
      <c r="O36" s="84">
        <f>+'[2]Transacciones Activos y Pasivo '!O40</f>
        <v>0</v>
      </c>
      <c r="P36" s="84">
        <f>+'[2]Transacciones Activos y Pasivo '!P40</f>
        <v>0</v>
      </c>
      <c r="Q36" s="84">
        <f>+'[2]Transacciones Activos y Pasivo '!Q40</f>
        <v>0</v>
      </c>
      <c r="R36" s="84">
        <f>+'[2]Transacciones Activos y Pasivo '!R40</f>
        <v>0</v>
      </c>
      <c r="S36" s="84">
        <f>+'[2]Transacciones Activos y Pasivo '!S40</f>
        <v>0</v>
      </c>
      <c r="T36" s="84">
        <f>+'[2]Transacciones Activos y Pasivo '!T40</f>
        <v>0</v>
      </c>
      <c r="U36" s="84">
        <f>+'[2]Transacciones Activos y Pasivo '!U40</f>
        <v>0</v>
      </c>
      <c r="V36" s="84">
        <f>+'[2]Transacciones Activos y Pasivo '!V40</f>
        <v>0</v>
      </c>
      <c r="W36" s="84">
        <f>+'[2]Transacciones Activos y Pasivo '!W40</f>
        <v>0</v>
      </c>
      <c r="X36" s="84">
        <f>+'[2]Transacciones Activos y Pasivo '!X40</f>
        <v>0</v>
      </c>
      <c r="Y36" s="84">
        <f>+'[2]Transacciones Activos y Pasivo '!Y40</f>
        <v>0</v>
      </c>
      <c r="Z36" s="84">
        <f>+'[2]Transacciones Activos y Pasivo '!Z40</f>
        <v>0</v>
      </c>
      <c r="AA36" s="84">
        <f>+'[2]Transacciones Activos y Pasivo '!AA40</f>
        <v>0</v>
      </c>
      <c r="AB36" s="84">
        <f>+'[2]Transacciones Activos y Pasivo '!AB40</f>
        <v>0</v>
      </c>
      <c r="AC36" s="84">
        <f>+'[2]Transacciones Activos y Pasivo '!AC40</f>
        <v>0</v>
      </c>
      <c r="AD36" s="84">
        <f>+'[2]Transacciones Activos y Pasivo '!AD40</f>
        <v>0</v>
      </c>
      <c r="AE36" s="84">
        <f>+'[2]Transacciones Activos y Pasivo '!AE40</f>
        <v>0</v>
      </c>
      <c r="AF36" s="84">
        <f>+'[2]Transacciones Activos y Pasivo '!AF40</f>
        <v>0</v>
      </c>
      <c r="AG36" s="84">
        <f>+'[2]Transacciones Activos y Pasivo '!AG40</f>
        <v>0</v>
      </c>
      <c r="AH36" s="84">
        <f>+'[2]Transacciones Activos y Pasivo '!AH40</f>
        <v>0</v>
      </c>
      <c r="AI36" s="84">
        <f>+'[2]Transacciones Activos y Pasivo '!AI40</f>
        <v>0</v>
      </c>
      <c r="AJ36" s="84">
        <f>+'[2]Transacciones Activos y Pasivo '!AJ40</f>
        <v>0</v>
      </c>
      <c r="AK36" s="84">
        <f>+'[2]Transacciones Activos y Pasivo '!AK40</f>
        <v>0</v>
      </c>
      <c r="AL36" s="84">
        <f>+'[2]Transacciones Activos y Pasivo '!AL40</f>
        <v>0</v>
      </c>
      <c r="AM36" s="84">
        <f>+'[2]Transacciones Activos y Pasivo '!AM40</f>
        <v>0</v>
      </c>
      <c r="AN36" s="84">
        <f>+'[2]Transacciones Activos y Pasivo '!AN40</f>
        <v>0</v>
      </c>
      <c r="AO36" s="84">
        <f>+'[2]Transacciones Activos y Pasivo '!AO40</f>
        <v>0</v>
      </c>
      <c r="AP36" s="84">
        <f>+'[2]Transacciones Activos y Pasivo '!AP40</f>
        <v>0</v>
      </c>
      <c r="AQ36" s="84">
        <f>+'[2]Transacciones Activos y Pasivo '!AQ40</f>
        <v>0</v>
      </c>
      <c r="AR36" s="84">
        <f>+'[2]Transacciones Activos y Pasivo '!AR40</f>
        <v>0</v>
      </c>
    </row>
    <row r="37" spans="2:44">
      <c r="B37" s="24" t="s">
        <v>92</v>
      </c>
      <c r="C37" s="19" t="s">
        <v>93</v>
      </c>
      <c r="D37" s="16" t="s">
        <v>39</v>
      </c>
      <c r="E37" s="81">
        <f>+'[2]Transacciones Activos y Pasivo '!E49</f>
        <v>-730.83297100000004</v>
      </c>
      <c r="F37" s="81">
        <f>+'[2]Transacciones Activos y Pasivo '!F49</f>
        <v>-426.89943099999999</v>
      </c>
      <c r="G37" s="81">
        <f>+'[2]Transacciones Activos y Pasivo '!G49</f>
        <v>-131.56869699999999</v>
      </c>
      <c r="H37" s="81">
        <f>+'[2]Transacciones Activos y Pasivo '!H49</f>
        <v>-94.926108999999997</v>
      </c>
      <c r="I37" s="81">
        <f>+'[2]Transacciones Activos y Pasivo '!I49</f>
        <v>-830.51737600000001</v>
      </c>
      <c r="J37" s="81">
        <f>+'[2]Transacciones Activos y Pasivo '!J49</f>
        <v>-426.93935699999997</v>
      </c>
      <c r="K37" s="81">
        <f>+'[2]Transacciones Activos y Pasivo '!K49</f>
        <v>-163.73119800000001</v>
      </c>
      <c r="L37" s="81">
        <f>+'[2]Transacciones Activos y Pasivo '!L49</f>
        <v>-100.42762</v>
      </c>
      <c r="M37" s="81">
        <f>+'[2]Transacciones Activos y Pasivo '!M49</f>
        <v>-786.898054</v>
      </c>
      <c r="N37" s="81">
        <f>+'[2]Transacciones Activos y Pasivo '!N49</f>
        <v>-329.26707800000003</v>
      </c>
      <c r="O37" s="81">
        <f>+'[2]Transacciones Activos y Pasivo '!O49</f>
        <v>-194.212166</v>
      </c>
      <c r="P37" s="81">
        <f>+'[2]Transacciones Activos y Pasivo '!P49</f>
        <v>-170.36367799999999</v>
      </c>
      <c r="Q37" s="81">
        <f>+'[2]Transacciones Activos y Pasivo '!Q49</f>
        <v>-985.79539799999998</v>
      </c>
      <c r="R37" s="81">
        <f>+'[2]Transacciones Activos y Pasivo '!R49</f>
        <v>-392.65931399999999</v>
      </c>
      <c r="S37" s="81">
        <f>+'[2]Transacciones Activos y Pasivo '!S49</f>
        <v>-244.30408835999998</v>
      </c>
      <c r="T37" s="81">
        <f>+'[2]Transacciones Activos y Pasivo '!T49</f>
        <v>-15.285652080000002</v>
      </c>
      <c r="U37" s="81">
        <f>+'[2]Transacciones Activos y Pasivo '!U49</f>
        <v>-907.52448033000053</v>
      </c>
      <c r="V37" s="81">
        <f>+'[2]Transacciones Activos y Pasivo '!V49</f>
        <v>-775.91647291999971</v>
      </c>
      <c r="W37" s="81">
        <f>+'[2]Transacciones Activos y Pasivo '!W49</f>
        <v>-427.54405053999994</v>
      </c>
      <c r="X37" s="81">
        <f>+'[2]Transacciones Activos y Pasivo '!X49</f>
        <v>-318.35666398999984</v>
      </c>
      <c r="Y37" s="81">
        <f>+'[2]Transacciones Activos y Pasivo '!Y49</f>
        <v>-1078.0197421199996</v>
      </c>
      <c r="Z37" s="81">
        <f>+'[2]Transacciones Activos y Pasivo '!Z49</f>
        <v>-279.75989620999985</v>
      </c>
      <c r="AA37" s="81">
        <f>+'[2]Transacciones Activos y Pasivo '!AA49</f>
        <v>-269.48529327999995</v>
      </c>
      <c r="AB37" s="81">
        <f>+'[2]Transacciones Activos y Pasivo '!AB49</f>
        <v>-208.00867621999984</v>
      </c>
      <c r="AC37" s="81">
        <f>+'[2]Transacciones Activos y Pasivo '!AC49</f>
        <v>377.26525400000003</v>
      </c>
      <c r="AD37" s="81">
        <f>+'[2]Transacciones Activos y Pasivo '!AD49</f>
        <v>-36.555863000000002</v>
      </c>
      <c r="AE37" s="81">
        <f>+'[2]Transacciones Activos y Pasivo '!AE49</f>
        <v>-38.829233000000002</v>
      </c>
      <c r="AF37" s="81">
        <f>+'[2]Transacciones Activos y Pasivo '!AF49</f>
        <v>-42.323880000000003</v>
      </c>
      <c r="AG37" s="81">
        <f>+'[2]Transacciones Activos y Pasivo '!AG49</f>
        <v>-897.02476054000033</v>
      </c>
      <c r="AH37" s="81">
        <f>+'[2]Transacciones Activos y Pasivo '!AH49</f>
        <v>-377.17722400999986</v>
      </c>
      <c r="AI37" s="81">
        <f>+'[2]Transacciones Activos y Pasivo '!AI49</f>
        <v>-267.28843768999997</v>
      </c>
      <c r="AJ37" s="81">
        <f>+'[2]Transacciones Activos y Pasivo '!AJ49</f>
        <v>-207.37777739000001</v>
      </c>
      <c r="AK37" s="81">
        <f>+'[2]Transacciones Activos y Pasivo '!AK49</f>
        <v>-984.51214826</v>
      </c>
      <c r="AL37" s="81">
        <f>+'[2]Transacciones Activos y Pasivo '!AL49</f>
        <v>-342.37628572000006</v>
      </c>
      <c r="AM37" s="81">
        <f>+'[2]Transacciones Activos y Pasivo '!AM49</f>
        <v>-317.41340608999997</v>
      </c>
      <c r="AN37" s="81">
        <f>+'[2]Transacciones Activos y Pasivo '!AN49</f>
        <v>-270.64326391000003</v>
      </c>
      <c r="AO37" s="81">
        <f>+'[2]Transacciones Activos y Pasivo '!AO49</f>
        <v>9.5716954000000012</v>
      </c>
      <c r="AP37" s="81">
        <f>+'[2]Transacciones Activos y Pasivo '!AP49</f>
        <v>-1.1725969999999999</v>
      </c>
      <c r="AQ37" s="81">
        <f>+'[2]Transacciones Activos y Pasivo '!AQ49</f>
        <v>6.9844850000000012</v>
      </c>
      <c r="AR37" s="81">
        <f>+'[2]Transacciones Activos y Pasivo '!AR49</f>
        <v>-0.92066800000000004</v>
      </c>
    </row>
    <row r="38" spans="2:44">
      <c r="B38" s="26" t="s">
        <v>94</v>
      </c>
      <c r="C38" s="20" t="s">
        <v>95</v>
      </c>
      <c r="D38" s="16" t="s">
        <v>39</v>
      </c>
      <c r="E38" s="84">
        <f>+'[2]Transacciones Activos y Pasivo '!E63</f>
        <v>-730.83297100000004</v>
      </c>
      <c r="F38" s="84">
        <f>+'[2]Transacciones Activos y Pasivo '!F63</f>
        <v>-426.89943099999999</v>
      </c>
      <c r="G38" s="84">
        <f>+'[2]Transacciones Activos y Pasivo '!G63</f>
        <v>-131.56869699999999</v>
      </c>
      <c r="H38" s="84">
        <f>+'[2]Transacciones Activos y Pasivo '!H63</f>
        <v>-94.926108999999997</v>
      </c>
      <c r="I38" s="84">
        <f>+'[2]Transacciones Activos y Pasivo '!I63</f>
        <v>-830.51737600000001</v>
      </c>
      <c r="J38" s="84">
        <f>+'[2]Transacciones Activos y Pasivo '!J63</f>
        <v>-426.93935699999997</v>
      </c>
      <c r="K38" s="84">
        <f>+'[2]Transacciones Activos y Pasivo '!K63</f>
        <v>-163.73119800000001</v>
      </c>
      <c r="L38" s="84">
        <f>+'[2]Transacciones Activos y Pasivo '!L63</f>
        <v>-100.42762</v>
      </c>
      <c r="M38" s="84">
        <f>+'[2]Transacciones Activos y Pasivo '!M63</f>
        <v>-786.898054</v>
      </c>
      <c r="N38" s="84">
        <f>+'[2]Transacciones Activos y Pasivo '!N63</f>
        <v>-329.26707800000003</v>
      </c>
      <c r="O38" s="84">
        <f>+'[2]Transacciones Activos y Pasivo '!O63</f>
        <v>-194.212166</v>
      </c>
      <c r="P38" s="84">
        <f>+'[2]Transacciones Activos y Pasivo '!P63</f>
        <v>-170.36367799999999</v>
      </c>
      <c r="Q38" s="84">
        <f>+'[2]Transacciones Activos y Pasivo '!Q63</f>
        <v>-985.79539799999998</v>
      </c>
      <c r="R38" s="84">
        <f>+'[2]Transacciones Activos y Pasivo '!R63</f>
        <v>-392.65931399999999</v>
      </c>
      <c r="S38" s="84">
        <f>+'[2]Transacciones Activos y Pasivo '!S63</f>
        <v>-244.30408835999998</v>
      </c>
      <c r="T38" s="84">
        <f>+'[2]Transacciones Activos y Pasivo '!T63</f>
        <v>-15.285652080000002</v>
      </c>
      <c r="U38" s="84">
        <f>+'[2]Transacciones Activos y Pasivo '!U63</f>
        <v>-907.52448033000053</v>
      </c>
      <c r="V38" s="84">
        <f>+'[2]Transacciones Activos y Pasivo '!V63</f>
        <v>-775.91647291999971</v>
      </c>
      <c r="W38" s="84">
        <f>+'[2]Transacciones Activos y Pasivo '!W63</f>
        <v>-427.54405053999994</v>
      </c>
      <c r="X38" s="84">
        <f>+'[2]Transacciones Activos y Pasivo '!X63</f>
        <v>-318.35666398999984</v>
      </c>
      <c r="Y38" s="84">
        <f>+'[2]Transacciones Activos y Pasivo '!Y63</f>
        <v>-1078.0197421199996</v>
      </c>
      <c r="Z38" s="84">
        <f>+'[2]Transacciones Activos y Pasivo '!Z63</f>
        <v>-279.75989620999985</v>
      </c>
      <c r="AA38" s="84">
        <f>+'[2]Transacciones Activos y Pasivo '!AA63</f>
        <v>-269.48529327999995</v>
      </c>
      <c r="AB38" s="84">
        <f>+'[2]Transacciones Activos y Pasivo '!AB63</f>
        <v>-208.00867621999984</v>
      </c>
      <c r="AC38" s="84">
        <f>+'[2]Transacciones Activos y Pasivo '!AC63</f>
        <v>377.26525400000003</v>
      </c>
      <c r="AD38" s="84">
        <f>+'[2]Transacciones Activos y Pasivo '!AD63</f>
        <v>-36.555863000000002</v>
      </c>
      <c r="AE38" s="84">
        <f>+'[2]Transacciones Activos y Pasivo '!AE63</f>
        <v>-38.829233000000002</v>
      </c>
      <c r="AF38" s="84">
        <f>+'[2]Transacciones Activos y Pasivo '!AF63</f>
        <v>-42.323880000000003</v>
      </c>
      <c r="AG38" s="84">
        <f>+'[2]Transacciones Activos y Pasivo '!AG63</f>
        <v>-897.02476054000033</v>
      </c>
      <c r="AH38" s="84">
        <f>+'[2]Transacciones Activos y Pasivo '!AH63</f>
        <v>-377.17722400999986</v>
      </c>
      <c r="AI38" s="84">
        <f>+'[2]Transacciones Activos y Pasivo '!AI63</f>
        <v>-267.28843768999997</v>
      </c>
      <c r="AJ38" s="84">
        <f>+'[2]Transacciones Activos y Pasivo '!AJ63</f>
        <v>-207.37777739000001</v>
      </c>
      <c r="AK38" s="84">
        <f>+'[2]Transacciones Activos y Pasivo '!AK63</f>
        <v>-984.51214826</v>
      </c>
      <c r="AL38" s="84">
        <f>+'[2]Transacciones Activos y Pasivo '!AL63</f>
        <v>-342.37628572000006</v>
      </c>
      <c r="AM38" s="84">
        <f>+'[2]Transacciones Activos y Pasivo '!AM63</f>
        <v>-317.41340608999997</v>
      </c>
      <c r="AN38" s="84">
        <f>+'[2]Transacciones Activos y Pasivo '!AN63</f>
        <v>-270.64326391000003</v>
      </c>
      <c r="AO38" s="84">
        <f>+'[2]Transacciones Activos y Pasivo '!AO63</f>
        <v>9.5716954000000012</v>
      </c>
      <c r="AP38" s="84">
        <f>+'[2]Transacciones Activos y Pasivo '!AP63</f>
        <v>-1.1725969999999999</v>
      </c>
      <c r="AQ38" s="84">
        <f>+'[2]Transacciones Activos y Pasivo '!AQ63</f>
        <v>6.9844850000000012</v>
      </c>
      <c r="AR38" s="84">
        <f>+'[2]Transacciones Activos y Pasivo '!AR63</f>
        <v>-0.92066800000000004</v>
      </c>
    </row>
    <row r="39" spans="2:44">
      <c r="B39" s="26" t="s">
        <v>96</v>
      </c>
      <c r="C39" s="20" t="s">
        <v>97</v>
      </c>
      <c r="D39" s="16" t="s">
        <v>39</v>
      </c>
      <c r="E39" s="84">
        <f>+'[2]Transacciones Activos y Pasivo '!E71</f>
        <v>0</v>
      </c>
      <c r="F39" s="84">
        <f>+'[2]Transacciones Activos y Pasivo '!F71</f>
        <v>0</v>
      </c>
      <c r="G39" s="84">
        <f>+'[2]Transacciones Activos y Pasivo '!G71</f>
        <v>0</v>
      </c>
      <c r="H39" s="84">
        <f>+'[2]Transacciones Activos y Pasivo '!H71</f>
        <v>0</v>
      </c>
      <c r="I39" s="84">
        <f>+'[2]Transacciones Activos y Pasivo '!I71</f>
        <v>0</v>
      </c>
      <c r="J39" s="84">
        <f>+'[2]Transacciones Activos y Pasivo '!J71</f>
        <v>0</v>
      </c>
      <c r="K39" s="84">
        <f>+'[2]Transacciones Activos y Pasivo '!K71</f>
        <v>0</v>
      </c>
      <c r="L39" s="84">
        <f>+'[2]Transacciones Activos y Pasivo '!L71</f>
        <v>0</v>
      </c>
      <c r="M39" s="84">
        <f>+'[2]Transacciones Activos y Pasivo '!M71</f>
        <v>0</v>
      </c>
      <c r="N39" s="84">
        <f>+'[2]Transacciones Activos y Pasivo '!N71</f>
        <v>0</v>
      </c>
      <c r="O39" s="84">
        <f>+'[2]Transacciones Activos y Pasivo '!O71</f>
        <v>0</v>
      </c>
      <c r="P39" s="84">
        <f>+'[2]Transacciones Activos y Pasivo '!P71</f>
        <v>0</v>
      </c>
      <c r="Q39" s="84">
        <f>+'[2]Transacciones Activos y Pasivo '!Q71</f>
        <v>0</v>
      </c>
      <c r="R39" s="84">
        <f>+'[2]Transacciones Activos y Pasivo '!R71</f>
        <v>0</v>
      </c>
      <c r="S39" s="84">
        <f>+'[2]Transacciones Activos y Pasivo '!S71</f>
        <v>0</v>
      </c>
      <c r="T39" s="84">
        <f>+'[2]Transacciones Activos y Pasivo '!T71</f>
        <v>0</v>
      </c>
      <c r="U39" s="84">
        <f>+'[2]Transacciones Activos y Pasivo '!U71</f>
        <v>0</v>
      </c>
      <c r="V39" s="84">
        <f>+'[2]Transacciones Activos y Pasivo '!V71</f>
        <v>0</v>
      </c>
      <c r="W39" s="84">
        <f>+'[2]Transacciones Activos y Pasivo '!W71</f>
        <v>0</v>
      </c>
      <c r="X39" s="84">
        <f>+'[2]Transacciones Activos y Pasivo '!X71</f>
        <v>0</v>
      </c>
      <c r="Y39" s="84">
        <f>+'[2]Transacciones Activos y Pasivo '!Y71</f>
        <v>0</v>
      </c>
      <c r="Z39" s="84">
        <f>+'[2]Transacciones Activos y Pasivo '!Z71</f>
        <v>0</v>
      </c>
      <c r="AA39" s="84">
        <f>+'[2]Transacciones Activos y Pasivo '!AA71</f>
        <v>0</v>
      </c>
      <c r="AB39" s="84">
        <f>+'[2]Transacciones Activos y Pasivo '!AB71</f>
        <v>0</v>
      </c>
      <c r="AC39" s="84">
        <f>+'[2]Transacciones Activos y Pasivo '!AC71</f>
        <v>0</v>
      </c>
      <c r="AD39" s="84">
        <f>+'[2]Transacciones Activos y Pasivo '!AD71</f>
        <v>0</v>
      </c>
      <c r="AE39" s="84">
        <f>+'[2]Transacciones Activos y Pasivo '!AE71</f>
        <v>0</v>
      </c>
      <c r="AF39" s="84">
        <f>+'[2]Transacciones Activos y Pasivo '!AF71</f>
        <v>0</v>
      </c>
      <c r="AG39" s="84">
        <f>+'[2]Transacciones Activos y Pasivo '!AG71</f>
        <v>0</v>
      </c>
      <c r="AH39" s="84">
        <f>+'[2]Transacciones Activos y Pasivo '!AH71</f>
        <v>0</v>
      </c>
      <c r="AI39" s="84">
        <f>+'[2]Transacciones Activos y Pasivo '!AI71</f>
        <v>0</v>
      </c>
      <c r="AJ39" s="84">
        <f>+'[2]Transacciones Activos y Pasivo '!AJ71</f>
        <v>0</v>
      </c>
      <c r="AK39" s="84">
        <f>+'[2]Transacciones Activos y Pasivo '!AK71</f>
        <v>0</v>
      </c>
      <c r="AL39" s="84">
        <f>+'[2]Transacciones Activos y Pasivo '!AL71</f>
        <v>0</v>
      </c>
      <c r="AM39" s="84">
        <f>+'[2]Transacciones Activos y Pasivo '!AM71</f>
        <v>0</v>
      </c>
      <c r="AN39" s="84">
        <f>+'[2]Transacciones Activos y Pasivo '!AN71</f>
        <v>0</v>
      </c>
      <c r="AO39" s="84">
        <f>+'[2]Transacciones Activos y Pasivo '!AO71</f>
        <v>0</v>
      </c>
      <c r="AP39" s="84">
        <f>+'[2]Transacciones Activos y Pasivo '!AP71</f>
        <v>0</v>
      </c>
      <c r="AQ39" s="84">
        <f>+'[2]Transacciones Activos y Pasivo '!AQ71</f>
        <v>0</v>
      </c>
      <c r="AR39" s="84">
        <f>+'[2]Transacciones Activos y Pasivo '!AR71</f>
        <v>0</v>
      </c>
    </row>
    <row r="40" spans="2:44">
      <c r="B40" s="26"/>
      <c r="C40" s="20"/>
      <c r="D40" s="16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</row>
    <row r="41" spans="2:44">
      <c r="B41" s="24" t="s">
        <v>69</v>
      </c>
      <c r="C41" s="19" t="s">
        <v>98</v>
      </c>
      <c r="D41" s="16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</row>
    <row r="42" spans="2:44">
      <c r="B42" s="26" t="s">
        <v>99</v>
      </c>
      <c r="C42" s="20" t="s">
        <v>100</v>
      </c>
      <c r="D42" s="16" t="s">
        <v>39</v>
      </c>
      <c r="E42" s="84">
        <f>+E14-E17</f>
        <v>2548.6183085599987</v>
      </c>
      <c r="F42" s="84">
        <f t="shared" ref="F42:AR42" si="4">+F14-F17</f>
        <v>2947.41590529</v>
      </c>
      <c r="G42" s="84">
        <f t="shared" si="4"/>
        <v>2783.7760965999996</v>
      </c>
      <c r="H42" s="84">
        <f t="shared" si="4"/>
        <v>3299.9748568599998</v>
      </c>
      <c r="I42" s="84">
        <f t="shared" si="4"/>
        <v>2952.9250180699996</v>
      </c>
      <c r="J42" s="84">
        <f t="shared" si="4"/>
        <v>2605.1866648500004</v>
      </c>
      <c r="K42" s="84">
        <f t="shared" si="4"/>
        <v>3517.2169268899997</v>
      </c>
      <c r="L42" s="84">
        <f t="shared" si="4"/>
        <v>3708.21762051</v>
      </c>
      <c r="M42" s="84">
        <f t="shared" si="4"/>
        <v>2514.1315303399997</v>
      </c>
      <c r="N42" s="84">
        <f t="shared" si="4"/>
        <v>3076.4819618400006</v>
      </c>
      <c r="O42" s="84">
        <f t="shared" si="4"/>
        <v>3113.11157529</v>
      </c>
      <c r="P42" s="84">
        <f t="shared" si="4"/>
        <v>3679.4596905699991</v>
      </c>
      <c r="Q42" s="84">
        <f t="shared" si="4"/>
        <v>2806.0151272500007</v>
      </c>
      <c r="R42" s="84">
        <f t="shared" si="4"/>
        <v>4037.7002469899994</v>
      </c>
      <c r="S42" s="84">
        <f t="shared" si="4"/>
        <v>4021.6136942300004</v>
      </c>
      <c r="T42" s="84">
        <f t="shared" si="4"/>
        <v>5537.7981625799994</v>
      </c>
      <c r="U42" s="84">
        <f t="shared" si="4"/>
        <v>2826.9435149299998</v>
      </c>
      <c r="V42" s="84">
        <f t="shared" si="4"/>
        <v>3540.8308582900058</v>
      </c>
      <c r="W42" s="84">
        <f t="shared" si="4"/>
        <v>3376.4622927500045</v>
      </c>
      <c r="X42" s="84">
        <f t="shared" si="4"/>
        <v>3937.740028939997</v>
      </c>
      <c r="Y42" s="84">
        <f t="shared" si="4"/>
        <v>3457.5242949099998</v>
      </c>
      <c r="Z42" s="84">
        <f t="shared" si="4"/>
        <v>3557.8595193400024</v>
      </c>
      <c r="AA42" s="84">
        <f t="shared" si="4"/>
        <v>3523.534602640008</v>
      </c>
      <c r="AB42" s="84">
        <f t="shared" si="4"/>
        <v>4552.8870386100034</v>
      </c>
      <c r="AC42" s="84">
        <f t="shared" si="4"/>
        <v>3611.5891959800015</v>
      </c>
      <c r="AD42" s="84">
        <f t="shared" si="4"/>
        <v>3948.9314853799992</v>
      </c>
      <c r="AE42" s="84">
        <f t="shared" si="4"/>
        <v>3827.3800789699908</v>
      </c>
      <c r="AF42" s="84">
        <f t="shared" si="4"/>
        <v>5331.5107830200068</v>
      </c>
      <c r="AG42" s="84">
        <f t="shared" si="4"/>
        <v>5125.0680070299995</v>
      </c>
      <c r="AH42" s="84">
        <f t="shared" si="4"/>
        <v>4738.8217266799993</v>
      </c>
      <c r="AI42" s="84">
        <f t="shared" si="4"/>
        <v>4616.1840450600012</v>
      </c>
      <c r="AJ42" s="84">
        <f t="shared" si="4"/>
        <v>5671.0113660599991</v>
      </c>
      <c r="AK42" s="84">
        <f t="shared" si="4"/>
        <v>6263.0542002599896</v>
      </c>
      <c r="AL42" s="84">
        <f t="shared" si="4"/>
        <v>6794.1408369199789</v>
      </c>
      <c r="AM42" s="84">
        <f t="shared" si="4"/>
        <v>5735.8048761200007</v>
      </c>
      <c r="AN42" s="84">
        <f t="shared" si="4"/>
        <v>7190.5977232900004</v>
      </c>
      <c r="AO42" s="84">
        <f t="shared" si="4"/>
        <v>4709.2523173099999</v>
      </c>
      <c r="AP42" s="84">
        <f t="shared" si="4"/>
        <v>4378.4790418900038</v>
      </c>
      <c r="AQ42" s="84">
        <f t="shared" si="4"/>
        <v>4925.692262900001</v>
      </c>
      <c r="AR42" s="84">
        <f t="shared" si="4"/>
        <v>6198.8328086499941</v>
      </c>
    </row>
    <row r="43" spans="2:44">
      <c r="B43" s="26" t="s">
        <v>101</v>
      </c>
      <c r="C43" s="20" t="s">
        <v>102</v>
      </c>
      <c r="D43" s="16" t="s">
        <v>39</v>
      </c>
      <c r="E43" s="84">
        <f>+E26+E17</f>
        <v>720.93566699999997</v>
      </c>
      <c r="F43" s="84">
        <f t="shared" ref="F43:AR43" si="5">+F26+F17</f>
        <v>918.99674200000004</v>
      </c>
      <c r="G43" s="84">
        <f t="shared" si="5"/>
        <v>779.70363499999996</v>
      </c>
      <c r="H43" s="84">
        <f t="shared" si="5"/>
        <v>930.40813200000002</v>
      </c>
      <c r="I43" s="84">
        <f t="shared" si="5"/>
        <v>884.56717300000003</v>
      </c>
      <c r="J43" s="84">
        <f t="shared" si="5"/>
        <v>1163.5888660000001</v>
      </c>
      <c r="K43" s="84">
        <f t="shared" si="5"/>
        <v>952.92853400000001</v>
      </c>
      <c r="L43" s="84">
        <f t="shared" si="5"/>
        <v>1132.5434149999999</v>
      </c>
      <c r="M43" s="84">
        <f t="shared" si="5"/>
        <v>937.50065674999996</v>
      </c>
      <c r="N43" s="84">
        <f t="shared" si="5"/>
        <v>1140.7044087500001</v>
      </c>
      <c r="O43" s="84">
        <f t="shared" si="5"/>
        <v>1153.5450617500001</v>
      </c>
      <c r="P43" s="84">
        <f t="shared" si="5"/>
        <v>1777.1759587500001</v>
      </c>
      <c r="Q43" s="84">
        <f t="shared" si="5"/>
        <v>977.49475904999986</v>
      </c>
      <c r="R43" s="84">
        <f t="shared" si="5"/>
        <v>1175.8246259500002</v>
      </c>
      <c r="S43" s="84">
        <f t="shared" si="5"/>
        <v>344.80185060999997</v>
      </c>
      <c r="T43" s="84">
        <f t="shared" si="5"/>
        <v>222.28517661000001</v>
      </c>
      <c r="U43" s="84">
        <f t="shared" si="5"/>
        <v>1205.3451388700009</v>
      </c>
      <c r="V43" s="84">
        <f t="shared" si="5"/>
        <v>1687.8828240099995</v>
      </c>
      <c r="W43" s="84">
        <f t="shared" si="5"/>
        <v>1732.8120369400001</v>
      </c>
      <c r="X43" s="84">
        <f t="shared" si="5"/>
        <v>1786.5625981399965</v>
      </c>
      <c r="Y43" s="84">
        <f t="shared" si="5"/>
        <v>1300.966286524708</v>
      </c>
      <c r="Z43" s="84">
        <f t="shared" si="5"/>
        <v>1134.7514806347094</v>
      </c>
      <c r="AA43" s="84">
        <f t="shared" si="5"/>
        <v>1424.4092324347077</v>
      </c>
      <c r="AB43" s="84">
        <f t="shared" si="5"/>
        <v>1679.7549113847074</v>
      </c>
      <c r="AC43" s="84">
        <f t="shared" si="5"/>
        <v>1503.4621180440458</v>
      </c>
      <c r="AD43" s="84">
        <f t="shared" si="5"/>
        <v>1916.5814653840443</v>
      </c>
      <c r="AE43" s="84">
        <f t="shared" si="5"/>
        <v>2126.0866765840456</v>
      </c>
      <c r="AF43" s="84">
        <f t="shared" si="5"/>
        <v>2654.8573176740456</v>
      </c>
      <c r="AG43" s="84">
        <f t="shared" si="5"/>
        <v>2143.0951858687222</v>
      </c>
      <c r="AH43" s="84">
        <f t="shared" si="5"/>
        <v>3464.3045354487222</v>
      </c>
      <c r="AI43" s="84">
        <f t="shared" si="5"/>
        <v>3423.0729486487216</v>
      </c>
      <c r="AJ43" s="84">
        <f t="shared" si="5"/>
        <v>3957.1835565487218</v>
      </c>
      <c r="AK43" s="84">
        <f t="shared" si="5"/>
        <v>2429.9260446096882</v>
      </c>
      <c r="AL43" s="84">
        <f t="shared" si="5"/>
        <v>2915.9541020696838</v>
      </c>
      <c r="AM43" s="84">
        <f t="shared" si="5"/>
        <v>1266.0348849096895</v>
      </c>
      <c r="AN43" s="84">
        <f t="shared" si="5"/>
        <v>4026.39824660969</v>
      </c>
      <c r="AO43" s="84">
        <f t="shared" si="5"/>
        <v>2674.816730629997</v>
      </c>
      <c r="AP43" s="84">
        <f t="shared" si="5"/>
        <v>721.50743818000024</v>
      </c>
      <c r="AQ43" s="84">
        <f t="shared" si="5"/>
        <v>2606.0958860699952</v>
      </c>
      <c r="AR43" s="84">
        <f t="shared" si="5"/>
        <v>2796.9441627769975</v>
      </c>
    </row>
    <row r="44" spans="2:44">
      <c r="B44" s="26" t="s">
        <v>103</v>
      </c>
      <c r="C44" s="20" t="s">
        <v>104</v>
      </c>
      <c r="D44" s="16" t="s">
        <v>39</v>
      </c>
      <c r="E44" s="84">
        <f>+'[2]Transacciones Activos y Pasivo '!E33+'[2]Transacciones Activos y Pasivo '!E42</f>
        <v>232.324676920001</v>
      </c>
      <c r="F44" s="84">
        <f>+'[2]Transacciones Activos y Pasivo '!F33+'[2]Transacciones Activos y Pasivo '!F42</f>
        <v>-71.422685750000298</v>
      </c>
      <c r="G44" s="84">
        <f>+'[2]Transacciones Activos y Pasivo '!G33+'[2]Transacciones Activos y Pasivo '!G42</f>
        <v>-109.29180425</v>
      </c>
      <c r="H44" s="84">
        <f>+'[2]Transacciones Activos y Pasivo '!H33+'[2]Transacciones Activos y Pasivo '!H42</f>
        <v>503.27036577999996</v>
      </c>
      <c r="I44" s="84">
        <f>+'[2]Transacciones Activos y Pasivo '!I33+'[2]Transacciones Activos y Pasivo '!I42</f>
        <v>232.324676920001</v>
      </c>
      <c r="J44" s="84">
        <f>+'[2]Transacciones Activos y Pasivo '!J33+'[2]Transacciones Activos y Pasivo '!J42</f>
        <v>1792.4821635399996</v>
      </c>
      <c r="K44" s="84">
        <f>+'[2]Transacciones Activos y Pasivo '!K33+'[2]Transacciones Activos y Pasivo '!K42</f>
        <v>-359.80145324</v>
      </c>
      <c r="L44" s="84">
        <f>+'[2]Transacciones Activos y Pasivo '!L33+'[2]Transacciones Activos y Pasivo '!L42</f>
        <v>-417.21980777000005</v>
      </c>
      <c r="M44" s="84">
        <f>+'[2]Transacciones Activos y Pasivo '!M33+'[2]Transacciones Activos y Pasivo '!M42</f>
        <v>120.61633101000007</v>
      </c>
      <c r="N44" s="84">
        <f>+'[2]Transacciones Activos y Pasivo '!N33+'[2]Transacciones Activos y Pasivo '!N42</f>
        <v>487.92732761000025</v>
      </c>
      <c r="O44" s="84">
        <f>+'[2]Transacciones Activos y Pasivo '!O33+'[2]Transacciones Activos y Pasivo '!O42</f>
        <v>-455.74181021000004</v>
      </c>
      <c r="P44" s="84">
        <f>+'[2]Transacciones Activos y Pasivo '!P33+'[2]Transacciones Activos y Pasivo '!P42</f>
        <v>-520.06994977999966</v>
      </c>
      <c r="Q44" s="84">
        <f>+'[2]Transacciones Activos y Pasivo '!Q33+'[2]Transacciones Activos y Pasivo '!Q42</f>
        <v>412.45416142999926</v>
      </c>
      <c r="R44" s="84">
        <f>+'[2]Transacciones Activos y Pasivo '!R33+'[2]Transacciones Activos y Pasivo '!R42</f>
        <v>-227.94710706999922</v>
      </c>
      <c r="S44" s="84">
        <f>+'[2]Transacciones Activos y Pasivo '!S33+'[2]Transacciones Activos y Pasivo '!S42</f>
        <v>835.71567662000007</v>
      </c>
      <c r="T44" s="84">
        <f>+'[2]Transacciones Activos y Pasivo '!T33+'[2]Transacciones Activos y Pasivo '!T42</f>
        <v>274.06141392999871</v>
      </c>
      <c r="U44" s="84">
        <f>+'[2]Transacciones Activos y Pasivo '!U33+'[2]Transacciones Activos y Pasivo '!U42</f>
        <v>-416.88328178999927</v>
      </c>
      <c r="V44" s="84">
        <f>+'[2]Transacciones Activos y Pasivo '!V33+'[2]Transacciones Activos y Pasivo '!V42</f>
        <v>349.91220329000043</v>
      </c>
      <c r="W44" s="84">
        <f>+'[2]Transacciones Activos y Pasivo '!W33+'[2]Transacciones Activos y Pasivo '!W42</f>
        <v>62.859210009999515</v>
      </c>
      <c r="X44" s="84">
        <f>+'[2]Transacciones Activos y Pasivo '!X33+'[2]Transacciones Activos y Pasivo '!X42</f>
        <v>-805.13152614000046</v>
      </c>
      <c r="Y44" s="84">
        <f>+'[2]Transacciones Activos y Pasivo '!Y33+'[2]Transacciones Activos y Pasivo '!Y42</f>
        <v>461.26424104000034</v>
      </c>
      <c r="Z44" s="84">
        <f>+'[2]Transacciones Activos y Pasivo '!Z33+'[2]Transacciones Activos y Pasivo '!Z42</f>
        <v>-10.425088439999854</v>
      </c>
      <c r="AA44" s="84">
        <f>+'[2]Transacciones Activos y Pasivo '!AA33+'[2]Transacciones Activos y Pasivo '!AA42</f>
        <v>809.4672175300002</v>
      </c>
      <c r="AB44" s="84">
        <f>+'[2]Transacciones Activos y Pasivo '!AB33+'[2]Transacciones Activos y Pasivo '!AB42</f>
        <v>-86.306656149999071</v>
      </c>
      <c r="AC44" s="84">
        <f>+'[2]Transacciones Activos y Pasivo '!AC33+'[2]Transacciones Activos y Pasivo '!AC42</f>
        <v>-1217.4000000000001</v>
      </c>
      <c r="AD44" s="84">
        <f>+'[2]Transacciones Activos y Pasivo '!AD33+'[2]Transacciones Activos y Pasivo '!AD42</f>
        <v>2055.3345421500017</v>
      </c>
      <c r="AE44" s="84">
        <f>+'[2]Transacciones Activos y Pasivo '!AE33+'[2]Transacciones Activos y Pasivo '!AE42</f>
        <v>955.83310062999874</v>
      </c>
      <c r="AF44" s="84">
        <f>+'[2]Transacciones Activos y Pasivo '!AF33+'[2]Transacciones Activos y Pasivo '!AF42</f>
        <v>5826.12</v>
      </c>
      <c r="AG44" s="84">
        <f>+'[2]Transacciones Activos y Pasivo '!AG33+'[2]Transacciones Activos y Pasivo '!AG42</f>
        <v>-2021.8857380000009</v>
      </c>
      <c r="AH44" s="84">
        <f>+'[2]Transacciones Activos y Pasivo '!AH33+'[2]Transacciones Activos y Pasivo '!AH42</f>
        <v>1084.9347770000004</v>
      </c>
      <c r="AI44" s="84">
        <f>+'[2]Transacciones Activos y Pasivo '!AI33+'[2]Transacciones Activos y Pasivo '!AI42</f>
        <v>-918.87060200000087</v>
      </c>
      <c r="AJ44" s="84">
        <f>+'[2]Transacciones Activos y Pasivo '!AJ33+'[2]Transacciones Activos y Pasivo '!AJ42</f>
        <v>1981.0066499999994</v>
      </c>
      <c r="AK44" s="84">
        <f>+'[2]Transacciones Activos y Pasivo '!AK33+'[2]Transacciones Activos y Pasivo '!AK42</f>
        <v>180.9241949999996</v>
      </c>
      <c r="AL44" s="84">
        <f>+'[2]Transacciones Activos y Pasivo '!AL33+'[2]Transacciones Activos y Pasivo '!AL42</f>
        <v>-441.88706699999966</v>
      </c>
      <c r="AM44" s="84">
        <f>+'[2]Transacciones Activos y Pasivo '!AM33+'[2]Transacciones Activos y Pasivo '!AM42</f>
        <v>-1498.3258060000007</v>
      </c>
      <c r="AN44" s="84">
        <f>+'[2]Transacciones Activos y Pasivo '!AN33+'[2]Transacciones Activos y Pasivo '!AN42</f>
        <v>2872.1638970000022</v>
      </c>
      <c r="AO44" s="84">
        <f>+'[2]Transacciones Activos y Pasivo '!AO33+'[2]Transacciones Activos y Pasivo '!AO42</f>
        <v>-4275.5632620000015</v>
      </c>
      <c r="AP44" s="84">
        <f>+'[2]Transacciones Activos y Pasivo '!AP33+'[2]Transacciones Activos y Pasivo '!AP42</f>
        <v>1326.9038609999989</v>
      </c>
      <c r="AQ44" s="84">
        <f>+'[2]Transacciones Activos y Pasivo '!AQ33+'[2]Transacciones Activos y Pasivo '!AQ42</f>
        <v>-993.38826899999913</v>
      </c>
      <c r="AR44" s="84">
        <f>+'[2]Transacciones Activos y Pasivo '!AR33+'[2]Transacciones Activos y Pasivo '!AR42</f>
        <v>2035.5369239999982</v>
      </c>
    </row>
    <row r="45" spans="2:44">
      <c r="B45" s="26" t="s">
        <v>105</v>
      </c>
      <c r="C45" s="20" t="s">
        <v>106</v>
      </c>
      <c r="D45" s="16" t="s">
        <v>39</v>
      </c>
      <c r="E45" s="84">
        <f>+E32+E18</f>
        <v>1750.895796000003</v>
      </c>
      <c r="F45" s="84">
        <f t="shared" ref="F45:AR45" si="6">+F32+F18</f>
        <v>1136.8403519999997</v>
      </c>
      <c r="G45" s="84">
        <f t="shared" si="6"/>
        <v>1313.054665000001</v>
      </c>
      <c r="H45" s="84">
        <f t="shared" si="6"/>
        <v>543.01478400000042</v>
      </c>
      <c r="I45" s="84">
        <f t="shared" si="6"/>
        <v>1362.7929239999996</v>
      </c>
      <c r="J45" s="84">
        <f t="shared" si="6"/>
        <v>1073.7517769999984</v>
      </c>
      <c r="K45" s="84">
        <f t="shared" si="6"/>
        <v>355.70238700000027</v>
      </c>
      <c r="L45" s="84">
        <f t="shared" si="6"/>
        <v>197.50049000000078</v>
      </c>
      <c r="M45" s="84">
        <f t="shared" si="6"/>
        <v>1566.7490362500012</v>
      </c>
      <c r="N45" s="84">
        <f t="shared" si="6"/>
        <v>745.94283524999901</v>
      </c>
      <c r="O45" s="84">
        <f t="shared" si="6"/>
        <v>758.2446332500009</v>
      </c>
      <c r="P45" s="84">
        <f t="shared" si="6"/>
        <v>-366.2443177499992</v>
      </c>
      <c r="Q45" s="84">
        <f t="shared" si="6"/>
        <v>1417.1940104899998</v>
      </c>
      <c r="R45" s="84">
        <f t="shared" si="6"/>
        <v>497.69260488000077</v>
      </c>
      <c r="S45" s="84">
        <f t="shared" si="6"/>
        <v>617.48763408999946</v>
      </c>
      <c r="T45" s="84">
        <f t="shared" si="6"/>
        <v>-269.88859676999846</v>
      </c>
      <c r="U45" s="84">
        <f t="shared" si="6"/>
        <v>1536.6362420399976</v>
      </c>
      <c r="V45" s="84">
        <f t="shared" si="6"/>
        <v>472.83362323999489</v>
      </c>
      <c r="W45" s="84">
        <f t="shared" si="6"/>
        <v>582.2876842399952</v>
      </c>
      <c r="X45" s="84">
        <f t="shared" si="6"/>
        <v>-413.70515570999453</v>
      </c>
      <c r="Y45" s="84">
        <f t="shared" si="6"/>
        <v>957.99682760529231</v>
      </c>
      <c r="Z45" s="84">
        <f t="shared" si="6"/>
        <v>538.3365961752877</v>
      </c>
      <c r="AA45" s="84">
        <f t="shared" si="6"/>
        <v>677.95792791528481</v>
      </c>
      <c r="AB45" s="84">
        <f t="shared" si="6"/>
        <v>402.73261157529004</v>
      </c>
      <c r="AC45" s="84">
        <f t="shared" si="6"/>
        <v>1211.1257136259485</v>
      </c>
      <c r="AD45" s="84">
        <f t="shared" si="6"/>
        <v>556.1100656859536</v>
      </c>
      <c r="AE45" s="84">
        <f t="shared" si="6"/>
        <v>688.20222572596253</v>
      </c>
      <c r="AF45" s="84">
        <f t="shared" si="6"/>
        <v>798.87825669594713</v>
      </c>
      <c r="AG45" s="84">
        <f t="shared" si="6"/>
        <v>435.56771131127903</v>
      </c>
      <c r="AH45" s="84">
        <f t="shared" si="6"/>
        <v>777.43355249127842</v>
      </c>
      <c r="AI45" s="84">
        <f t="shared" si="6"/>
        <v>163.36067984127669</v>
      </c>
      <c r="AJ45" s="84">
        <f t="shared" si="6"/>
        <v>-26.852136628720714</v>
      </c>
      <c r="AK45" s="84">
        <f t="shared" si="6"/>
        <v>-945.77345620968811</v>
      </c>
      <c r="AL45" s="84">
        <f t="shared" si="6"/>
        <v>-1754.9621042096753</v>
      </c>
      <c r="AM45" s="84">
        <f t="shared" si="6"/>
        <v>577.1049737903096</v>
      </c>
      <c r="AN45" s="84">
        <f t="shared" si="6"/>
        <v>-1884.0050250996997</v>
      </c>
      <c r="AO45" s="84">
        <f t="shared" si="6"/>
        <v>408.79918632000289</v>
      </c>
      <c r="AP45" s="84">
        <f t="shared" si="6"/>
        <v>1765.2790570999953</v>
      </c>
      <c r="AQ45" s="84">
        <f t="shared" si="6"/>
        <v>815.04067950001411</v>
      </c>
      <c r="AR45" s="84">
        <f t="shared" si="6"/>
        <v>934.74180537298935</v>
      </c>
    </row>
    <row r="46" spans="2:44">
      <c r="B46" s="26" t="s">
        <v>107</v>
      </c>
      <c r="C46" s="20" t="s">
        <v>108</v>
      </c>
      <c r="D46" s="16" t="s">
        <v>39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</row>
    <row r="47" spans="2:44" s="83" customFormat="1" ht="9.75"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</row>
    <row r="48" spans="2:44">
      <c r="B48" s="79"/>
      <c r="C48" s="80"/>
      <c r="D48" s="8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</row>
    <row r="49" spans="2:44">
      <c r="B49" s="26" t="s">
        <v>109</v>
      </c>
      <c r="C49" s="20" t="s">
        <v>110</v>
      </c>
      <c r="D49" s="16" t="s">
        <v>39</v>
      </c>
      <c r="E49" s="84">
        <f>+E34-E37-E32</f>
        <v>-745.3480650800019</v>
      </c>
      <c r="F49" s="84">
        <f t="shared" ref="F49:AN49" si="7">+F34-F37-F32</f>
        <v>-736.62811075000002</v>
      </c>
      <c r="G49" s="84">
        <f t="shared" si="7"/>
        <v>-1265.3731302500012</v>
      </c>
      <c r="H49" s="84">
        <f t="shared" si="7"/>
        <v>84.630589779999582</v>
      </c>
      <c r="I49" s="84">
        <f t="shared" si="7"/>
        <v>-281.88182807999874</v>
      </c>
      <c r="J49" s="84">
        <f t="shared" si="7"/>
        <v>1182.3907955400014</v>
      </c>
      <c r="K49" s="84">
        <f t="shared" si="7"/>
        <v>-512.53732024000033</v>
      </c>
      <c r="L49" s="84">
        <f t="shared" si="7"/>
        <v>-489.94853277000084</v>
      </c>
      <c r="M49" s="84">
        <f t="shared" si="7"/>
        <v>-627.17266024000105</v>
      </c>
      <c r="N49" s="84">
        <f t="shared" si="7"/>
        <v>109.49248636000129</v>
      </c>
      <c r="O49" s="84">
        <f t="shared" si="7"/>
        <v>-983.65803046000087</v>
      </c>
      <c r="P49" s="84">
        <f t="shared" si="7"/>
        <v>49.790055969999514</v>
      </c>
      <c r="Q49" s="84">
        <f t="shared" si="7"/>
        <v>23.290188939999325</v>
      </c>
      <c r="R49" s="84">
        <f t="shared" si="7"/>
        <v>-297.50085194999997</v>
      </c>
      <c r="S49" s="84">
        <f t="shared" si="7"/>
        <v>476.75694482000051</v>
      </c>
      <c r="T49" s="84">
        <f t="shared" si="7"/>
        <v>566.67123597999716</v>
      </c>
      <c r="U49" s="84">
        <f t="shared" si="7"/>
        <v>-1006.7295189799962</v>
      </c>
      <c r="V49" s="84">
        <f t="shared" si="7"/>
        <v>684.29686696000522</v>
      </c>
      <c r="W49" s="84">
        <f t="shared" si="7"/>
        <v>-62.435164619995703</v>
      </c>
      <c r="X49" s="84">
        <f t="shared" si="7"/>
        <v>-43.101630420006074</v>
      </c>
      <c r="Y49" s="84">
        <f t="shared" si="7"/>
        <v>611.24512656470756</v>
      </c>
      <c r="Z49" s="84">
        <f t="shared" si="7"/>
        <v>-244.86704404528768</v>
      </c>
      <c r="AA49" s="84">
        <f t="shared" si="7"/>
        <v>426.98552463471538</v>
      </c>
      <c r="AB49" s="84">
        <f t="shared" si="7"/>
        <v>-269.15549282528923</v>
      </c>
      <c r="AC49" s="84">
        <f t="shared" si="7"/>
        <v>-2792.4846121859482</v>
      </c>
      <c r="AD49" s="84">
        <f t="shared" si="7"/>
        <v>1549.1003647140481</v>
      </c>
      <c r="AE49" s="84">
        <f t="shared" si="7"/>
        <v>325.3159017640362</v>
      </c>
      <c r="AF49" s="84">
        <f t="shared" si="7"/>
        <v>5086.8711972540532</v>
      </c>
      <c r="AG49" s="84">
        <f t="shared" si="7"/>
        <v>-1544.4024369312795</v>
      </c>
      <c r="AH49" s="84">
        <f t="shared" si="7"/>
        <v>700.43110958872194</v>
      </c>
      <c r="AI49" s="84">
        <f t="shared" si="7"/>
        <v>-806.09749164127766</v>
      </c>
      <c r="AJ49" s="84">
        <f t="shared" si="7"/>
        <v>2231.1809589087202</v>
      </c>
      <c r="AK49" s="84">
        <f t="shared" si="7"/>
        <v>2119.6118877896879</v>
      </c>
      <c r="AL49" s="84">
        <f t="shared" si="7"/>
        <v>1662.6157099396755</v>
      </c>
      <c r="AM49" s="84">
        <f t="shared" si="7"/>
        <v>-1752.2167250903103</v>
      </c>
      <c r="AN49" s="84">
        <f t="shared" si="7"/>
        <v>5033.7032890097016</v>
      </c>
      <c r="AO49" s="84">
        <f>+AO34-AO37-AO32</f>
        <v>-4691.4266912900039</v>
      </c>
      <c r="AP49" s="84">
        <f>+AP34-AP37-AP32</f>
        <v>-434.27154555999641</v>
      </c>
      <c r="AQ49" s="84">
        <f>+AQ34-AQ37-AQ32</f>
        <v>-1573.4693245800131</v>
      </c>
      <c r="AR49" s="84">
        <f>+AR34-AR37-AR32</f>
        <v>1116.1253182970088</v>
      </c>
    </row>
  </sheetData>
  <mergeCells count="15">
    <mergeCell ref="AO6:AR6"/>
    <mergeCell ref="E2:AN2"/>
    <mergeCell ref="E3:AN3"/>
    <mergeCell ref="E4:AN5"/>
    <mergeCell ref="B8:D8"/>
    <mergeCell ref="B5:C6"/>
    <mergeCell ref="U6:X6"/>
    <mergeCell ref="Q6:T6"/>
    <mergeCell ref="E6:H6"/>
    <mergeCell ref="I6:L6"/>
    <mergeCell ref="Y6:AB6"/>
    <mergeCell ref="AC6:AF6"/>
    <mergeCell ref="AG6:AJ6"/>
    <mergeCell ref="M6:P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89"/>
  <sheetViews>
    <sheetView showGridLines="0" topLeftCell="AD1" workbookViewId="0">
      <selection activeCell="AR28" sqref="AR28"/>
    </sheetView>
  </sheetViews>
  <sheetFormatPr baseColWidth="10" defaultColWidth="9.140625" defaultRowHeight="15"/>
  <cols>
    <col min="1" max="2" width="11.42578125" customWidth="1"/>
    <col min="3" max="3" width="74.5703125" customWidth="1"/>
    <col min="4" max="4" width="6.140625" customWidth="1"/>
    <col min="5" max="16" width="11.42578125" customWidth="1"/>
    <col min="17" max="17" width="9.5703125" customWidth="1"/>
    <col min="18" max="40" width="9.140625" customWidth="1"/>
  </cols>
  <sheetData>
    <row r="1" spans="2:44">
      <c r="B1" s="7" t="s">
        <v>28</v>
      </c>
    </row>
    <row r="2" spans="2:44" ht="15.75" customHeight="1">
      <c r="B2" s="31" t="s">
        <v>29</v>
      </c>
      <c r="C2" s="32"/>
      <c r="D2" s="19"/>
      <c r="E2" s="94" t="s">
        <v>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86"/>
      <c r="AP2" s="86"/>
      <c r="AQ2" s="86"/>
      <c r="AR2" s="86"/>
    </row>
    <row r="3" spans="2:44" ht="15.75" customHeight="1">
      <c r="B3" s="31" t="s">
        <v>111</v>
      </c>
      <c r="C3" s="33"/>
      <c r="D3" s="16"/>
      <c r="E3" s="94" t="s">
        <v>31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86"/>
      <c r="AP3" s="86"/>
      <c r="AQ3" s="86"/>
      <c r="AR3" s="86"/>
    </row>
    <row r="4" spans="2:44" ht="15" customHeight="1">
      <c r="B4" s="13"/>
      <c r="C4" s="14"/>
      <c r="D4" s="15"/>
      <c r="E4" s="95" t="s">
        <v>9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86"/>
      <c r="AP4" s="86"/>
      <c r="AQ4" s="86"/>
      <c r="AR4" s="86"/>
    </row>
    <row r="5" spans="2:44" ht="15" customHeight="1">
      <c r="B5" s="107" t="s">
        <v>112</v>
      </c>
      <c r="C5" s="108"/>
      <c r="D5" s="16"/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7"/>
      <c r="AP5" s="87"/>
      <c r="AQ5" s="87"/>
      <c r="AR5" s="87"/>
    </row>
    <row r="6" spans="2:44" ht="13.5" customHeight="1">
      <c r="B6" s="107"/>
      <c r="C6" s="108"/>
      <c r="D6" s="16"/>
      <c r="E6" s="104">
        <v>2015</v>
      </c>
      <c r="F6" s="105"/>
      <c r="G6" s="105"/>
      <c r="H6" s="106"/>
      <c r="I6" s="104">
        <v>2016</v>
      </c>
      <c r="J6" s="105"/>
      <c r="K6" s="105"/>
      <c r="L6" s="106"/>
      <c r="M6" s="104">
        <v>2017</v>
      </c>
      <c r="N6" s="105"/>
      <c r="O6" s="105"/>
      <c r="P6" s="106"/>
      <c r="Q6" s="104">
        <v>2018</v>
      </c>
      <c r="R6" s="105"/>
      <c r="S6" s="105"/>
      <c r="T6" s="106"/>
      <c r="U6" s="104">
        <v>2019</v>
      </c>
      <c r="V6" s="105"/>
      <c r="W6" s="105"/>
      <c r="X6" s="106"/>
      <c r="Y6" s="104">
        <v>2020</v>
      </c>
      <c r="Z6" s="105"/>
      <c r="AA6" s="105"/>
      <c r="AB6" s="106"/>
      <c r="AC6" s="104">
        <v>2021</v>
      </c>
      <c r="AD6" s="105"/>
      <c r="AE6" s="105"/>
      <c r="AF6" s="106"/>
      <c r="AG6" s="104">
        <v>2022</v>
      </c>
      <c r="AH6" s="105"/>
      <c r="AI6" s="105"/>
      <c r="AJ6" s="106"/>
      <c r="AK6" s="104">
        <v>2023</v>
      </c>
      <c r="AL6" s="105"/>
      <c r="AM6" s="105"/>
      <c r="AN6" s="106"/>
      <c r="AO6" s="104">
        <v>2024</v>
      </c>
      <c r="AP6" s="105"/>
      <c r="AQ6" s="105"/>
      <c r="AR6" s="105"/>
    </row>
    <row r="7" spans="2:44">
      <c r="B7" s="34"/>
      <c r="C7" s="35"/>
      <c r="D7" s="16"/>
      <c r="E7" s="77" t="s">
        <v>33</v>
      </c>
      <c r="F7" s="77" t="s">
        <v>34</v>
      </c>
      <c r="G7" s="77" t="s">
        <v>35</v>
      </c>
      <c r="H7" s="77" t="s">
        <v>36</v>
      </c>
      <c r="I7" s="77" t="s">
        <v>33</v>
      </c>
      <c r="J7" s="77" t="s">
        <v>34</v>
      </c>
      <c r="K7" s="77" t="s">
        <v>35</v>
      </c>
      <c r="L7" s="77" t="s">
        <v>36</v>
      </c>
      <c r="M7" s="77" t="s">
        <v>33</v>
      </c>
      <c r="N7" s="77" t="s">
        <v>34</v>
      </c>
      <c r="O7" s="77" t="s">
        <v>35</v>
      </c>
      <c r="P7" s="77" t="s">
        <v>36</v>
      </c>
      <c r="Q7" s="77" t="s">
        <v>33</v>
      </c>
      <c r="R7" s="77" t="s">
        <v>34</v>
      </c>
      <c r="S7" s="77" t="s">
        <v>35</v>
      </c>
      <c r="T7" s="77" t="s">
        <v>36</v>
      </c>
      <c r="U7" s="77" t="s">
        <v>33</v>
      </c>
      <c r="V7" s="77" t="s">
        <v>34</v>
      </c>
      <c r="W7" s="77" t="s">
        <v>35</v>
      </c>
      <c r="X7" s="77" t="s">
        <v>36</v>
      </c>
      <c r="Y7" s="77" t="s">
        <v>33</v>
      </c>
      <c r="Z7" s="77" t="s">
        <v>34</v>
      </c>
      <c r="AA7" s="77" t="s">
        <v>35</v>
      </c>
      <c r="AB7" s="77" t="s">
        <v>36</v>
      </c>
      <c r="AC7" s="77" t="s">
        <v>33</v>
      </c>
      <c r="AD7" s="77" t="s">
        <v>34</v>
      </c>
      <c r="AE7" s="77" t="s">
        <v>35</v>
      </c>
      <c r="AF7" s="77" t="s">
        <v>36</v>
      </c>
      <c r="AG7" s="77" t="s">
        <v>33</v>
      </c>
      <c r="AH7" s="77" t="s">
        <v>34</v>
      </c>
      <c r="AI7" s="77" t="s">
        <v>35</v>
      </c>
      <c r="AJ7" s="77" t="s">
        <v>36</v>
      </c>
      <c r="AK7" s="76" t="s">
        <v>33</v>
      </c>
      <c r="AL7" s="76" t="s">
        <v>34</v>
      </c>
      <c r="AM7" s="76" t="s">
        <v>35</v>
      </c>
      <c r="AN7" s="76" t="s">
        <v>36</v>
      </c>
      <c r="AO7" s="76" t="s">
        <v>33</v>
      </c>
      <c r="AP7" s="76" t="s">
        <v>34</v>
      </c>
      <c r="AQ7" s="76" t="s">
        <v>35</v>
      </c>
      <c r="AR7" s="76" t="s">
        <v>36</v>
      </c>
    </row>
    <row r="8" spans="2:44">
      <c r="B8" s="55" t="s">
        <v>113</v>
      </c>
      <c r="C8" s="56" t="s">
        <v>114</v>
      </c>
      <c r="D8" s="56" t="s">
        <v>39</v>
      </c>
      <c r="E8" s="88">
        <v>4978.0596885600016</v>
      </c>
      <c r="F8" s="88">
        <v>4958.5175032899997</v>
      </c>
      <c r="G8" s="88">
        <v>4851.1297546000005</v>
      </c>
      <c r="H8" s="88">
        <v>4743.9488738600003</v>
      </c>
      <c r="I8" s="88">
        <v>5182.2160720699994</v>
      </c>
      <c r="J8" s="88">
        <v>4805.8062558499987</v>
      </c>
      <c r="K8" s="88">
        <v>4786.6125258900001</v>
      </c>
      <c r="L8" s="88">
        <v>5013.9173805100008</v>
      </c>
      <c r="M8" s="88">
        <v>4986.3192323400008</v>
      </c>
      <c r="N8" s="88">
        <v>4924.8882898399997</v>
      </c>
      <c r="O8" s="88">
        <v>4988.7850232900009</v>
      </c>
      <c r="P8" s="88">
        <v>5057.13932157</v>
      </c>
      <c r="Q8" s="88">
        <v>5158.4692567900001</v>
      </c>
      <c r="R8" s="88">
        <v>5675.7379318200001</v>
      </c>
      <c r="S8" s="88">
        <v>4969.6783649999998</v>
      </c>
      <c r="T8" s="88">
        <v>5482.7591692200012</v>
      </c>
      <c r="U8" s="88">
        <v>5529.6593713199982</v>
      </c>
      <c r="V8" s="88">
        <v>5670.2454915500002</v>
      </c>
      <c r="W8" s="88">
        <v>5662.1127548599998</v>
      </c>
      <c r="X8" s="88">
        <v>5280.629395349999</v>
      </c>
      <c r="Y8" s="88">
        <v>5686.5294380300002</v>
      </c>
      <c r="Z8" s="88">
        <v>5206.8128517899995</v>
      </c>
      <c r="AA8" s="88">
        <v>5599.9108212500005</v>
      </c>
      <c r="AB8" s="88">
        <v>6623.4994628900004</v>
      </c>
      <c r="AC8" s="88">
        <v>6312.870672209996</v>
      </c>
      <c r="AD8" s="88">
        <v>6408.3029911999975</v>
      </c>
      <c r="AE8" s="88">
        <v>6622.8131874199989</v>
      </c>
      <c r="AF8" s="88">
        <v>8767.940783439999</v>
      </c>
      <c r="AG8" s="88">
        <v>7687.704652370001</v>
      </c>
      <c r="AH8" s="88">
        <v>8964.8071535500003</v>
      </c>
      <c r="AI8" s="88">
        <v>8193.77232104</v>
      </c>
      <c r="AJ8" s="88">
        <v>9585.3983910900006</v>
      </c>
      <c r="AK8" s="88">
        <v>7738.8047003399897</v>
      </c>
      <c r="AL8" s="88">
        <v>7947.9684477699875</v>
      </c>
      <c r="AM8" s="88">
        <v>7573.1440862099998</v>
      </c>
      <c r="AN8" s="88">
        <v>9326.0998417999908</v>
      </c>
      <c r="AO8" s="88">
        <v>7790.3607818299997</v>
      </c>
      <c r="AP8" s="88">
        <v>6862.3344836299993</v>
      </c>
      <c r="AQ8" s="88">
        <v>8104.8847195500102</v>
      </c>
      <c r="AR8" s="88">
        <v>9916.109245129981</v>
      </c>
    </row>
    <row r="9" spans="2:44">
      <c r="B9" s="24" t="s">
        <v>40</v>
      </c>
      <c r="C9" s="19" t="s">
        <v>115</v>
      </c>
      <c r="D9" s="19" t="s">
        <v>39</v>
      </c>
      <c r="E9" s="78">
        <v>574.90146400000003</v>
      </c>
      <c r="F9" s="78">
        <v>530.921874</v>
      </c>
      <c r="G9" s="78">
        <v>441.73465199999998</v>
      </c>
      <c r="H9" s="78">
        <v>394.41080799999997</v>
      </c>
      <c r="I9" s="78">
        <v>477.94274999999999</v>
      </c>
      <c r="J9" s="78">
        <v>423.59805899999998</v>
      </c>
      <c r="K9" s="78">
        <v>433.79169300000001</v>
      </c>
      <c r="L9" s="78">
        <v>572.24249499999996</v>
      </c>
      <c r="M9" s="78">
        <v>578.43533000000002</v>
      </c>
      <c r="N9" s="78">
        <v>499.80817999999999</v>
      </c>
      <c r="O9" s="78">
        <v>473.10023100000001</v>
      </c>
      <c r="P9" s="78">
        <v>548.44502799999998</v>
      </c>
      <c r="Q9" s="78">
        <v>593.20600899999999</v>
      </c>
      <c r="R9" s="78">
        <v>559.13354000000004</v>
      </c>
      <c r="S9" s="78">
        <v>293.9951102</v>
      </c>
      <c r="T9" s="78">
        <v>227.27480199999999</v>
      </c>
      <c r="U9" s="78">
        <v>560.24236893</v>
      </c>
      <c r="V9" s="78">
        <v>603.17322848000003</v>
      </c>
      <c r="W9" s="78">
        <v>601.11265527999979</v>
      </c>
      <c r="X9" s="78">
        <v>683.90738918000034</v>
      </c>
      <c r="Y9" s="78">
        <v>498.7114189699999</v>
      </c>
      <c r="Z9" s="78">
        <v>276.26409818999986</v>
      </c>
      <c r="AA9" s="78">
        <v>430.50952085000023</v>
      </c>
      <c r="AB9" s="78">
        <v>584.77001486999995</v>
      </c>
      <c r="AC9" s="78">
        <v>555.75955374999978</v>
      </c>
      <c r="AD9" s="78">
        <v>672.03924077000033</v>
      </c>
      <c r="AE9" s="78">
        <v>746.06693657000028</v>
      </c>
      <c r="AF9" s="78">
        <v>809.95922141999984</v>
      </c>
      <c r="AG9" s="78">
        <v>746.64481316000001</v>
      </c>
      <c r="AH9" s="78">
        <v>824.67478884000002</v>
      </c>
      <c r="AI9" s="78">
        <v>903.98338466999996</v>
      </c>
      <c r="AJ9" s="78">
        <v>979.24477888000001</v>
      </c>
      <c r="AK9" s="78">
        <v>915.21956388000001</v>
      </c>
      <c r="AL9" s="78">
        <v>924.60239554999885</v>
      </c>
      <c r="AM9" s="78">
        <v>257.21588235000007</v>
      </c>
      <c r="AN9" s="78">
        <v>387.65848757999998</v>
      </c>
      <c r="AO9" s="78">
        <v>903.28164516999982</v>
      </c>
      <c r="AP9" s="78">
        <v>750.92708692999997</v>
      </c>
      <c r="AQ9" s="78">
        <v>974.64583754</v>
      </c>
      <c r="AR9" s="78">
        <v>1037.4778416300003</v>
      </c>
    </row>
    <row r="10" spans="2:44">
      <c r="B10" s="24" t="s">
        <v>116</v>
      </c>
      <c r="C10" s="41" t="s">
        <v>117</v>
      </c>
      <c r="D10" s="41" t="s">
        <v>39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</row>
    <row r="11" spans="2:44">
      <c r="B11" s="26" t="s">
        <v>118</v>
      </c>
      <c r="C11" s="42" t="s">
        <v>119</v>
      </c>
      <c r="D11" s="42" t="s">
        <v>39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</row>
    <row r="12" spans="2:44">
      <c r="B12" s="26" t="s">
        <v>120</v>
      </c>
      <c r="C12" s="42" t="s">
        <v>121</v>
      </c>
      <c r="D12" s="42" t="s">
        <v>39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</row>
    <row r="13" spans="2:44">
      <c r="B13" s="26" t="s">
        <v>122</v>
      </c>
      <c r="C13" s="42" t="s">
        <v>123</v>
      </c>
      <c r="D13" s="42" t="s">
        <v>39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</row>
    <row r="14" spans="2:44">
      <c r="B14" s="24" t="s">
        <v>124</v>
      </c>
      <c r="C14" s="41" t="s">
        <v>125</v>
      </c>
      <c r="D14" s="41" t="s">
        <v>39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</row>
    <row r="15" spans="2:44">
      <c r="B15" s="24" t="s">
        <v>126</v>
      </c>
      <c r="C15" s="41" t="s">
        <v>127</v>
      </c>
      <c r="D15" s="41" t="s">
        <v>39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</row>
    <row r="16" spans="2:44">
      <c r="B16" s="26" t="s">
        <v>128</v>
      </c>
      <c r="C16" s="42" t="s">
        <v>129</v>
      </c>
      <c r="D16" s="42" t="s">
        <v>39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</row>
    <row r="17" spans="2:44">
      <c r="B17" s="26" t="s">
        <v>130</v>
      </c>
      <c r="C17" s="42" t="s">
        <v>131</v>
      </c>
      <c r="D17" s="42" t="s">
        <v>39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</row>
    <row r="18" spans="2:44">
      <c r="B18" s="26" t="s">
        <v>132</v>
      </c>
      <c r="C18" s="42" t="s">
        <v>133</v>
      </c>
      <c r="D18" s="42" t="s">
        <v>39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</row>
    <row r="19" spans="2:44">
      <c r="B19" s="26" t="s">
        <v>134</v>
      </c>
      <c r="C19" s="42" t="s">
        <v>135</v>
      </c>
      <c r="D19" s="42" t="s">
        <v>39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</row>
    <row r="20" spans="2:44">
      <c r="B20" s="26" t="s">
        <v>136</v>
      </c>
      <c r="C20" s="42" t="s">
        <v>137</v>
      </c>
      <c r="D20" s="42" t="s">
        <v>39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</row>
    <row r="21" spans="2:44">
      <c r="B21" s="24" t="s">
        <v>138</v>
      </c>
      <c r="C21" s="41" t="s">
        <v>139</v>
      </c>
      <c r="D21" s="41" t="s">
        <v>39</v>
      </c>
      <c r="E21" s="78">
        <v>574.90146400000003</v>
      </c>
      <c r="F21" s="78">
        <v>530.921874</v>
      </c>
      <c r="G21" s="78">
        <v>441.73465199999998</v>
      </c>
      <c r="H21" s="78">
        <v>394.41080799999997</v>
      </c>
      <c r="I21" s="78">
        <v>477.94274999999999</v>
      </c>
      <c r="J21" s="78">
        <v>423.59805899999998</v>
      </c>
      <c r="K21" s="78">
        <v>433.79169300000001</v>
      </c>
      <c r="L21" s="78">
        <v>572.24249499999996</v>
      </c>
      <c r="M21" s="78">
        <v>578.43533000000002</v>
      </c>
      <c r="N21" s="78">
        <v>499.80817999999999</v>
      </c>
      <c r="O21" s="78">
        <v>473.10023100000001</v>
      </c>
      <c r="P21" s="78">
        <v>548.44502799999998</v>
      </c>
      <c r="Q21" s="78">
        <v>593.20600899999999</v>
      </c>
      <c r="R21" s="78">
        <v>559.13354000000004</v>
      </c>
      <c r="S21" s="78">
        <v>293.9951102</v>
      </c>
      <c r="T21" s="78">
        <v>227.27480199999999</v>
      </c>
      <c r="U21" s="78">
        <v>560.24236893</v>
      </c>
      <c r="V21" s="78">
        <v>603.17322848000003</v>
      </c>
      <c r="W21" s="78">
        <v>601.11265527999979</v>
      </c>
      <c r="X21" s="78">
        <v>683.90738918000034</v>
      </c>
      <c r="Y21" s="78">
        <v>498.7114189699999</v>
      </c>
      <c r="Z21" s="78">
        <v>276.26409818999986</v>
      </c>
      <c r="AA21" s="78">
        <v>430.50952085000023</v>
      </c>
      <c r="AB21" s="78">
        <v>584.77001486999995</v>
      </c>
      <c r="AC21" s="78">
        <v>555.75955374999978</v>
      </c>
      <c r="AD21" s="78">
        <v>672.03924077000033</v>
      </c>
      <c r="AE21" s="78">
        <v>746.06693657000028</v>
      </c>
      <c r="AF21" s="78">
        <v>809.95922141999984</v>
      </c>
      <c r="AG21" s="78">
        <v>746.64481316000001</v>
      </c>
      <c r="AH21" s="78">
        <v>824.67478884000002</v>
      </c>
      <c r="AI21" s="78">
        <v>903.98338466999996</v>
      </c>
      <c r="AJ21" s="78">
        <v>979.24477888000001</v>
      </c>
      <c r="AK21" s="78">
        <v>915.21956388000001</v>
      </c>
      <c r="AL21" s="78">
        <v>924.60239554999885</v>
      </c>
      <c r="AM21" s="78">
        <v>257.21588235000007</v>
      </c>
      <c r="AN21" s="78">
        <v>387.65848757999998</v>
      </c>
      <c r="AO21" s="78">
        <v>903.28164516999982</v>
      </c>
      <c r="AP21" s="78">
        <v>750.92708692999997</v>
      </c>
      <c r="AQ21" s="78">
        <v>974.64583754</v>
      </c>
      <c r="AR21" s="78">
        <v>1037.4778416300003</v>
      </c>
    </row>
    <row r="22" spans="2:44">
      <c r="B22" s="26" t="s">
        <v>140</v>
      </c>
      <c r="C22" s="42" t="s">
        <v>141</v>
      </c>
      <c r="D22" s="42" t="s">
        <v>39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44">
      <c r="B23" s="26" t="s">
        <v>142</v>
      </c>
      <c r="C23" s="43" t="s">
        <v>143</v>
      </c>
      <c r="D23" s="43" t="s">
        <v>39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</row>
    <row r="24" spans="2:44">
      <c r="B24" s="26" t="s">
        <v>144</v>
      </c>
      <c r="C24" s="43" t="s">
        <v>145</v>
      </c>
      <c r="D24" s="43" t="s">
        <v>39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</row>
    <row r="25" spans="2:44">
      <c r="B25" s="26" t="s">
        <v>146</v>
      </c>
      <c r="C25" s="43" t="s">
        <v>147</v>
      </c>
      <c r="D25" s="43" t="s">
        <v>39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</row>
    <row r="26" spans="2:44">
      <c r="B26" s="26" t="s">
        <v>148</v>
      </c>
      <c r="C26" s="43" t="s">
        <v>149</v>
      </c>
      <c r="D26" s="43" t="s">
        <v>39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</row>
    <row r="27" spans="2:44">
      <c r="B27" s="26" t="s">
        <v>150</v>
      </c>
      <c r="C27" s="42" t="s">
        <v>151</v>
      </c>
      <c r="D27" s="42" t="s">
        <v>39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</row>
    <row r="28" spans="2:44">
      <c r="B28" s="26" t="s">
        <v>152</v>
      </c>
      <c r="C28" s="42" t="s">
        <v>153</v>
      </c>
      <c r="D28" s="42" t="s">
        <v>39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</row>
    <row r="29" spans="2:44">
      <c r="B29" s="26" t="s">
        <v>154</v>
      </c>
      <c r="C29" s="42" t="s">
        <v>155</v>
      </c>
      <c r="D29" s="42" t="s">
        <v>39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2:44">
      <c r="B30" s="26" t="s">
        <v>156</v>
      </c>
      <c r="C30" s="42" t="s">
        <v>157</v>
      </c>
      <c r="D30" s="42" t="s">
        <v>39</v>
      </c>
      <c r="E30" s="78">
        <v>574.90146400000003</v>
      </c>
      <c r="F30" s="78">
        <v>530.921874</v>
      </c>
      <c r="G30" s="78">
        <v>441.73465199999998</v>
      </c>
      <c r="H30" s="78">
        <v>394.41080799999997</v>
      </c>
      <c r="I30" s="78">
        <v>477.94274999999999</v>
      </c>
      <c r="J30" s="78">
        <v>423.59805899999998</v>
      </c>
      <c r="K30" s="78">
        <v>433.79169300000001</v>
      </c>
      <c r="L30" s="78">
        <v>572.24249499999996</v>
      </c>
      <c r="M30" s="78">
        <v>578.43533000000002</v>
      </c>
      <c r="N30" s="78">
        <v>499.80817999999999</v>
      </c>
      <c r="O30" s="78">
        <v>473.10023100000001</v>
      </c>
      <c r="P30" s="78">
        <v>548.44502799999998</v>
      </c>
      <c r="Q30" s="78">
        <v>593.20600899999999</v>
      </c>
      <c r="R30" s="78">
        <v>559.13354000000004</v>
      </c>
      <c r="S30" s="78">
        <v>293.9951102</v>
      </c>
      <c r="T30" s="78">
        <v>227.27480199999999</v>
      </c>
      <c r="U30" s="78">
        <v>560.24236893</v>
      </c>
      <c r="V30" s="78">
        <v>603.17322848000003</v>
      </c>
      <c r="W30" s="78">
        <v>601.11265527999979</v>
      </c>
      <c r="X30" s="78">
        <v>683.90738918000034</v>
      </c>
      <c r="Y30" s="78">
        <v>498.7114189699999</v>
      </c>
      <c r="Z30" s="78">
        <v>276.26409818999986</v>
      </c>
      <c r="AA30" s="78">
        <v>430.50952085000023</v>
      </c>
      <c r="AB30" s="78">
        <v>584.77001486999995</v>
      </c>
      <c r="AC30" s="78">
        <v>555.75955374999978</v>
      </c>
      <c r="AD30" s="78">
        <v>672.03924077000033</v>
      </c>
      <c r="AE30" s="78">
        <v>746.06693657000028</v>
      </c>
      <c r="AF30" s="78">
        <v>809.95922141999984</v>
      </c>
      <c r="AG30" s="78">
        <v>746.64481316000001</v>
      </c>
      <c r="AH30" s="78">
        <v>824.67478884000002</v>
      </c>
      <c r="AI30" s="78">
        <v>903.98338466999996</v>
      </c>
      <c r="AJ30" s="78">
        <v>979.24477888000001</v>
      </c>
      <c r="AK30" s="78">
        <v>915.21956388000001</v>
      </c>
      <c r="AL30" s="78">
        <v>924.60239554999885</v>
      </c>
      <c r="AM30" s="78">
        <v>257.21588235000007</v>
      </c>
      <c r="AN30" s="78">
        <v>387.65848757999998</v>
      </c>
      <c r="AO30" s="78">
        <v>903.28164516999982</v>
      </c>
      <c r="AP30" s="78">
        <v>750.92708692999997</v>
      </c>
      <c r="AQ30" s="78">
        <v>974.64583754</v>
      </c>
      <c r="AR30" s="78">
        <v>1037.4778416300003</v>
      </c>
    </row>
    <row r="31" spans="2:44">
      <c r="B31" s="26" t="s">
        <v>158</v>
      </c>
      <c r="C31" s="43" t="s">
        <v>159</v>
      </c>
      <c r="D31" s="43" t="s">
        <v>39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</row>
    <row r="32" spans="2:44">
      <c r="B32" s="26" t="s">
        <v>160</v>
      </c>
      <c r="C32" s="43" t="s">
        <v>161</v>
      </c>
      <c r="D32" s="43" t="s">
        <v>39</v>
      </c>
      <c r="E32" s="78">
        <v>574.90146400000003</v>
      </c>
      <c r="F32" s="78">
        <v>530.921874</v>
      </c>
      <c r="G32" s="78">
        <v>441.73465199999998</v>
      </c>
      <c r="H32" s="78">
        <v>394.41080799999997</v>
      </c>
      <c r="I32" s="78">
        <v>477.94274999999999</v>
      </c>
      <c r="J32" s="78">
        <v>423.59805899999998</v>
      </c>
      <c r="K32" s="78">
        <v>433.79169300000001</v>
      </c>
      <c r="L32" s="78">
        <v>572.24249499999996</v>
      </c>
      <c r="M32" s="78">
        <v>578.43533000000002</v>
      </c>
      <c r="N32" s="78">
        <v>499.80817999999999</v>
      </c>
      <c r="O32" s="78">
        <v>473.10023100000001</v>
      </c>
      <c r="P32" s="78">
        <v>548.44502799999998</v>
      </c>
      <c r="Q32" s="78">
        <v>593.20600899999999</v>
      </c>
      <c r="R32" s="78">
        <v>559.13354000000004</v>
      </c>
      <c r="S32" s="78">
        <v>293.9951102</v>
      </c>
      <c r="T32" s="78">
        <v>227.27480199999999</v>
      </c>
      <c r="U32" s="78">
        <v>560.24236893</v>
      </c>
      <c r="V32" s="78">
        <v>603.17322848000003</v>
      </c>
      <c r="W32" s="78">
        <v>601.11265527999979</v>
      </c>
      <c r="X32" s="78">
        <v>683.90738918000034</v>
      </c>
      <c r="Y32" s="78">
        <v>498.7114189699999</v>
      </c>
      <c r="Z32" s="78">
        <v>276.26409818999986</v>
      </c>
      <c r="AA32" s="78">
        <v>430.50952085000023</v>
      </c>
      <c r="AB32" s="78">
        <v>584.77001486999995</v>
      </c>
      <c r="AC32" s="78">
        <v>555.75955374999978</v>
      </c>
      <c r="AD32" s="78">
        <v>672.03924077000033</v>
      </c>
      <c r="AE32" s="78">
        <v>746.06693657000028</v>
      </c>
      <c r="AF32" s="78">
        <v>809.95922141999984</v>
      </c>
      <c r="AG32" s="78">
        <v>746.64481316000001</v>
      </c>
      <c r="AH32" s="78">
        <v>824.67478884000002</v>
      </c>
      <c r="AI32" s="78">
        <v>903.98338466999996</v>
      </c>
      <c r="AJ32" s="78">
        <v>979.24477888000001</v>
      </c>
      <c r="AK32" s="78">
        <v>915.21956388000001</v>
      </c>
      <c r="AL32" s="78">
        <v>924.60239554999885</v>
      </c>
      <c r="AM32" s="78">
        <v>257.21588235000007</v>
      </c>
      <c r="AN32" s="78">
        <v>387.65848757999998</v>
      </c>
      <c r="AO32" s="78">
        <v>903.28164516999982</v>
      </c>
      <c r="AP32" s="78">
        <v>750.92708692999997</v>
      </c>
      <c r="AQ32" s="78">
        <v>974.64583754</v>
      </c>
      <c r="AR32" s="78">
        <v>1037.4778416300003</v>
      </c>
    </row>
    <row r="33" spans="2:44">
      <c r="B33" s="26" t="s">
        <v>162</v>
      </c>
      <c r="C33" s="42" t="s">
        <v>163</v>
      </c>
      <c r="D33" s="42" t="s">
        <v>39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</row>
    <row r="34" spans="2:44">
      <c r="B34" s="24" t="s">
        <v>164</v>
      </c>
      <c r="C34" s="41" t="s">
        <v>165</v>
      </c>
      <c r="D34" s="41" t="s">
        <v>39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</row>
    <row r="35" spans="2:44">
      <c r="B35" s="26" t="s">
        <v>166</v>
      </c>
      <c r="C35" s="42" t="s">
        <v>167</v>
      </c>
      <c r="D35" s="42" t="s">
        <v>39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</row>
    <row r="36" spans="2:44">
      <c r="B36" s="26" t="s">
        <v>168</v>
      </c>
      <c r="C36" s="42" t="s">
        <v>169</v>
      </c>
      <c r="D36" s="42" t="s">
        <v>39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</row>
    <row r="37" spans="2:44">
      <c r="B37" s="26" t="s">
        <v>170</v>
      </c>
      <c r="C37" s="42" t="s">
        <v>171</v>
      </c>
      <c r="D37" s="42" t="s">
        <v>39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</row>
    <row r="38" spans="2:44">
      <c r="B38" s="26" t="s">
        <v>172</v>
      </c>
      <c r="C38" s="42" t="s">
        <v>173</v>
      </c>
      <c r="D38" s="42" t="s">
        <v>39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</row>
    <row r="39" spans="2:44">
      <c r="B39" s="26" t="s">
        <v>174</v>
      </c>
      <c r="C39" s="42" t="s">
        <v>175</v>
      </c>
      <c r="D39" s="42" t="s">
        <v>39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</row>
    <row r="40" spans="2:44">
      <c r="B40" s="26" t="s">
        <v>176</v>
      </c>
      <c r="C40" s="42" t="s">
        <v>177</v>
      </c>
      <c r="D40" s="42" t="s">
        <v>39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</row>
    <row r="41" spans="2:44">
      <c r="B41" s="39" t="s">
        <v>178</v>
      </c>
      <c r="C41" s="44" t="s">
        <v>179</v>
      </c>
      <c r="D41" s="44" t="s">
        <v>39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</row>
    <row r="42" spans="2:44">
      <c r="B42" s="24" t="s">
        <v>42</v>
      </c>
      <c r="C42" s="19" t="s">
        <v>180</v>
      </c>
      <c r="D42" s="19" t="s">
        <v>39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</row>
    <row r="43" spans="2:44">
      <c r="B43" s="24" t="s">
        <v>181</v>
      </c>
      <c r="C43" s="41" t="s">
        <v>182</v>
      </c>
      <c r="D43" s="41" t="s">
        <v>39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</row>
    <row r="44" spans="2:44">
      <c r="B44" s="26" t="s">
        <v>183</v>
      </c>
      <c r="C44" s="42" t="s">
        <v>184</v>
      </c>
      <c r="D44" s="42" t="s">
        <v>39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</row>
    <row r="45" spans="2:44">
      <c r="B45" s="26" t="s">
        <v>185</v>
      </c>
      <c r="C45" s="42" t="s">
        <v>186</v>
      </c>
      <c r="D45" s="42" t="s">
        <v>39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</row>
    <row r="46" spans="2:44">
      <c r="B46" s="26" t="s">
        <v>187</v>
      </c>
      <c r="C46" s="42" t="s">
        <v>188</v>
      </c>
      <c r="D46" s="42" t="s">
        <v>39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</row>
    <row r="47" spans="2:44">
      <c r="B47" s="26" t="s">
        <v>189</v>
      </c>
      <c r="C47" s="42" t="s">
        <v>190</v>
      </c>
      <c r="D47" s="42" t="s">
        <v>39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</row>
    <row r="48" spans="2:44">
      <c r="B48" s="24" t="s">
        <v>191</v>
      </c>
      <c r="C48" s="41" t="s">
        <v>192</v>
      </c>
      <c r="D48" s="41" t="s">
        <v>39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  <c r="AR48" s="78">
        <v>0</v>
      </c>
    </row>
    <row r="49" spans="2:44">
      <c r="B49" s="26" t="s">
        <v>193</v>
      </c>
      <c r="C49" s="42" t="s">
        <v>184</v>
      </c>
      <c r="D49" s="42" t="s">
        <v>39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</row>
    <row r="50" spans="2:44">
      <c r="B50" s="26" t="s">
        <v>194</v>
      </c>
      <c r="C50" s="42" t="s">
        <v>186</v>
      </c>
      <c r="D50" s="42" t="s">
        <v>39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</row>
    <row r="51" spans="2:44">
      <c r="B51" s="27" t="s">
        <v>195</v>
      </c>
      <c r="C51" s="45" t="s">
        <v>196</v>
      </c>
      <c r="D51" s="45" t="s">
        <v>39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</row>
    <row r="52" spans="2:44">
      <c r="B52" s="24" t="s">
        <v>44</v>
      </c>
      <c r="C52" s="19" t="s">
        <v>197</v>
      </c>
      <c r="D52" s="19" t="s">
        <v>39</v>
      </c>
      <c r="E52" s="78">
        <v>4331.3074535600008</v>
      </c>
      <c r="F52" s="78">
        <v>4367.0895842899999</v>
      </c>
      <c r="G52" s="78">
        <v>4358.7656126000002</v>
      </c>
      <c r="H52" s="78">
        <v>4306.4214558600006</v>
      </c>
      <c r="I52" s="78">
        <v>4663.1371730699993</v>
      </c>
      <c r="J52" s="78">
        <v>4338.9707468499992</v>
      </c>
      <c r="K52" s="78">
        <v>4292.4239878899998</v>
      </c>
      <c r="L52" s="78">
        <v>4384.9082375100006</v>
      </c>
      <c r="M52" s="78">
        <v>4324.3818333400004</v>
      </c>
      <c r="N52" s="78">
        <v>4339.9751498400001</v>
      </c>
      <c r="O52" s="78">
        <v>4441.6964862900004</v>
      </c>
      <c r="P52" s="78">
        <v>4433.52015957</v>
      </c>
      <c r="Q52" s="78">
        <v>4477.9576157900001</v>
      </c>
      <c r="R52" s="78">
        <v>5015.5340398200005</v>
      </c>
      <c r="S52" s="78">
        <v>4649.0062257999998</v>
      </c>
      <c r="T52" s="78">
        <v>5240.1229601200012</v>
      </c>
      <c r="U52" s="78">
        <v>4765.5980013400003</v>
      </c>
      <c r="V52" s="78">
        <v>4971.5293970299999</v>
      </c>
      <c r="W52" s="78">
        <v>4979.14054717</v>
      </c>
      <c r="X52" s="78">
        <v>4522.4687053399994</v>
      </c>
      <c r="Y52" s="78">
        <v>5117.8721743900005</v>
      </c>
      <c r="Z52" s="78">
        <v>4876.4187015899997</v>
      </c>
      <c r="AA52" s="78">
        <v>5084.6359881400003</v>
      </c>
      <c r="AB52" s="78">
        <v>5943.8436129600004</v>
      </c>
      <c r="AC52" s="78">
        <v>5200.7830980500003</v>
      </c>
      <c r="AD52" s="78">
        <v>5227.5247932699995</v>
      </c>
      <c r="AE52" s="78">
        <v>5615.8210373900001</v>
      </c>
      <c r="AF52" s="78">
        <v>7837.9245015099996</v>
      </c>
      <c r="AG52" s="78">
        <v>6060.4797350500003</v>
      </c>
      <c r="AH52" s="78">
        <v>6115.7170413900003</v>
      </c>
      <c r="AI52" s="78">
        <v>6201.6873408500005</v>
      </c>
      <c r="AJ52" s="78">
        <v>8490.0581726600012</v>
      </c>
      <c r="AK52" s="78">
        <v>5913.8172358299898</v>
      </c>
      <c r="AL52" s="78">
        <v>5966.4352987099892</v>
      </c>
      <c r="AM52" s="78">
        <v>6358.4395922799995</v>
      </c>
      <c r="AN52" s="78">
        <v>7926.6874536899904</v>
      </c>
      <c r="AO52" s="78">
        <v>5992.5124152099997</v>
      </c>
      <c r="AP52" s="78">
        <v>6008.2</v>
      </c>
      <c r="AQ52" s="78">
        <v>5990.479866870005</v>
      </c>
      <c r="AR52" s="78">
        <v>8001.9580463099801</v>
      </c>
    </row>
    <row r="53" spans="2:44">
      <c r="B53" s="24" t="s">
        <v>198</v>
      </c>
      <c r="C53" s="41" t="s">
        <v>199</v>
      </c>
      <c r="D53" s="41" t="s">
        <v>39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</row>
    <row r="54" spans="2:44">
      <c r="B54" s="26" t="s">
        <v>200</v>
      </c>
      <c r="C54" s="42" t="s">
        <v>201</v>
      </c>
      <c r="D54" s="42" t="s">
        <v>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</row>
    <row r="55" spans="2:44">
      <c r="B55" s="26" t="s">
        <v>202</v>
      </c>
      <c r="C55" s="42" t="s">
        <v>203</v>
      </c>
      <c r="D55" s="42" t="s">
        <v>39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</row>
    <row r="56" spans="2:44">
      <c r="B56" s="24" t="s">
        <v>204</v>
      </c>
      <c r="C56" s="41" t="s">
        <v>205</v>
      </c>
      <c r="D56" s="41" t="s">
        <v>39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</row>
    <row r="57" spans="2:44">
      <c r="B57" s="26" t="s">
        <v>206</v>
      </c>
      <c r="C57" s="42" t="s">
        <v>207</v>
      </c>
      <c r="D57" s="42" t="s">
        <v>39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</row>
    <row r="58" spans="2:44">
      <c r="B58" s="26" t="s">
        <v>208</v>
      </c>
      <c r="C58" s="42" t="s">
        <v>209</v>
      </c>
      <c r="D58" s="42" t="s">
        <v>39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</row>
    <row r="59" spans="2:44">
      <c r="B59" s="24" t="s">
        <v>210</v>
      </c>
      <c r="C59" s="41" t="s">
        <v>211</v>
      </c>
      <c r="D59" s="41" t="s">
        <v>39</v>
      </c>
      <c r="E59" s="78">
        <v>4331.3074535600008</v>
      </c>
      <c r="F59" s="78">
        <v>4367.0895842899999</v>
      </c>
      <c r="G59" s="78">
        <v>4358.7656126000002</v>
      </c>
      <c r="H59" s="78">
        <v>4306.4214558600006</v>
      </c>
      <c r="I59" s="78">
        <v>4663.1371730699993</v>
      </c>
      <c r="J59" s="78">
        <v>4338.9707468499992</v>
      </c>
      <c r="K59" s="78">
        <v>4292.4239878899998</v>
      </c>
      <c r="L59" s="78">
        <v>4384.9082375100006</v>
      </c>
      <c r="M59" s="78">
        <v>4324.3818333400004</v>
      </c>
      <c r="N59" s="78">
        <v>4339.9751498400001</v>
      </c>
      <c r="O59" s="78">
        <v>4441.6964862900004</v>
      </c>
      <c r="P59" s="78">
        <v>4433.52015957</v>
      </c>
      <c r="Q59" s="78">
        <v>4477.9576157900001</v>
      </c>
      <c r="R59" s="78">
        <v>5015.5340398200005</v>
      </c>
      <c r="S59" s="78">
        <v>4649.0062257999998</v>
      </c>
      <c r="T59" s="78">
        <v>5240.1229601200012</v>
      </c>
      <c r="U59" s="78">
        <v>4765.5980013400003</v>
      </c>
      <c r="V59" s="78">
        <v>4971.5293970299999</v>
      </c>
      <c r="W59" s="78">
        <v>4979.14054717</v>
      </c>
      <c r="X59" s="78">
        <v>4522.4687053399994</v>
      </c>
      <c r="Y59" s="78">
        <v>5117.8721743900005</v>
      </c>
      <c r="Z59" s="78">
        <v>4876.4187015899997</v>
      </c>
      <c r="AA59" s="78">
        <v>5084.6359881400003</v>
      </c>
      <c r="AB59" s="78">
        <v>5943.8436129600004</v>
      </c>
      <c r="AC59" s="78">
        <v>5200.7830980500003</v>
      </c>
      <c r="AD59" s="78">
        <v>5227.5247932699995</v>
      </c>
      <c r="AE59" s="78">
        <v>5615.8210373900001</v>
      </c>
      <c r="AF59" s="78">
        <v>7837.9245015099996</v>
      </c>
      <c r="AG59" s="78">
        <v>6060.4797350500003</v>
      </c>
      <c r="AH59" s="78">
        <v>6115.7170413900003</v>
      </c>
      <c r="AI59" s="78">
        <v>6201.6873408500005</v>
      </c>
      <c r="AJ59" s="78">
        <v>8490.0581726600012</v>
      </c>
      <c r="AK59" s="78">
        <v>5913.8172358299898</v>
      </c>
      <c r="AL59" s="78">
        <v>5966.4352987099892</v>
      </c>
      <c r="AM59" s="78">
        <v>6358.4395922799995</v>
      </c>
      <c r="AN59" s="78">
        <v>7926.6874536899904</v>
      </c>
      <c r="AO59" s="78">
        <v>5992.5124152099997</v>
      </c>
      <c r="AP59" s="78">
        <v>6008.2</v>
      </c>
      <c r="AQ59" s="78">
        <v>5990.479866870005</v>
      </c>
      <c r="AR59" s="78">
        <v>8001.9580463099801</v>
      </c>
    </row>
    <row r="60" spans="2:44">
      <c r="B60" s="26" t="s">
        <v>212</v>
      </c>
      <c r="C60" s="42" t="s">
        <v>207</v>
      </c>
      <c r="D60" s="42" t="s">
        <v>39</v>
      </c>
      <c r="E60" s="78">
        <v>2647.3039841000009</v>
      </c>
      <c r="F60" s="78">
        <v>2656.0864579299996</v>
      </c>
      <c r="G60" s="78">
        <v>2655.3344579300001</v>
      </c>
      <c r="H60" s="78">
        <v>2667.4817084800006</v>
      </c>
      <c r="I60" s="78">
        <v>2861.4818233399997</v>
      </c>
      <c r="J60" s="78">
        <v>2667.4274891899963</v>
      </c>
      <c r="K60" s="78">
        <v>2655.4592149199971</v>
      </c>
      <c r="L60" s="78">
        <v>2710.6394308199997</v>
      </c>
      <c r="M60" s="78">
        <v>2677.4857373400014</v>
      </c>
      <c r="N60" s="78">
        <v>2687.4173368400006</v>
      </c>
      <c r="O60" s="78">
        <v>2705.5889968400015</v>
      </c>
      <c r="P60" s="78">
        <v>2707.4544309500029</v>
      </c>
      <c r="Q60" s="78">
        <v>2770.9075627200027</v>
      </c>
      <c r="R60" s="78">
        <v>2816.2537692600044</v>
      </c>
      <c r="S60" s="78">
        <v>2804.8633378000022</v>
      </c>
      <c r="T60" s="78">
        <v>2835.1372465600043</v>
      </c>
      <c r="U60" s="78">
        <v>2963.0585583399975</v>
      </c>
      <c r="V60" s="78">
        <v>3095.6642540299963</v>
      </c>
      <c r="W60" s="78">
        <v>2979.6493890799961</v>
      </c>
      <c r="X60" s="78">
        <v>2586.6600083399962</v>
      </c>
      <c r="Y60" s="78">
        <v>3046.9060206399981</v>
      </c>
      <c r="Z60" s="78">
        <v>3046.0511215899978</v>
      </c>
      <c r="AA60" s="78">
        <v>3034.1171671399998</v>
      </c>
      <c r="AB60" s="78">
        <v>3804.7111058500004</v>
      </c>
      <c r="AC60" s="78">
        <v>3140.1506230500013</v>
      </c>
      <c r="AD60" s="78">
        <v>3171.7062308200002</v>
      </c>
      <c r="AE60" s="78">
        <v>3196.0522953900022</v>
      </c>
      <c r="AF60" s="78">
        <v>3939.6361093</v>
      </c>
      <c r="AG60" s="78">
        <v>3458.6592697299998</v>
      </c>
      <c r="AH60" s="78">
        <v>3570.902239290001</v>
      </c>
      <c r="AI60" s="78">
        <v>3757.9440591200009</v>
      </c>
      <c r="AJ60" s="78">
        <v>4825.9528686800004</v>
      </c>
      <c r="AK60" s="78">
        <v>3534.4352488599898</v>
      </c>
      <c r="AL60" s="78">
        <v>3563.2640576099889</v>
      </c>
      <c r="AM60" s="78">
        <v>3762.3180375899992</v>
      </c>
      <c r="AN60" s="78">
        <v>4607.189653709991</v>
      </c>
      <c r="AO60" s="78">
        <v>3510.336753030002</v>
      </c>
      <c r="AP60" s="78">
        <v>3371.0142840099998</v>
      </c>
      <c r="AQ60" s="78">
        <v>3552.5890648000054</v>
      </c>
      <c r="AR60" s="78">
        <v>4505.2285849599839</v>
      </c>
    </row>
    <row r="61" spans="2:44">
      <c r="B61" s="27" t="s">
        <v>213</v>
      </c>
      <c r="C61" s="45" t="s">
        <v>214</v>
      </c>
      <c r="D61" s="45" t="s">
        <v>39</v>
      </c>
      <c r="E61" s="78">
        <v>1684.0034694599997</v>
      </c>
      <c r="F61" s="78">
        <v>1711.0031263600004</v>
      </c>
      <c r="G61" s="78">
        <v>1703.4311546700001</v>
      </c>
      <c r="H61" s="78">
        <v>1638.93974738</v>
      </c>
      <c r="I61" s="78">
        <v>1801.6553497299997</v>
      </c>
      <c r="J61" s="78">
        <v>1671.5432576600028</v>
      </c>
      <c r="K61" s="78">
        <v>1636.964772970003</v>
      </c>
      <c r="L61" s="78">
        <v>1674.2688066900009</v>
      </c>
      <c r="M61" s="78">
        <v>1646.896095999999</v>
      </c>
      <c r="N61" s="78">
        <v>1652.5578129999992</v>
      </c>
      <c r="O61" s="78">
        <v>1736.1074894499989</v>
      </c>
      <c r="P61" s="78">
        <v>1726.0657286199971</v>
      </c>
      <c r="Q61" s="78">
        <v>1707.0500530699974</v>
      </c>
      <c r="R61" s="78">
        <v>2199.2802705599961</v>
      </c>
      <c r="S61" s="78">
        <v>1844.1428879999976</v>
      </c>
      <c r="T61" s="78">
        <v>2404.9857135599968</v>
      </c>
      <c r="U61" s="78">
        <v>1802.5394430000028</v>
      </c>
      <c r="V61" s="78">
        <v>1875.8651430000036</v>
      </c>
      <c r="W61" s="78">
        <v>1999.4911580900039</v>
      </c>
      <c r="X61" s="78">
        <v>1935.8086970000029</v>
      </c>
      <c r="Y61" s="78">
        <v>2070.9661537500024</v>
      </c>
      <c r="Z61" s="78">
        <v>1830.3675800000017</v>
      </c>
      <c r="AA61" s="78">
        <v>2050.5188210000006</v>
      </c>
      <c r="AB61" s="78">
        <v>2139.13250711</v>
      </c>
      <c r="AC61" s="78">
        <v>2060.632474999999</v>
      </c>
      <c r="AD61" s="78">
        <v>2055.8185624499993</v>
      </c>
      <c r="AE61" s="78">
        <v>2419.7687419999979</v>
      </c>
      <c r="AF61" s="78">
        <v>3898.2883922099995</v>
      </c>
      <c r="AG61" s="78">
        <v>2601.8204653200005</v>
      </c>
      <c r="AH61" s="78">
        <v>2544.8148020999993</v>
      </c>
      <c r="AI61" s="78">
        <v>2443.7432817299996</v>
      </c>
      <c r="AJ61" s="78">
        <v>3664.1053039800004</v>
      </c>
      <c r="AK61" s="78">
        <v>2379.3819869700001</v>
      </c>
      <c r="AL61" s="78">
        <v>2403.1712411000003</v>
      </c>
      <c r="AM61" s="78">
        <v>2596.1215546900003</v>
      </c>
      <c r="AN61" s="78">
        <v>3319.4977999799994</v>
      </c>
      <c r="AO61" s="78">
        <v>2482.1756621799977</v>
      </c>
      <c r="AP61" s="78">
        <v>2637.1857159900001</v>
      </c>
      <c r="AQ61" s="78">
        <v>2437.8908020699996</v>
      </c>
      <c r="AR61" s="78">
        <v>3496.7294613499962</v>
      </c>
    </row>
    <row r="62" spans="2:44">
      <c r="B62" s="45">
        <v>14</v>
      </c>
      <c r="C62" s="45" t="s">
        <v>215</v>
      </c>
      <c r="D62" s="45" t="s">
        <v>39</v>
      </c>
      <c r="E62" s="78">
        <v>71.850770999999995</v>
      </c>
      <c r="F62" s="78">
        <v>60.506045</v>
      </c>
      <c r="G62" s="78">
        <v>50.629489999999997</v>
      </c>
      <c r="H62" s="78">
        <v>43.116610000000001</v>
      </c>
      <c r="I62" s="78">
        <v>41.136149000000003</v>
      </c>
      <c r="J62" s="78">
        <v>43.237450000000003</v>
      </c>
      <c r="K62" s="78">
        <v>60.396844999999999</v>
      </c>
      <c r="L62" s="78">
        <v>56.766648000000004</v>
      </c>
      <c r="M62" s="78">
        <v>83.502069000000006</v>
      </c>
      <c r="N62" s="78">
        <v>85.104960000000005</v>
      </c>
      <c r="O62" s="78">
        <v>73.988305999999994</v>
      </c>
      <c r="P62" s="78">
        <v>75.174133999999995</v>
      </c>
      <c r="Q62" s="78">
        <v>87.305632000000003</v>
      </c>
      <c r="R62" s="78">
        <v>101.070352</v>
      </c>
      <c r="S62" s="78">
        <v>26.677029000000001</v>
      </c>
      <c r="T62" s="78">
        <v>15.361407099999994</v>
      </c>
      <c r="U62" s="78">
        <v>203.81900104999778</v>
      </c>
      <c r="V62" s="78">
        <v>95.542866039999836</v>
      </c>
      <c r="W62" s="78">
        <v>81.859552410000092</v>
      </c>
      <c r="X62" s="78">
        <v>74.25330082999993</v>
      </c>
      <c r="Y62" s="78">
        <v>69.945844669999957</v>
      </c>
      <c r="Z62" s="78">
        <v>54.13005201000005</v>
      </c>
      <c r="AA62" s="78">
        <v>84.765312259999874</v>
      </c>
      <c r="AB62" s="78">
        <v>94.885835060000176</v>
      </c>
      <c r="AC62" s="78">
        <v>556.3280204099957</v>
      </c>
      <c r="AD62" s="78">
        <v>508.73895715999828</v>
      </c>
      <c r="AE62" s="78">
        <v>260.92521345999785</v>
      </c>
      <c r="AF62" s="78">
        <v>120.05706051000035</v>
      </c>
      <c r="AG62" s="78">
        <v>880.58010416000104</v>
      </c>
      <c r="AH62" s="78">
        <v>2024.4153233200002</v>
      </c>
      <c r="AI62" s="78">
        <v>1088.10159552</v>
      </c>
      <c r="AJ62" s="78">
        <v>116.09543955000007</v>
      </c>
      <c r="AK62" s="78">
        <v>909.76790062999987</v>
      </c>
      <c r="AL62" s="78">
        <v>1056.9307535099997</v>
      </c>
      <c r="AM62" s="78">
        <v>957.48861158</v>
      </c>
      <c r="AN62" s="78">
        <v>1011.7539005299999</v>
      </c>
      <c r="AO62" s="78">
        <v>894.56672145000005</v>
      </c>
      <c r="AP62" s="78">
        <v>103.20739669999998</v>
      </c>
      <c r="AQ62" s="78">
        <v>1139.7590151400054</v>
      </c>
      <c r="AR62" s="78">
        <v>876.67335719000016</v>
      </c>
    </row>
    <row r="63" spans="2:44">
      <c r="B63" s="24" t="s">
        <v>216</v>
      </c>
      <c r="C63" s="41" t="s">
        <v>217</v>
      </c>
      <c r="D63" s="41" t="s">
        <v>39</v>
      </c>
      <c r="E63" s="78">
        <v>54.89611</v>
      </c>
      <c r="F63" s="78">
        <v>51.183056000000001</v>
      </c>
      <c r="G63" s="78">
        <v>42.576819</v>
      </c>
      <c r="H63" s="78">
        <v>34.894373000000002</v>
      </c>
      <c r="I63" s="78">
        <v>34.460327999999997</v>
      </c>
      <c r="J63" s="78">
        <v>39.032677999999997</v>
      </c>
      <c r="K63" s="78">
        <v>52.824007999999999</v>
      </c>
      <c r="L63" s="78">
        <v>44.084072999999997</v>
      </c>
      <c r="M63" s="78">
        <v>65.676984000000004</v>
      </c>
      <c r="N63" s="78">
        <v>66.191599999999994</v>
      </c>
      <c r="O63" s="78">
        <v>58.200816000000003</v>
      </c>
      <c r="P63" s="78">
        <v>64.268463999999994</v>
      </c>
      <c r="Q63" s="78">
        <v>70.380736999999996</v>
      </c>
      <c r="R63" s="78">
        <v>67.082575000000006</v>
      </c>
      <c r="S63" s="78">
        <v>22.460961999999999</v>
      </c>
      <c r="T63" s="78">
        <v>12.566352</v>
      </c>
      <c r="U63" s="78">
        <v>65.01801060999999</v>
      </c>
      <c r="V63" s="78">
        <v>63.362441650000015</v>
      </c>
      <c r="W63" s="78">
        <v>65.700430270000012</v>
      </c>
      <c r="X63" s="78">
        <v>65.107242409999998</v>
      </c>
      <c r="Y63" s="78">
        <v>56.61511999999999</v>
      </c>
      <c r="Z63" s="78">
        <v>32.855475649999995</v>
      </c>
      <c r="AA63" s="78">
        <v>58.467780179999991</v>
      </c>
      <c r="AB63" s="78">
        <v>69.557256609999996</v>
      </c>
      <c r="AC63" s="78">
        <v>83.524862759999991</v>
      </c>
      <c r="AD63" s="78">
        <v>84.510658120000002</v>
      </c>
      <c r="AE63" s="78">
        <v>88.777162050000001</v>
      </c>
      <c r="AF63" s="78">
        <v>81.039710070000012</v>
      </c>
      <c r="AG63" s="78">
        <v>88.036639909999991</v>
      </c>
      <c r="AH63" s="78">
        <v>91.476605109999994</v>
      </c>
      <c r="AI63" s="78">
        <v>77.176407380000001</v>
      </c>
      <c r="AJ63" s="78">
        <v>85.161069769999997</v>
      </c>
      <c r="AK63" s="78">
        <v>112.06818423999998</v>
      </c>
      <c r="AL63" s="78">
        <v>89.497093170000014</v>
      </c>
      <c r="AM63" s="78">
        <v>105.47887555</v>
      </c>
      <c r="AN63" s="78">
        <v>98.458778569999993</v>
      </c>
      <c r="AO63" s="78">
        <v>88.32743176000001</v>
      </c>
      <c r="AP63" s="78">
        <v>0</v>
      </c>
      <c r="AQ63" s="78">
        <v>155.85009313999996</v>
      </c>
      <c r="AR63" s="78">
        <v>148.47594846999999</v>
      </c>
    </row>
    <row r="64" spans="2:44">
      <c r="B64" s="26" t="s">
        <v>218</v>
      </c>
      <c r="C64" s="42" t="s">
        <v>219</v>
      </c>
      <c r="D64" s="42" t="s">
        <v>39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</v>
      </c>
      <c r="AR64" s="78">
        <v>0</v>
      </c>
    </row>
    <row r="65" spans="2:44">
      <c r="B65" s="26" t="s">
        <v>220</v>
      </c>
      <c r="C65" s="43" t="s">
        <v>221</v>
      </c>
      <c r="D65" s="43" t="s">
        <v>39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</row>
    <row r="66" spans="2:44">
      <c r="B66" s="26" t="s">
        <v>222</v>
      </c>
      <c r="C66" s="43" t="s">
        <v>223</v>
      </c>
      <c r="D66" s="43" t="s">
        <v>39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</row>
    <row r="67" spans="2:44">
      <c r="B67" s="26" t="s">
        <v>224</v>
      </c>
      <c r="C67" s="43" t="s">
        <v>211</v>
      </c>
      <c r="D67" s="43" t="s">
        <v>39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</row>
    <row r="68" spans="2:44">
      <c r="B68" s="26" t="s">
        <v>225</v>
      </c>
      <c r="C68" s="42" t="s">
        <v>226</v>
      </c>
      <c r="D68" s="42" t="s">
        <v>39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</row>
    <row r="69" spans="2:44">
      <c r="B69" s="26" t="s">
        <v>227</v>
      </c>
      <c r="C69" s="42" t="s">
        <v>228</v>
      </c>
      <c r="D69" s="42" t="s">
        <v>39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</row>
    <row r="70" spans="2:44">
      <c r="B70" s="26" t="s">
        <v>229</v>
      </c>
      <c r="C70" s="42" t="s">
        <v>230</v>
      </c>
      <c r="D70" s="42" t="s">
        <v>39</v>
      </c>
      <c r="E70" s="78">
        <v>54.89611</v>
      </c>
      <c r="F70" s="78">
        <v>51.183056000000001</v>
      </c>
      <c r="G70" s="78">
        <v>42.576819</v>
      </c>
      <c r="H70" s="78">
        <v>34.894373000000002</v>
      </c>
      <c r="I70" s="78">
        <v>34.460327999999997</v>
      </c>
      <c r="J70" s="78">
        <v>39.032677999999997</v>
      </c>
      <c r="K70" s="78">
        <v>52.824007999999999</v>
      </c>
      <c r="L70" s="78">
        <v>44.084072999999997</v>
      </c>
      <c r="M70" s="78">
        <v>65.676984000000004</v>
      </c>
      <c r="N70" s="78">
        <v>66.191599999999994</v>
      </c>
      <c r="O70" s="78">
        <v>58.200816000000003</v>
      </c>
      <c r="P70" s="78">
        <v>64.268463999999994</v>
      </c>
      <c r="Q70" s="78">
        <v>70.380736999999996</v>
      </c>
      <c r="R70" s="78">
        <v>67.082575000000006</v>
      </c>
      <c r="S70" s="78">
        <v>22.460961999999999</v>
      </c>
      <c r="T70" s="78">
        <v>12.566352</v>
      </c>
      <c r="U70" s="78">
        <v>65.01801060999999</v>
      </c>
      <c r="V70" s="78">
        <v>63.362441650000015</v>
      </c>
      <c r="W70" s="78">
        <v>65.700430270000012</v>
      </c>
      <c r="X70" s="78">
        <v>65.107242409999998</v>
      </c>
      <c r="Y70" s="78">
        <v>56.61511999999999</v>
      </c>
      <c r="Z70" s="78">
        <v>32.855475649999995</v>
      </c>
      <c r="AA70" s="78">
        <v>58.467780179999991</v>
      </c>
      <c r="AB70" s="78">
        <v>69.557256609999996</v>
      </c>
      <c r="AC70" s="78">
        <v>83.524862759999991</v>
      </c>
      <c r="AD70" s="78">
        <v>84.510658120000002</v>
      </c>
      <c r="AE70" s="78">
        <v>88.777162050000001</v>
      </c>
      <c r="AF70" s="78">
        <v>81.039710070000012</v>
      </c>
      <c r="AG70" s="78">
        <v>88.036639909999991</v>
      </c>
      <c r="AH70" s="78">
        <v>91.476605109999994</v>
      </c>
      <c r="AI70" s="78">
        <v>77.176407380000001</v>
      </c>
      <c r="AJ70" s="78">
        <v>85.161069769999997</v>
      </c>
      <c r="AK70" s="78">
        <v>112.06818423999998</v>
      </c>
      <c r="AL70" s="78">
        <v>89.497093170000014</v>
      </c>
      <c r="AM70" s="78">
        <v>105.47887555</v>
      </c>
      <c r="AN70" s="78">
        <v>98.458778569999993</v>
      </c>
      <c r="AO70" s="78">
        <v>88.32743176000001</v>
      </c>
      <c r="AP70" s="78">
        <v>0</v>
      </c>
      <c r="AQ70" s="78">
        <v>155.85009313999996</v>
      </c>
      <c r="AR70" s="78">
        <v>148.47594846999999</v>
      </c>
    </row>
    <row r="71" spans="2:44">
      <c r="B71" s="26" t="s">
        <v>231</v>
      </c>
      <c r="C71" s="42" t="s">
        <v>232</v>
      </c>
      <c r="D71" s="42" t="s">
        <v>39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</row>
    <row r="72" spans="2:44">
      <c r="B72" s="26" t="s">
        <v>233</v>
      </c>
      <c r="C72" s="42" t="s">
        <v>234</v>
      </c>
      <c r="D72" s="42" t="s">
        <v>39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</row>
    <row r="73" spans="2:44">
      <c r="B73" s="24" t="s">
        <v>235</v>
      </c>
      <c r="C73" s="41" t="s">
        <v>236</v>
      </c>
      <c r="D73" s="41" t="s">
        <v>39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80.925242179997795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8">
        <v>375.44424012999571</v>
      </c>
      <c r="AD73" s="78">
        <v>364.90525929999831</v>
      </c>
      <c r="AE73" s="78">
        <v>108.9240275799979</v>
      </c>
      <c r="AF73" s="78">
        <v>0</v>
      </c>
      <c r="AG73" s="78">
        <v>687.98042993000104</v>
      </c>
      <c r="AH73" s="78">
        <v>1842.4311794900002</v>
      </c>
      <c r="AI73" s="78">
        <v>856.10652712000001</v>
      </c>
      <c r="AJ73" s="78">
        <v>0</v>
      </c>
      <c r="AK73" s="78">
        <v>658.43330774999993</v>
      </c>
      <c r="AL73" s="78">
        <v>803.70894872999986</v>
      </c>
      <c r="AM73" s="78">
        <v>532.82595193999998</v>
      </c>
      <c r="AN73" s="78">
        <v>640.54877758000009</v>
      </c>
      <c r="AO73" s="78">
        <v>806.23928969000008</v>
      </c>
      <c r="AP73" s="78">
        <v>20.339522140001669</v>
      </c>
      <c r="AQ73" s="78">
        <v>906.33658329000548</v>
      </c>
      <c r="AR73" s="78">
        <v>663.87408097000002</v>
      </c>
    </row>
    <row r="74" spans="2:44">
      <c r="B74" s="26" t="s">
        <v>237</v>
      </c>
      <c r="C74" s="42" t="s">
        <v>238</v>
      </c>
      <c r="D74" s="42" t="s">
        <v>39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</row>
    <row r="75" spans="2:44">
      <c r="B75" s="26" t="s">
        <v>239</v>
      </c>
      <c r="C75" s="42" t="s">
        <v>240</v>
      </c>
      <c r="D75" s="42" t="s">
        <v>39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</row>
    <row r="76" spans="2:44">
      <c r="B76" s="26" t="s">
        <v>241</v>
      </c>
      <c r="C76" s="42" t="s">
        <v>242</v>
      </c>
      <c r="D76" s="42" t="s">
        <v>39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</row>
    <row r="77" spans="2:44">
      <c r="B77" s="26" t="s">
        <v>243</v>
      </c>
      <c r="C77" s="42" t="s">
        <v>244</v>
      </c>
      <c r="D77" s="42" t="s">
        <v>39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80.925242179997795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375.44424012999571</v>
      </c>
      <c r="AD77" s="78">
        <v>364.90525929999831</v>
      </c>
      <c r="AE77" s="78">
        <v>108.9240275799979</v>
      </c>
      <c r="AF77" s="78">
        <v>0</v>
      </c>
      <c r="AG77" s="78">
        <v>687.98042993000104</v>
      </c>
      <c r="AH77" s="78">
        <v>1842.4311794900002</v>
      </c>
      <c r="AI77" s="78">
        <v>856.10652712000001</v>
      </c>
      <c r="AJ77" s="78">
        <v>0</v>
      </c>
      <c r="AK77" s="78">
        <v>658.43330774999993</v>
      </c>
      <c r="AL77" s="78">
        <v>803.70894872999986</v>
      </c>
      <c r="AM77" s="78">
        <v>532.82595193999998</v>
      </c>
      <c r="AN77" s="78">
        <v>640.54877758000009</v>
      </c>
      <c r="AO77" s="78">
        <v>806.23928969000008</v>
      </c>
      <c r="AP77" s="78">
        <v>20.339522140001669</v>
      </c>
      <c r="AQ77" s="78">
        <v>906.33658329000548</v>
      </c>
      <c r="AR77" s="78">
        <v>663.87408097000002</v>
      </c>
    </row>
    <row r="78" spans="2:44">
      <c r="B78" s="24" t="s">
        <v>245</v>
      </c>
      <c r="C78" s="41" t="s">
        <v>246</v>
      </c>
      <c r="D78" s="41" t="s">
        <v>39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</row>
    <row r="79" spans="2:44">
      <c r="B79" s="24" t="s">
        <v>247</v>
      </c>
      <c r="C79" s="41" t="s">
        <v>248</v>
      </c>
      <c r="D79" s="41" t="s">
        <v>39</v>
      </c>
      <c r="E79" s="78">
        <v>16.954660999999994</v>
      </c>
      <c r="F79" s="78">
        <v>9.3229889999999997</v>
      </c>
      <c r="G79" s="78">
        <v>8.0526709999999966</v>
      </c>
      <c r="H79" s="78">
        <v>8.2222369999999998</v>
      </c>
      <c r="I79" s="78">
        <v>6.6758210000000062</v>
      </c>
      <c r="J79" s="78">
        <v>4.2047720000000055</v>
      </c>
      <c r="K79" s="78">
        <v>7.5728369999999998</v>
      </c>
      <c r="L79" s="78">
        <v>12.682575000000007</v>
      </c>
      <c r="M79" s="78">
        <v>17.825085000000001</v>
      </c>
      <c r="N79" s="78">
        <v>18.913360000000011</v>
      </c>
      <c r="O79" s="78">
        <v>15.787489999999991</v>
      </c>
      <c r="P79" s="78">
        <v>10.905670000000001</v>
      </c>
      <c r="Q79" s="78">
        <v>16.924895000000006</v>
      </c>
      <c r="R79" s="78">
        <v>33.987776999999994</v>
      </c>
      <c r="S79" s="78">
        <v>4.2160670000000025</v>
      </c>
      <c r="T79" s="78">
        <v>2.7950550999999937</v>
      </c>
      <c r="U79" s="78">
        <v>57.875748260000009</v>
      </c>
      <c r="V79" s="78">
        <v>32.180424389999821</v>
      </c>
      <c r="W79" s="78">
        <v>16.159122140000079</v>
      </c>
      <c r="X79" s="78">
        <v>9.1460584199999317</v>
      </c>
      <c r="Y79" s="78">
        <v>13.330724669999967</v>
      </c>
      <c r="Z79" s="78">
        <v>21.274576360000054</v>
      </c>
      <c r="AA79" s="78">
        <v>26.297532079999883</v>
      </c>
      <c r="AB79" s="78">
        <v>25.32857845000018</v>
      </c>
      <c r="AC79" s="78">
        <v>97.358917519999977</v>
      </c>
      <c r="AD79" s="78">
        <v>59.323039739999956</v>
      </c>
      <c r="AE79" s="78">
        <v>63.224023829999993</v>
      </c>
      <c r="AF79" s="78">
        <v>39.017350440000342</v>
      </c>
      <c r="AG79" s="78">
        <v>104.56303432000004</v>
      </c>
      <c r="AH79" s="78">
        <v>90.507538719999957</v>
      </c>
      <c r="AI79" s="78">
        <v>154.81866102000004</v>
      </c>
      <c r="AJ79" s="78">
        <v>30.934369780000068</v>
      </c>
      <c r="AK79" s="78">
        <v>139.26640864000001</v>
      </c>
      <c r="AL79" s="78">
        <v>163.72471160999987</v>
      </c>
      <c r="AM79" s="78">
        <v>319.18378409000002</v>
      </c>
      <c r="AN79" s="78">
        <v>272.74634437999987</v>
      </c>
      <c r="AO79" s="78">
        <v>0</v>
      </c>
      <c r="AP79" s="78">
        <v>82.867874559998313</v>
      </c>
      <c r="AQ79" s="78">
        <v>77.572338709999997</v>
      </c>
      <c r="AR79" s="78">
        <v>64.323327750000033</v>
      </c>
    </row>
    <row r="80" spans="2:44">
      <c r="B80" s="26" t="s">
        <v>249</v>
      </c>
      <c r="C80" s="42" t="s">
        <v>207</v>
      </c>
      <c r="D80" s="42" t="s">
        <v>39</v>
      </c>
      <c r="E80" s="78">
        <v>16.954660999999994</v>
      </c>
      <c r="F80" s="78">
        <v>9.3229889999999997</v>
      </c>
      <c r="G80" s="78">
        <v>8.0526709999999966</v>
      </c>
      <c r="H80" s="78">
        <v>8.2222369999999998</v>
      </c>
      <c r="I80" s="78">
        <v>6.6758210000000062</v>
      </c>
      <c r="J80" s="78">
        <v>4.2047720000000055</v>
      </c>
      <c r="K80" s="78">
        <v>7.5728369999999998</v>
      </c>
      <c r="L80" s="78">
        <v>12.682575000000007</v>
      </c>
      <c r="M80" s="78">
        <v>17.825085000000001</v>
      </c>
      <c r="N80" s="78">
        <v>18.913360000000011</v>
      </c>
      <c r="O80" s="78">
        <v>15.787489999999991</v>
      </c>
      <c r="P80" s="78">
        <v>10.905670000000001</v>
      </c>
      <c r="Q80" s="78">
        <v>16.924895000000006</v>
      </c>
      <c r="R80" s="78">
        <v>33.987776999999994</v>
      </c>
      <c r="S80" s="78">
        <v>4.2160670000000025</v>
      </c>
      <c r="T80" s="78">
        <v>2.7950550999999937</v>
      </c>
      <c r="U80" s="78">
        <v>57.875748260000009</v>
      </c>
      <c r="V80" s="78">
        <v>32.180424389999821</v>
      </c>
      <c r="W80" s="78">
        <v>16.159122140000079</v>
      </c>
      <c r="X80" s="78">
        <v>9.1460584199999317</v>
      </c>
      <c r="Y80" s="78">
        <v>13.330724669999967</v>
      </c>
      <c r="Z80" s="78">
        <v>21.274576360000054</v>
      </c>
      <c r="AA80" s="78">
        <v>26.297532079999883</v>
      </c>
      <c r="AB80" s="78">
        <v>25.32857845000018</v>
      </c>
      <c r="AC80" s="78">
        <v>97.358917519999977</v>
      </c>
      <c r="AD80" s="78">
        <v>59.323039739999956</v>
      </c>
      <c r="AE80" s="78">
        <v>63.224023829999993</v>
      </c>
      <c r="AF80" s="78">
        <v>39.017350440000342</v>
      </c>
      <c r="AG80" s="78">
        <v>104.56303432000004</v>
      </c>
      <c r="AH80" s="78">
        <v>90.507538719999957</v>
      </c>
      <c r="AI80" s="78">
        <v>154.81866102000004</v>
      </c>
      <c r="AJ80" s="78">
        <v>30.934369780000068</v>
      </c>
      <c r="AK80" s="78">
        <v>139.26640864000001</v>
      </c>
      <c r="AL80" s="78">
        <v>163.72471160999987</v>
      </c>
      <c r="AM80" s="78">
        <v>319.18378409000002</v>
      </c>
      <c r="AN80" s="78">
        <v>272.74634437999987</v>
      </c>
      <c r="AO80" s="78">
        <v>0</v>
      </c>
      <c r="AP80" s="78">
        <v>82.867874559998313</v>
      </c>
      <c r="AQ80" s="78">
        <v>77.572338709999997</v>
      </c>
      <c r="AR80" s="78">
        <v>64.323327750000033</v>
      </c>
    </row>
    <row r="81" spans="2:44">
      <c r="B81" s="26" t="s">
        <v>250</v>
      </c>
      <c r="C81" s="43" t="s">
        <v>251</v>
      </c>
      <c r="D81" s="43" t="s">
        <v>39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82" spans="2:44">
      <c r="B82" s="26" t="s">
        <v>252</v>
      </c>
      <c r="C82" s="43" t="s">
        <v>253</v>
      </c>
      <c r="D82" s="43" t="s">
        <v>39</v>
      </c>
      <c r="E82" s="78">
        <v>16.954660999999994</v>
      </c>
      <c r="F82" s="78">
        <v>9.3229889999999997</v>
      </c>
      <c r="G82" s="78">
        <v>8.0526709999999966</v>
      </c>
      <c r="H82" s="78">
        <v>8.2222369999999998</v>
      </c>
      <c r="I82" s="78">
        <v>6.6758210000000062</v>
      </c>
      <c r="J82" s="78">
        <v>4.2047720000000055</v>
      </c>
      <c r="K82" s="78">
        <v>7.5728369999999998</v>
      </c>
      <c r="L82" s="78">
        <v>12.682575000000007</v>
      </c>
      <c r="M82" s="78">
        <v>17.825085000000001</v>
      </c>
      <c r="N82" s="78">
        <v>18.913360000000011</v>
      </c>
      <c r="O82" s="78">
        <v>15.787489999999991</v>
      </c>
      <c r="P82" s="78">
        <v>10.905670000000001</v>
      </c>
      <c r="Q82" s="78">
        <v>16.924895000000006</v>
      </c>
      <c r="R82" s="78">
        <v>33.987776999999994</v>
      </c>
      <c r="S82" s="78">
        <v>4.2160670000000025</v>
      </c>
      <c r="T82" s="78">
        <v>2.7950550999999937</v>
      </c>
      <c r="U82" s="78">
        <v>57.875748260000009</v>
      </c>
      <c r="V82" s="78">
        <v>32.180424389999821</v>
      </c>
      <c r="W82" s="78">
        <v>16.159122140000079</v>
      </c>
      <c r="X82" s="78">
        <v>9.1460584199999317</v>
      </c>
      <c r="Y82" s="78">
        <v>13.330724669999967</v>
      </c>
      <c r="Z82" s="78">
        <v>21.274576360000054</v>
      </c>
      <c r="AA82" s="78">
        <v>26.297532079999883</v>
      </c>
      <c r="AB82" s="78">
        <v>25.32857845000018</v>
      </c>
      <c r="AC82" s="78">
        <v>97.358917519999977</v>
      </c>
      <c r="AD82" s="78">
        <v>59.323039739999956</v>
      </c>
      <c r="AE82" s="78">
        <v>63.224023829999993</v>
      </c>
      <c r="AF82" s="78">
        <v>39.017350440000342</v>
      </c>
      <c r="AG82" s="78">
        <v>104.56303432000004</v>
      </c>
      <c r="AH82" s="78">
        <v>90.507538719999957</v>
      </c>
      <c r="AI82" s="78">
        <v>154.81866102000004</v>
      </c>
      <c r="AJ82" s="78">
        <v>30.934369780000068</v>
      </c>
      <c r="AK82" s="78">
        <v>139.26640864000001</v>
      </c>
      <c r="AL82" s="78">
        <v>163.72471160999987</v>
      </c>
      <c r="AM82" s="78">
        <v>319.18378409000002</v>
      </c>
      <c r="AN82" s="78">
        <v>272.74634437999987</v>
      </c>
      <c r="AO82" s="78">
        <v>0</v>
      </c>
      <c r="AP82" s="78">
        <v>82.867874559998313</v>
      </c>
      <c r="AQ82" s="78">
        <v>77.572338709999997</v>
      </c>
      <c r="AR82" s="78">
        <v>64.323327750000033</v>
      </c>
    </row>
    <row r="83" spans="2:44">
      <c r="B83" s="26" t="s">
        <v>254</v>
      </c>
      <c r="C83" s="42" t="s">
        <v>255</v>
      </c>
      <c r="D83" s="42" t="s">
        <v>39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</row>
    <row r="84" spans="2:44" ht="33.75" customHeight="1">
      <c r="B84" s="24" t="s">
        <v>256</v>
      </c>
      <c r="C84" s="46" t="s">
        <v>257</v>
      </c>
      <c r="D84" s="46" t="s">
        <v>39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</row>
    <row r="85" spans="2:44">
      <c r="B85" s="26" t="s">
        <v>258</v>
      </c>
      <c r="C85" s="42" t="s">
        <v>259</v>
      </c>
      <c r="D85" s="42" t="s">
        <v>39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  <c r="AR85" s="78">
        <v>0</v>
      </c>
    </row>
    <row r="86" spans="2:44">
      <c r="B86" s="26" t="s">
        <v>260</v>
      </c>
      <c r="C86" s="43" t="s">
        <v>261</v>
      </c>
      <c r="D86" s="43" t="s">
        <v>39</v>
      </c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</row>
    <row r="87" spans="2:44">
      <c r="B87" s="26" t="s">
        <v>262</v>
      </c>
      <c r="C87" s="43" t="s">
        <v>263</v>
      </c>
      <c r="D87" s="43" t="s">
        <v>39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</row>
    <row r="88" spans="2:44">
      <c r="B88" s="26" t="s">
        <v>264</v>
      </c>
      <c r="C88" s="43" t="s">
        <v>265</v>
      </c>
      <c r="D88" s="43" t="s">
        <v>39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</row>
    <row r="89" spans="2:44">
      <c r="B89" s="17" t="s">
        <v>266</v>
      </c>
      <c r="C89" s="47" t="s">
        <v>267</v>
      </c>
      <c r="D89" s="47" t="s">
        <v>39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</row>
  </sheetData>
  <mergeCells count="14">
    <mergeCell ref="B5:C6"/>
    <mergeCell ref="E6:H6"/>
    <mergeCell ref="I6:L6"/>
    <mergeCell ref="M6:P6"/>
    <mergeCell ref="AO6:AR6"/>
    <mergeCell ref="E3:AN3"/>
    <mergeCell ref="E2:AN2"/>
    <mergeCell ref="AK6:AN6"/>
    <mergeCell ref="E4:AN5"/>
    <mergeCell ref="Y6:AB6"/>
    <mergeCell ref="AC6:AF6"/>
    <mergeCell ref="AG6:AJ6"/>
    <mergeCell ref="U6:X6"/>
    <mergeCell ref="Q6:T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53"/>
  <sheetViews>
    <sheetView showGridLines="0" topLeftCell="AA40" workbookViewId="0">
      <selection activeCell="AR8" sqref="AR8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16" width="11.42578125" customWidth="1"/>
    <col min="17" max="17" width="9.5703125" customWidth="1"/>
    <col min="18" max="40" width="9.140625" customWidth="1"/>
  </cols>
  <sheetData>
    <row r="1" spans="2:44">
      <c r="B1" s="7" t="s">
        <v>28</v>
      </c>
    </row>
    <row r="2" spans="2:44" ht="15.75" customHeight="1">
      <c r="B2" s="31" t="s">
        <v>29</v>
      </c>
      <c r="C2" s="32"/>
      <c r="D2" s="19"/>
      <c r="E2" s="94" t="s">
        <v>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86"/>
      <c r="AP2" s="86"/>
      <c r="AQ2" s="86"/>
      <c r="AR2" s="86"/>
    </row>
    <row r="3" spans="2:44" ht="15.75" customHeight="1">
      <c r="B3" s="31" t="s">
        <v>268</v>
      </c>
      <c r="C3" s="33"/>
      <c r="D3" s="16"/>
      <c r="E3" s="94" t="s">
        <v>31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86"/>
      <c r="AP3" s="86"/>
      <c r="AQ3" s="86"/>
      <c r="AR3" s="86"/>
    </row>
    <row r="4" spans="2:44" ht="15" customHeight="1">
      <c r="B4" s="13"/>
      <c r="C4" s="14"/>
      <c r="D4" s="15"/>
      <c r="E4" s="95" t="s">
        <v>9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86"/>
      <c r="AP4" s="86"/>
      <c r="AQ4" s="86"/>
      <c r="AR4" s="86"/>
    </row>
    <row r="5" spans="2:44" ht="15" customHeight="1">
      <c r="B5" s="107" t="s">
        <v>269</v>
      </c>
      <c r="C5" s="108"/>
      <c r="D5" s="16"/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7"/>
      <c r="AP5" s="87"/>
      <c r="AQ5" s="87"/>
      <c r="AR5" s="87"/>
    </row>
    <row r="6" spans="2:44" ht="13.5" customHeight="1">
      <c r="B6" s="107"/>
      <c r="C6" s="108"/>
      <c r="D6" s="16"/>
      <c r="E6" s="104">
        <v>2015</v>
      </c>
      <c r="F6" s="105"/>
      <c r="G6" s="105"/>
      <c r="H6" s="106"/>
      <c r="I6" s="104">
        <v>2016</v>
      </c>
      <c r="J6" s="105"/>
      <c r="K6" s="105"/>
      <c r="L6" s="106"/>
      <c r="M6" s="104">
        <v>2017</v>
      </c>
      <c r="N6" s="105"/>
      <c r="O6" s="105"/>
      <c r="P6" s="106"/>
      <c r="Q6" s="104">
        <v>2018</v>
      </c>
      <c r="R6" s="105"/>
      <c r="S6" s="105"/>
      <c r="T6" s="106"/>
      <c r="U6" s="104">
        <v>2019</v>
      </c>
      <c r="V6" s="105"/>
      <c r="W6" s="105"/>
      <c r="X6" s="106"/>
      <c r="Y6" s="104">
        <v>2020</v>
      </c>
      <c r="Z6" s="105"/>
      <c r="AA6" s="105"/>
      <c r="AB6" s="106"/>
      <c r="AC6" s="104">
        <v>2021</v>
      </c>
      <c r="AD6" s="105"/>
      <c r="AE6" s="105"/>
      <c r="AF6" s="106"/>
      <c r="AG6" s="104">
        <v>2022</v>
      </c>
      <c r="AH6" s="105"/>
      <c r="AI6" s="105"/>
      <c r="AJ6" s="106"/>
      <c r="AK6" s="104">
        <v>2023</v>
      </c>
      <c r="AL6" s="105"/>
      <c r="AM6" s="105"/>
      <c r="AN6" s="106"/>
      <c r="AO6" s="104">
        <v>2024</v>
      </c>
      <c r="AP6" s="105"/>
      <c r="AQ6" s="105"/>
      <c r="AR6" s="105"/>
    </row>
    <row r="7" spans="2:44">
      <c r="B7" s="48"/>
      <c r="C7" s="49"/>
      <c r="D7" s="16"/>
      <c r="E7" s="77" t="s">
        <v>33</v>
      </c>
      <c r="F7" s="77" t="s">
        <v>34</v>
      </c>
      <c r="G7" s="77" t="s">
        <v>35</v>
      </c>
      <c r="H7" s="77" t="s">
        <v>36</v>
      </c>
      <c r="I7" s="77" t="s">
        <v>33</v>
      </c>
      <c r="J7" s="77" t="s">
        <v>34</v>
      </c>
      <c r="K7" s="77" t="s">
        <v>35</v>
      </c>
      <c r="L7" s="77" t="s">
        <v>36</v>
      </c>
      <c r="M7" s="77" t="s">
        <v>33</v>
      </c>
      <c r="N7" s="77" t="s">
        <v>34</v>
      </c>
      <c r="O7" s="77" t="s">
        <v>35</v>
      </c>
      <c r="P7" s="77" t="s">
        <v>36</v>
      </c>
      <c r="Q7" s="77" t="s">
        <v>33</v>
      </c>
      <c r="R7" s="77" t="s">
        <v>34</v>
      </c>
      <c r="S7" s="77" t="s">
        <v>35</v>
      </c>
      <c r="T7" s="77" t="s">
        <v>36</v>
      </c>
      <c r="U7" s="77" t="s">
        <v>33</v>
      </c>
      <c r="V7" s="77" t="s">
        <v>34</v>
      </c>
      <c r="W7" s="77" t="s">
        <v>35</v>
      </c>
      <c r="X7" s="77" t="s">
        <v>36</v>
      </c>
      <c r="Y7" s="77" t="s">
        <v>33</v>
      </c>
      <c r="Z7" s="77" t="s">
        <v>34</v>
      </c>
      <c r="AA7" s="77" t="s">
        <v>35</v>
      </c>
      <c r="AB7" s="77" t="s">
        <v>36</v>
      </c>
      <c r="AC7" s="77" t="s">
        <v>33</v>
      </c>
      <c r="AD7" s="77" t="s">
        <v>34</v>
      </c>
      <c r="AE7" s="77" t="s">
        <v>35</v>
      </c>
      <c r="AF7" s="77" t="s">
        <v>36</v>
      </c>
      <c r="AG7" s="77" t="s">
        <v>33</v>
      </c>
      <c r="AH7" s="77" t="s">
        <v>34</v>
      </c>
      <c r="AI7" s="77" t="s">
        <v>35</v>
      </c>
      <c r="AJ7" s="77" t="s">
        <v>36</v>
      </c>
      <c r="AK7" s="76" t="s">
        <v>33</v>
      </c>
      <c r="AL7" s="76" t="s">
        <v>34</v>
      </c>
      <c r="AM7" s="76" t="s">
        <v>35</v>
      </c>
      <c r="AN7" s="76" t="s">
        <v>36</v>
      </c>
      <c r="AO7" s="76" t="s">
        <v>33</v>
      </c>
      <c r="AP7" s="76" t="s">
        <v>34</v>
      </c>
      <c r="AQ7" s="76" t="s">
        <v>35</v>
      </c>
      <c r="AR7" s="76" t="s">
        <v>36</v>
      </c>
    </row>
    <row r="8" spans="2:44">
      <c r="B8" s="55" t="s">
        <v>48</v>
      </c>
      <c r="C8" s="56" t="s">
        <v>270</v>
      </c>
      <c r="D8" s="57" t="s">
        <v>39</v>
      </c>
      <c r="E8" s="88">
        <v>2548.6183085599987</v>
      </c>
      <c r="F8" s="88">
        <v>2947.41590529</v>
      </c>
      <c r="G8" s="88">
        <v>2783.7760965999996</v>
      </c>
      <c r="H8" s="88">
        <v>3299.9748568599998</v>
      </c>
      <c r="I8" s="88">
        <v>3103.4448250699998</v>
      </c>
      <c r="J8" s="88">
        <v>2755.7064718500005</v>
      </c>
      <c r="K8" s="88">
        <v>3667.7367338899999</v>
      </c>
      <c r="L8" s="88">
        <v>3858.7374275100001</v>
      </c>
      <c r="M8" s="88">
        <v>2662.3644010899998</v>
      </c>
      <c r="N8" s="88">
        <v>3224.7148325900007</v>
      </c>
      <c r="O8" s="88">
        <v>3261.3444460400001</v>
      </c>
      <c r="P8" s="88">
        <v>3827.6925613199992</v>
      </c>
      <c r="Q8" s="88">
        <v>2954.2742167500005</v>
      </c>
      <c r="R8" s="88">
        <v>4185.9593364899993</v>
      </c>
      <c r="S8" s="88">
        <v>4169.8727837300003</v>
      </c>
      <c r="T8" s="88">
        <v>5686.0572520799997</v>
      </c>
      <c r="U8" s="88">
        <v>2987.0756491799998</v>
      </c>
      <c r="V8" s="88">
        <v>3700.9629925400059</v>
      </c>
      <c r="W8" s="88">
        <v>3536.5944270000045</v>
      </c>
      <c r="X8" s="88">
        <v>4097.8721631899971</v>
      </c>
      <c r="Y8" s="88">
        <v>3594.207314924708</v>
      </c>
      <c r="Z8" s="88">
        <v>3694.5425393547107</v>
      </c>
      <c r="AA8" s="88">
        <v>3660.2176226547163</v>
      </c>
      <c r="AB8" s="88">
        <v>4689.5700586247112</v>
      </c>
      <c r="AC8" s="88">
        <v>3802.9014603040487</v>
      </c>
      <c r="AD8" s="88">
        <v>4140.2437497040464</v>
      </c>
      <c r="AE8" s="88">
        <v>4018.692343294038</v>
      </c>
      <c r="AF8" s="88">
        <v>5522.8230473440535</v>
      </c>
      <c r="AG8" s="88">
        <v>5312.915055828722</v>
      </c>
      <c r="AH8" s="88">
        <v>4926.6687754787217</v>
      </c>
      <c r="AI8" s="88">
        <v>4804.0310938587236</v>
      </c>
      <c r="AJ8" s="88">
        <v>5858.8584148587215</v>
      </c>
      <c r="AK8" s="88">
        <v>6520.1159391196798</v>
      </c>
      <c r="AL8" s="88">
        <v>7051.2025757796691</v>
      </c>
      <c r="AM8" s="88">
        <v>5992.8666149796909</v>
      </c>
      <c r="AN8" s="88">
        <v>7447.6594621496906</v>
      </c>
      <c r="AO8" s="88">
        <v>5008.2523173099999</v>
      </c>
      <c r="AP8" s="88">
        <v>4677.4790418900038</v>
      </c>
      <c r="AQ8" s="88">
        <v>5224.692262900001</v>
      </c>
      <c r="AR8" s="88">
        <v>6500.702559896994</v>
      </c>
    </row>
    <row r="9" spans="2:44">
      <c r="B9" s="24" t="s">
        <v>50</v>
      </c>
      <c r="C9" s="19" t="s">
        <v>271</v>
      </c>
      <c r="D9" s="16" t="s">
        <v>39</v>
      </c>
      <c r="E9" s="78">
        <v>1321.5341750499999</v>
      </c>
      <c r="F9" s="78">
        <v>1283.12886675</v>
      </c>
      <c r="G9" s="78">
        <v>1071.06710875</v>
      </c>
      <c r="H9" s="78">
        <v>1147.7932147500001</v>
      </c>
      <c r="I9" s="78">
        <v>1225.113221455</v>
      </c>
      <c r="J9" s="78">
        <v>1132.7838844549999</v>
      </c>
      <c r="K9" s="78">
        <v>2072.3960644549998</v>
      </c>
      <c r="L9" s="78">
        <v>1537.3620260050002</v>
      </c>
      <c r="M9" s="78">
        <v>1530.92274367</v>
      </c>
      <c r="N9" s="78">
        <v>1547.3947714200001</v>
      </c>
      <c r="O9" s="78">
        <v>1460.1380424200001</v>
      </c>
      <c r="P9" s="78">
        <v>1804.426142475</v>
      </c>
      <c r="Q9" s="78">
        <v>1660.73017013</v>
      </c>
      <c r="R9" s="78">
        <v>1564.0992326300002</v>
      </c>
      <c r="S9" s="78">
        <v>486.19827433500006</v>
      </c>
      <c r="T9" s="78">
        <v>399.03357798000002</v>
      </c>
      <c r="U9" s="78">
        <v>1868.6249020900002</v>
      </c>
      <c r="V9" s="78">
        <v>1878.0166205649998</v>
      </c>
      <c r="W9" s="78">
        <v>1782.498131775</v>
      </c>
      <c r="X9" s="78">
        <v>2090.2175376250002</v>
      </c>
      <c r="Y9" s="78">
        <v>1924.9765335349998</v>
      </c>
      <c r="Z9" s="78">
        <v>1824.4929299649998</v>
      </c>
      <c r="AA9" s="78">
        <v>2002.402015225</v>
      </c>
      <c r="AB9" s="78">
        <v>2413.45936879499</v>
      </c>
      <c r="AC9" s="78">
        <v>2327.71152854</v>
      </c>
      <c r="AD9" s="78">
        <v>2361.2026742449998</v>
      </c>
      <c r="AE9" s="78">
        <v>2381.5368031799903</v>
      </c>
      <c r="AF9" s="78">
        <v>3165.4143466149999</v>
      </c>
      <c r="AG9" s="78">
        <v>2376.5580954049997</v>
      </c>
      <c r="AH9" s="78">
        <v>2842.2954380700003</v>
      </c>
      <c r="AI9" s="78">
        <v>2690.6846699799999</v>
      </c>
      <c r="AJ9" s="78">
        <v>3306.2650042499999</v>
      </c>
      <c r="AK9" s="78">
        <v>3823.7817810299898</v>
      </c>
      <c r="AL9" s="78">
        <v>3901.8580841899802</v>
      </c>
      <c r="AM9" s="78">
        <v>3118.1642219149999</v>
      </c>
      <c r="AN9" s="78">
        <v>3968.8255533700003</v>
      </c>
      <c r="AO9" s="78">
        <v>2761.63601956</v>
      </c>
      <c r="AP9" s="78">
        <v>2654.070272960003</v>
      </c>
      <c r="AQ9" s="78">
        <v>2783.0720899000012</v>
      </c>
      <c r="AR9" s="78">
        <v>3719.893717849995</v>
      </c>
    </row>
    <row r="10" spans="2:44">
      <c r="B10" s="26" t="s">
        <v>272</v>
      </c>
      <c r="C10" s="20" t="s">
        <v>273</v>
      </c>
      <c r="D10" s="16" t="s">
        <v>39</v>
      </c>
      <c r="E10" s="78">
        <v>1321.5341750499999</v>
      </c>
      <c r="F10" s="78">
        <v>1283.12886675</v>
      </c>
      <c r="G10" s="78">
        <v>1071.06710875</v>
      </c>
      <c r="H10" s="78">
        <v>1147.7932147500001</v>
      </c>
      <c r="I10" s="78">
        <v>1225.113221455</v>
      </c>
      <c r="J10" s="78">
        <v>1132.7838844549999</v>
      </c>
      <c r="K10" s="78">
        <v>2072.3960644549998</v>
      </c>
      <c r="L10" s="78">
        <v>1537.3620260050002</v>
      </c>
      <c r="M10" s="78">
        <v>1530.92274367</v>
      </c>
      <c r="N10" s="78">
        <v>1547.3947714200001</v>
      </c>
      <c r="O10" s="78">
        <v>1460.1380424200001</v>
      </c>
      <c r="P10" s="78">
        <v>1804.426142475</v>
      </c>
      <c r="Q10" s="78">
        <v>1660.73017013</v>
      </c>
      <c r="R10" s="78">
        <v>1564.0992326300002</v>
      </c>
      <c r="S10" s="78">
        <v>486.19827433500006</v>
      </c>
      <c r="T10" s="78">
        <v>399.03357798000002</v>
      </c>
      <c r="U10" s="78">
        <v>1868.6249020900002</v>
      </c>
      <c r="V10" s="78">
        <v>1878.0166205649998</v>
      </c>
      <c r="W10" s="78">
        <v>1782.498131775</v>
      </c>
      <c r="X10" s="78">
        <v>2090.2175376250002</v>
      </c>
      <c r="Y10" s="78">
        <v>1924.9765335349998</v>
      </c>
      <c r="Z10" s="78">
        <v>1824.4929299649998</v>
      </c>
      <c r="AA10" s="78">
        <v>2002.402015225</v>
      </c>
      <c r="AB10" s="78">
        <v>2413.45936879499</v>
      </c>
      <c r="AC10" s="78">
        <v>2327.71152854</v>
      </c>
      <c r="AD10" s="78">
        <v>2361.2026742449998</v>
      </c>
      <c r="AE10" s="78">
        <v>2381.5368031799903</v>
      </c>
      <c r="AF10" s="78">
        <v>3165.4143466149999</v>
      </c>
      <c r="AG10" s="78">
        <v>2376.5580954049997</v>
      </c>
      <c r="AH10" s="78">
        <v>2842.2954380700003</v>
      </c>
      <c r="AI10" s="78">
        <v>2690.6846699799999</v>
      </c>
      <c r="AJ10" s="78">
        <v>3306.2650042499999</v>
      </c>
      <c r="AK10" s="78">
        <v>3823.7817810299898</v>
      </c>
      <c r="AL10" s="78">
        <v>3901.8580841899802</v>
      </c>
      <c r="AM10" s="78">
        <v>3118.1642219149999</v>
      </c>
      <c r="AN10" s="78">
        <v>3968.8255533700003</v>
      </c>
      <c r="AO10" s="78">
        <v>2761.63601956</v>
      </c>
      <c r="AP10" s="78">
        <v>2654.070272960003</v>
      </c>
      <c r="AQ10" s="78">
        <v>2783.0720899000012</v>
      </c>
      <c r="AR10" s="78">
        <v>3719.893717849995</v>
      </c>
    </row>
    <row r="11" spans="2:44">
      <c r="B11" s="26" t="s">
        <v>274</v>
      </c>
      <c r="C11" s="20" t="s">
        <v>275</v>
      </c>
      <c r="D11" s="16" t="s">
        <v>39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</row>
    <row r="12" spans="2:44">
      <c r="B12" s="26" t="s">
        <v>276</v>
      </c>
      <c r="C12" s="42" t="s">
        <v>277</v>
      </c>
      <c r="D12" s="16" t="s">
        <v>39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</row>
    <row r="13" spans="2:44">
      <c r="B13" s="27" t="s">
        <v>278</v>
      </c>
      <c r="C13" s="45" t="s">
        <v>279</v>
      </c>
      <c r="D13" s="22" t="s">
        <v>39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</row>
    <row r="14" spans="2:44">
      <c r="B14" s="50" t="s">
        <v>52</v>
      </c>
      <c r="C14" s="51" t="s">
        <v>280</v>
      </c>
      <c r="D14" s="23" t="s">
        <v>39</v>
      </c>
      <c r="E14" s="78">
        <v>729.63900604999992</v>
      </c>
      <c r="F14" s="78">
        <v>880.33714974999998</v>
      </c>
      <c r="G14" s="78">
        <v>482.70049675000001</v>
      </c>
      <c r="H14" s="78">
        <v>722.31903375000002</v>
      </c>
      <c r="I14" s="78">
        <v>558.57926045500005</v>
      </c>
      <c r="J14" s="78">
        <v>550.613414455</v>
      </c>
      <c r="K14" s="78">
        <v>481.31606345500001</v>
      </c>
      <c r="L14" s="78">
        <v>1237.356604005</v>
      </c>
      <c r="M14" s="78">
        <v>758.30184266999993</v>
      </c>
      <c r="N14" s="78">
        <v>955.39843741999994</v>
      </c>
      <c r="O14" s="78">
        <v>774.02755242000001</v>
      </c>
      <c r="P14" s="78">
        <v>1229.8520394749999</v>
      </c>
      <c r="Q14" s="78">
        <v>791.81564559000003</v>
      </c>
      <c r="R14" s="78">
        <v>1031.1984657999999</v>
      </c>
      <c r="S14" s="78">
        <v>415.306816115</v>
      </c>
      <c r="T14" s="78">
        <v>793.41915625000001</v>
      </c>
      <c r="U14" s="78">
        <v>690.04400458999987</v>
      </c>
      <c r="V14" s="78">
        <v>904.57575674500094</v>
      </c>
      <c r="W14" s="78">
        <v>994.82413347500108</v>
      </c>
      <c r="X14" s="78">
        <v>1282.181324915</v>
      </c>
      <c r="Y14" s="78">
        <v>947.34347713500097</v>
      </c>
      <c r="Z14" s="78">
        <v>765.04399272499893</v>
      </c>
      <c r="AA14" s="78">
        <v>1136.4219772849999</v>
      </c>
      <c r="AB14" s="78">
        <v>1008.2347944150001</v>
      </c>
      <c r="AC14" s="78">
        <v>1001.6144983100011</v>
      </c>
      <c r="AD14" s="78">
        <v>1271.3051934349999</v>
      </c>
      <c r="AE14" s="78">
        <v>1123.0651965700001</v>
      </c>
      <c r="AF14" s="78">
        <v>1408.0362095949999</v>
      </c>
      <c r="AG14" s="78">
        <v>1250.9020940449998</v>
      </c>
      <c r="AH14" s="78">
        <v>1516.9783483100002</v>
      </c>
      <c r="AI14" s="78">
        <v>1580.68651191</v>
      </c>
      <c r="AJ14" s="78">
        <v>1788.4784048699998</v>
      </c>
      <c r="AK14" s="78">
        <v>1700.4126913599998</v>
      </c>
      <c r="AL14" s="78">
        <v>2004.9037320299999</v>
      </c>
      <c r="AM14" s="78">
        <v>1647.5730590650001</v>
      </c>
      <c r="AN14" s="78">
        <v>2048.6973469299996</v>
      </c>
      <c r="AO14" s="78">
        <v>1498.04726175</v>
      </c>
      <c r="AP14" s="78">
        <v>1465.6103954299999</v>
      </c>
      <c r="AQ14" s="78">
        <v>1598.4697206199996</v>
      </c>
      <c r="AR14" s="78">
        <v>2085.8699364299982</v>
      </c>
    </row>
    <row r="15" spans="2:44">
      <c r="B15" s="50" t="s">
        <v>54</v>
      </c>
      <c r="C15" s="51" t="s">
        <v>281</v>
      </c>
      <c r="D15" s="23" t="s">
        <v>39</v>
      </c>
      <c r="E15" s="78">
        <v>0</v>
      </c>
      <c r="F15" s="78">
        <v>0</v>
      </c>
      <c r="G15" s="78">
        <v>0</v>
      </c>
      <c r="H15" s="78">
        <v>0</v>
      </c>
      <c r="I15" s="78">
        <v>150.51980699999999</v>
      </c>
      <c r="J15" s="78">
        <v>150.51980699999999</v>
      </c>
      <c r="K15" s="78">
        <v>150.51980699999999</v>
      </c>
      <c r="L15" s="78">
        <v>150.51980699999999</v>
      </c>
      <c r="M15" s="78">
        <v>148.23287074999999</v>
      </c>
      <c r="N15" s="78">
        <v>148.23287074999999</v>
      </c>
      <c r="O15" s="78">
        <v>148.23287074999999</v>
      </c>
      <c r="P15" s="78">
        <v>148.23287074999999</v>
      </c>
      <c r="Q15" s="78">
        <v>148.25908949999999</v>
      </c>
      <c r="R15" s="78">
        <v>148.25908949999999</v>
      </c>
      <c r="S15" s="78">
        <v>148.25908949999999</v>
      </c>
      <c r="T15" s="78">
        <v>148.25908949999999</v>
      </c>
      <c r="U15" s="78">
        <v>160.13213425000001</v>
      </c>
      <c r="V15" s="78">
        <v>160.13213425000001</v>
      </c>
      <c r="W15" s="78">
        <v>160.13213425000001</v>
      </c>
      <c r="X15" s="78">
        <v>160.13213425000001</v>
      </c>
      <c r="Y15" s="78">
        <v>136.68302001470826</v>
      </c>
      <c r="Z15" s="78">
        <v>136.68302001470826</v>
      </c>
      <c r="AA15" s="78">
        <v>136.68302001470826</v>
      </c>
      <c r="AB15" s="78">
        <v>136.68302001470826</v>
      </c>
      <c r="AC15" s="78">
        <v>191.31226432404699</v>
      </c>
      <c r="AD15" s="78">
        <v>191.31226432404699</v>
      </c>
      <c r="AE15" s="78">
        <v>191.31226432404699</v>
      </c>
      <c r="AF15" s="78">
        <v>191.31226432404699</v>
      </c>
      <c r="AG15" s="78">
        <v>187.847048798722</v>
      </c>
      <c r="AH15" s="78">
        <v>187.847048798722</v>
      </c>
      <c r="AI15" s="78">
        <v>187.847048798722</v>
      </c>
      <c r="AJ15" s="78">
        <v>187.847048798722</v>
      </c>
      <c r="AK15" s="78">
        <v>257.06173885969002</v>
      </c>
      <c r="AL15" s="78">
        <v>257.06173885969002</v>
      </c>
      <c r="AM15" s="78">
        <v>257.06173885969002</v>
      </c>
      <c r="AN15" s="78">
        <v>257.06173885969002</v>
      </c>
      <c r="AO15" s="78">
        <v>299</v>
      </c>
      <c r="AP15" s="78">
        <v>299</v>
      </c>
      <c r="AQ15" s="78">
        <v>299</v>
      </c>
      <c r="AR15" s="78">
        <v>301.86975124699995</v>
      </c>
    </row>
    <row r="16" spans="2:44">
      <c r="B16" s="24" t="s">
        <v>56</v>
      </c>
      <c r="C16" s="19" t="s">
        <v>282</v>
      </c>
      <c r="D16" s="16" t="s">
        <v>39</v>
      </c>
      <c r="E16" s="78">
        <v>42.390082999999997</v>
      </c>
      <c r="F16" s="78">
        <v>44.735495999999998</v>
      </c>
      <c r="G16" s="78">
        <v>25.404641999999999</v>
      </c>
      <c r="H16" s="78">
        <v>29.448899000000001</v>
      </c>
      <c r="I16" s="78">
        <v>18.069043000000001</v>
      </c>
      <c r="J16" s="78">
        <v>36.721052</v>
      </c>
      <c r="K16" s="78">
        <v>39.235321999999996</v>
      </c>
      <c r="L16" s="78">
        <v>24.344145000000001</v>
      </c>
      <c r="M16" s="78">
        <v>32.061990999999999</v>
      </c>
      <c r="N16" s="78">
        <v>38.240915999999999</v>
      </c>
      <c r="O16" s="78">
        <v>36.116247000000001</v>
      </c>
      <c r="P16" s="78">
        <v>33.252009999999999</v>
      </c>
      <c r="Q16" s="78">
        <v>42.234639999999999</v>
      </c>
      <c r="R16" s="78">
        <v>35.479545999999999</v>
      </c>
      <c r="S16" s="78">
        <v>14.22481393</v>
      </c>
      <c r="T16" s="78">
        <v>7.4355732000000003</v>
      </c>
      <c r="U16" s="78">
        <v>39.265524519999992</v>
      </c>
      <c r="V16" s="78">
        <v>31.301813989999985</v>
      </c>
      <c r="W16" s="78">
        <v>29.449259069999993</v>
      </c>
      <c r="X16" s="78">
        <v>29.968076020000002</v>
      </c>
      <c r="Y16" s="78">
        <v>29.957971009999994</v>
      </c>
      <c r="Z16" s="78">
        <v>24.134744359999999</v>
      </c>
      <c r="AA16" s="78">
        <v>25.990941739999993</v>
      </c>
      <c r="AB16" s="78">
        <v>11.875098680000004</v>
      </c>
      <c r="AC16" s="78">
        <v>13.306355440000004</v>
      </c>
      <c r="AD16" s="78">
        <v>13.320025250000002</v>
      </c>
      <c r="AE16" s="78">
        <v>18.855793859999995</v>
      </c>
      <c r="AF16" s="78">
        <v>17.305573950000003</v>
      </c>
      <c r="AG16" s="78">
        <v>16.02625184</v>
      </c>
      <c r="AH16" s="78">
        <v>15.75266107</v>
      </c>
      <c r="AI16" s="78">
        <v>8.8453525099999997</v>
      </c>
      <c r="AJ16" s="78">
        <v>15.94439489</v>
      </c>
      <c r="AK16" s="78">
        <v>8.4020883199999989</v>
      </c>
      <c r="AL16" s="78">
        <v>7.164387010000004</v>
      </c>
      <c r="AM16" s="78">
        <v>5.8006486100000005</v>
      </c>
      <c r="AN16" s="78">
        <v>6.8911030000000002</v>
      </c>
      <c r="AO16" s="78">
        <v>2.5074524300000007</v>
      </c>
      <c r="AP16" s="78">
        <v>2.9310535400000002</v>
      </c>
      <c r="AQ16" s="78">
        <v>241.9441089200001</v>
      </c>
      <c r="AR16" s="78">
        <v>14.409531670000002</v>
      </c>
    </row>
    <row r="17" spans="2:44">
      <c r="B17" s="26" t="s">
        <v>283</v>
      </c>
      <c r="C17" s="20" t="s">
        <v>284</v>
      </c>
      <c r="D17" s="16" t="s">
        <v>39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</row>
    <row r="18" spans="2:44">
      <c r="B18" s="26" t="s">
        <v>285</v>
      </c>
      <c r="C18" s="20" t="s">
        <v>286</v>
      </c>
      <c r="D18" s="16" t="s">
        <v>39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</row>
    <row r="19" spans="2:44">
      <c r="B19" s="27" t="s">
        <v>287</v>
      </c>
      <c r="C19" s="21" t="s">
        <v>288</v>
      </c>
      <c r="D19" s="22" t="s">
        <v>39</v>
      </c>
      <c r="E19" s="78">
        <v>42.390082999999997</v>
      </c>
      <c r="F19" s="78">
        <v>44.735495999999998</v>
      </c>
      <c r="G19" s="78">
        <v>25.404641999999999</v>
      </c>
      <c r="H19" s="78">
        <v>29.448899000000001</v>
      </c>
      <c r="I19" s="78">
        <v>18.069043000000001</v>
      </c>
      <c r="J19" s="78">
        <v>36.721052</v>
      </c>
      <c r="K19" s="78">
        <v>39.235321999999996</v>
      </c>
      <c r="L19" s="78">
        <v>24.344145000000001</v>
      </c>
      <c r="M19" s="78">
        <v>32.061990999999999</v>
      </c>
      <c r="N19" s="78">
        <v>38.240915999999999</v>
      </c>
      <c r="O19" s="78">
        <v>36.116247000000001</v>
      </c>
      <c r="P19" s="78">
        <v>33.252009999999999</v>
      </c>
      <c r="Q19" s="78">
        <v>42.234639999999999</v>
      </c>
      <c r="R19" s="78">
        <v>35.479545999999999</v>
      </c>
      <c r="S19" s="78">
        <v>14.22481393</v>
      </c>
      <c r="T19" s="78">
        <v>7.4355732000000003</v>
      </c>
      <c r="U19" s="78">
        <v>39.265524519999992</v>
      </c>
      <c r="V19" s="78">
        <v>31.301813989999985</v>
      </c>
      <c r="W19" s="78">
        <v>29.449259069999993</v>
      </c>
      <c r="X19" s="78">
        <v>29.968076020000002</v>
      </c>
      <c r="Y19" s="78">
        <v>29.957971009999994</v>
      </c>
      <c r="Z19" s="78">
        <v>24.134744359999999</v>
      </c>
      <c r="AA19" s="78">
        <v>25.990941739999993</v>
      </c>
      <c r="AB19" s="78">
        <v>11.875098680000004</v>
      </c>
      <c r="AC19" s="78">
        <v>13.306355440000004</v>
      </c>
      <c r="AD19" s="78">
        <v>13.320025250000002</v>
      </c>
      <c r="AE19" s="78">
        <v>18.855793859999995</v>
      </c>
      <c r="AF19" s="78">
        <v>17.305573950000003</v>
      </c>
      <c r="AG19" s="78">
        <v>16.02625184</v>
      </c>
      <c r="AH19" s="78">
        <v>15.75266107</v>
      </c>
      <c r="AI19" s="78">
        <v>8.8453525099999997</v>
      </c>
      <c r="AJ19" s="78">
        <v>15.94439489</v>
      </c>
      <c r="AK19" s="78">
        <v>8.4020883199999989</v>
      </c>
      <c r="AL19" s="78">
        <v>7.164387010000004</v>
      </c>
      <c r="AM19" s="78">
        <v>5.8006486100000005</v>
      </c>
      <c r="AN19" s="78">
        <v>6.8911030000000002</v>
      </c>
      <c r="AO19" s="78">
        <v>2.5074524300000007</v>
      </c>
      <c r="AP19" s="78">
        <v>2.9310535400000002</v>
      </c>
      <c r="AQ19" s="78">
        <v>241.9441089200001</v>
      </c>
      <c r="AR19" s="78">
        <v>14.409531670000002</v>
      </c>
    </row>
    <row r="20" spans="2:44">
      <c r="B20" s="24" t="s">
        <v>58</v>
      </c>
      <c r="C20" s="19" t="s">
        <v>289</v>
      </c>
      <c r="D20" s="16" t="s">
        <v>39</v>
      </c>
      <c r="E20" s="78">
        <v>5.4818509999999998</v>
      </c>
      <c r="F20" s="78">
        <v>9.1286909999999999</v>
      </c>
      <c r="G20" s="78">
        <v>4.9902889999999998</v>
      </c>
      <c r="H20" s="78">
        <v>4.6957279999999999</v>
      </c>
      <c r="I20" s="78">
        <v>5.5413389999999998</v>
      </c>
      <c r="J20" s="78">
        <v>6.2647969999999997</v>
      </c>
      <c r="K20" s="78">
        <v>3.6630750000000001</v>
      </c>
      <c r="L20" s="78">
        <v>5.7998079999999996</v>
      </c>
      <c r="M20" s="78">
        <v>8.8149879999999996</v>
      </c>
      <c r="N20" s="78">
        <v>12.571892999999999</v>
      </c>
      <c r="O20" s="78">
        <v>7.6573339999999996</v>
      </c>
      <c r="P20" s="78">
        <v>21.340503999999999</v>
      </c>
      <c r="Q20" s="78">
        <v>11.497788999999999</v>
      </c>
      <c r="R20" s="78">
        <v>13.288603999999999</v>
      </c>
      <c r="S20" s="78">
        <v>2.819423</v>
      </c>
      <c r="T20" s="78">
        <v>21.449928</v>
      </c>
      <c r="U20" s="78">
        <v>18.072006999999999</v>
      </c>
      <c r="V20" s="78">
        <v>16.9493063</v>
      </c>
      <c r="W20" s="78">
        <v>19.581298049999994</v>
      </c>
      <c r="X20" s="78">
        <v>18.880013780000002</v>
      </c>
      <c r="Y20" s="78">
        <v>21.605075930000002</v>
      </c>
      <c r="Z20" s="78">
        <v>8.25942753</v>
      </c>
      <c r="AA20" s="78">
        <v>7.6978910599999999</v>
      </c>
      <c r="AB20" s="78">
        <v>15.46064367</v>
      </c>
      <c r="AC20" s="78">
        <v>8.1650205699999994</v>
      </c>
      <c r="AD20" s="78">
        <v>12.473963700000001</v>
      </c>
      <c r="AE20" s="78">
        <v>11.254761419999999</v>
      </c>
      <c r="AF20" s="78">
        <v>12.506061040000001</v>
      </c>
      <c r="AG20" s="78">
        <v>10.419260769999999</v>
      </c>
      <c r="AH20" s="78">
        <v>15.271692699999999</v>
      </c>
      <c r="AI20" s="78">
        <v>13.686238169999999</v>
      </c>
      <c r="AJ20" s="78">
        <v>14.2250432</v>
      </c>
      <c r="AK20" s="78">
        <v>12.953641259999998</v>
      </c>
      <c r="AL20" s="78">
        <v>12.831743880000003</v>
      </c>
      <c r="AM20" s="78">
        <v>11.299930690000002</v>
      </c>
      <c r="AN20" s="78">
        <v>12.466328470000001</v>
      </c>
      <c r="AO20" s="78">
        <v>12.974577099999999</v>
      </c>
      <c r="AP20" s="78">
        <v>8.9042318999999992</v>
      </c>
      <c r="AQ20" s="78">
        <v>12.475031079999999</v>
      </c>
      <c r="AR20" s="78">
        <v>13.231497489999999</v>
      </c>
    </row>
    <row r="21" spans="2:44">
      <c r="B21" s="26" t="s">
        <v>290</v>
      </c>
      <c r="C21" s="20" t="s">
        <v>291</v>
      </c>
      <c r="D21" s="16" t="s">
        <v>39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2:44">
      <c r="B22" s="26" t="s">
        <v>292</v>
      </c>
      <c r="C22" s="20" t="s">
        <v>293</v>
      </c>
      <c r="D22" s="16" t="s">
        <v>39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44">
      <c r="B23" s="27" t="s">
        <v>294</v>
      </c>
      <c r="C23" s="21" t="s">
        <v>295</v>
      </c>
      <c r="D23" s="22" t="s">
        <v>39</v>
      </c>
      <c r="E23" s="78">
        <v>5.4818509999999998</v>
      </c>
      <c r="F23" s="78">
        <v>9.1286909999999999</v>
      </c>
      <c r="G23" s="78">
        <v>4.9902889999999998</v>
      </c>
      <c r="H23" s="78">
        <v>4.6957279999999999</v>
      </c>
      <c r="I23" s="78">
        <v>5.5413389999999998</v>
      </c>
      <c r="J23" s="78">
        <v>6.2647969999999997</v>
      </c>
      <c r="K23" s="78">
        <v>3.6630750000000001</v>
      </c>
      <c r="L23" s="78">
        <v>5.7998079999999996</v>
      </c>
      <c r="M23" s="78">
        <v>8.8149879999999996</v>
      </c>
      <c r="N23" s="78">
        <v>12.571892999999999</v>
      </c>
      <c r="O23" s="78">
        <v>7.6573339999999996</v>
      </c>
      <c r="P23" s="78">
        <v>21.340503999999999</v>
      </c>
      <c r="Q23" s="78">
        <v>11.497788999999999</v>
      </c>
      <c r="R23" s="78">
        <v>13.288603999999999</v>
      </c>
      <c r="S23" s="78">
        <v>2.819423</v>
      </c>
      <c r="T23" s="78">
        <v>21.449928</v>
      </c>
      <c r="U23" s="78">
        <v>18.072006999999999</v>
      </c>
      <c r="V23" s="78">
        <v>16.9493063</v>
      </c>
      <c r="W23" s="78">
        <v>19.581298049999994</v>
      </c>
      <c r="X23" s="78">
        <v>18.880013780000002</v>
      </c>
      <c r="Y23" s="78">
        <v>21.605075930000002</v>
      </c>
      <c r="Z23" s="78">
        <v>8.25942753</v>
      </c>
      <c r="AA23" s="78">
        <v>7.6978910599999999</v>
      </c>
      <c r="AB23" s="78">
        <v>15.46064367</v>
      </c>
      <c r="AC23" s="78">
        <v>8.1650205699999994</v>
      </c>
      <c r="AD23" s="78">
        <v>12.473963700000001</v>
      </c>
      <c r="AE23" s="78">
        <v>11.254761419999999</v>
      </c>
      <c r="AF23" s="78">
        <v>12.506061040000001</v>
      </c>
      <c r="AG23" s="78">
        <v>10.419260769999999</v>
      </c>
      <c r="AH23" s="78">
        <v>15.271692699999999</v>
      </c>
      <c r="AI23" s="78">
        <v>13.686238169999999</v>
      </c>
      <c r="AJ23" s="78">
        <v>14.2250432</v>
      </c>
      <c r="AK23" s="78">
        <v>12.953641259999998</v>
      </c>
      <c r="AL23" s="78">
        <v>12.831743880000003</v>
      </c>
      <c r="AM23" s="78">
        <v>11.299930690000002</v>
      </c>
      <c r="AN23" s="78">
        <v>12.466328470000001</v>
      </c>
      <c r="AO23" s="78">
        <v>12.974577099999999</v>
      </c>
      <c r="AP23" s="78">
        <v>8.9042318999999992</v>
      </c>
      <c r="AQ23" s="78">
        <v>12.475031079999999</v>
      </c>
      <c r="AR23" s="78">
        <v>13.231497489999999</v>
      </c>
    </row>
    <row r="24" spans="2:44">
      <c r="B24" s="24" t="s">
        <v>60</v>
      </c>
      <c r="C24" s="19" t="s">
        <v>296</v>
      </c>
      <c r="D24" s="16" t="s">
        <v>39</v>
      </c>
      <c r="E24" s="78">
        <v>9.2716799999999999</v>
      </c>
      <c r="F24" s="78">
        <v>9.5929540000000006</v>
      </c>
      <c r="G24" s="78">
        <v>6.6552910000000001</v>
      </c>
      <c r="H24" s="78">
        <v>10.665037</v>
      </c>
      <c r="I24" s="78">
        <v>3.6148030000000002</v>
      </c>
      <c r="J24" s="78">
        <v>5.8960080000000001</v>
      </c>
      <c r="K24" s="78">
        <v>3.6270250000000002</v>
      </c>
      <c r="L24" s="78">
        <v>2.8806509999999999</v>
      </c>
      <c r="M24" s="78">
        <v>3.9743460000000002</v>
      </c>
      <c r="N24" s="78">
        <v>5.4419420000000001</v>
      </c>
      <c r="O24" s="78">
        <v>6.1126699999999996</v>
      </c>
      <c r="P24" s="78">
        <v>18.272682</v>
      </c>
      <c r="Q24" s="78">
        <v>5.2994389999999996</v>
      </c>
      <c r="R24" s="78">
        <v>5.7889290000000004</v>
      </c>
      <c r="S24" s="78">
        <v>3.3292199999999998</v>
      </c>
      <c r="T24" s="78">
        <v>4.1693759999999997</v>
      </c>
      <c r="U24" s="78">
        <v>5.8825501200000003</v>
      </c>
      <c r="V24" s="78">
        <v>6.1776890399999997</v>
      </c>
      <c r="W24" s="78">
        <v>4.7095341100000008</v>
      </c>
      <c r="X24" s="78">
        <v>10.79678013</v>
      </c>
      <c r="Y24" s="78">
        <v>6.0686402900000003</v>
      </c>
      <c r="Z24" s="78">
        <v>6.7120296499999998</v>
      </c>
      <c r="AA24" s="78">
        <v>7.4946445200000005</v>
      </c>
      <c r="AB24" s="78">
        <v>8.0914065299999987</v>
      </c>
      <c r="AC24" s="78">
        <v>11.835379570000001</v>
      </c>
      <c r="AD24" s="78">
        <v>8.7398773100000007</v>
      </c>
      <c r="AE24" s="78">
        <v>10.991366610000002</v>
      </c>
      <c r="AF24" s="78">
        <v>17.916302940000001</v>
      </c>
      <c r="AG24" s="78">
        <v>6.1740203300000003</v>
      </c>
      <c r="AH24" s="78">
        <v>6.7782728399999996</v>
      </c>
      <c r="AI24" s="78">
        <v>8.266740519999999</v>
      </c>
      <c r="AJ24" s="78">
        <v>9.1130987100000009</v>
      </c>
      <c r="AK24" s="78">
        <v>7.1075246099999996</v>
      </c>
      <c r="AL24" s="78">
        <v>7.1308857299999993</v>
      </c>
      <c r="AM24" s="78">
        <v>7.3515322800000007</v>
      </c>
      <c r="AN24" s="78">
        <v>7.4112555100000002</v>
      </c>
      <c r="AO24" s="78">
        <v>103.26717040999999</v>
      </c>
      <c r="AP24" s="78">
        <v>10.073065559999998</v>
      </c>
      <c r="AQ24" s="78">
        <v>6.9323637399999996</v>
      </c>
      <c r="AR24" s="78">
        <v>9.2737384799999987</v>
      </c>
    </row>
    <row r="25" spans="2:44">
      <c r="B25" s="26" t="s">
        <v>297</v>
      </c>
      <c r="C25" s="20" t="s">
        <v>298</v>
      </c>
      <c r="D25" s="16" t="s">
        <v>39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</row>
    <row r="26" spans="2:44">
      <c r="B26" s="26" t="s">
        <v>299</v>
      </c>
      <c r="C26" s="42" t="s">
        <v>300</v>
      </c>
      <c r="D26" s="16" t="s">
        <v>39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</row>
    <row r="27" spans="2:44">
      <c r="B27" s="26" t="s">
        <v>301</v>
      </c>
      <c r="C27" s="42" t="s">
        <v>302</v>
      </c>
      <c r="D27" s="16" t="s">
        <v>39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</row>
    <row r="28" spans="2:44">
      <c r="B28" s="26" t="s">
        <v>303</v>
      </c>
      <c r="C28" s="20" t="s">
        <v>304</v>
      </c>
      <c r="D28" s="16" t="s">
        <v>39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</row>
    <row r="29" spans="2:44">
      <c r="B29" s="26" t="s">
        <v>305</v>
      </c>
      <c r="C29" s="42" t="s">
        <v>300</v>
      </c>
      <c r="D29" s="16" t="s">
        <v>39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2:44">
      <c r="B30" s="26" t="s">
        <v>306</v>
      </c>
      <c r="C30" s="42" t="s">
        <v>302</v>
      </c>
      <c r="D30" s="16" t="s">
        <v>39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</row>
    <row r="31" spans="2:44">
      <c r="B31" s="26" t="s">
        <v>307</v>
      </c>
      <c r="C31" s="20" t="s">
        <v>308</v>
      </c>
      <c r="D31" s="16" t="s">
        <v>39</v>
      </c>
      <c r="E31" s="78">
        <v>9.2716799999999999</v>
      </c>
      <c r="F31" s="78">
        <v>9.5929540000000006</v>
      </c>
      <c r="G31" s="78">
        <v>6.6552910000000001</v>
      </c>
      <c r="H31" s="78">
        <v>10.665037</v>
      </c>
      <c r="I31" s="78">
        <v>3.6148030000000002</v>
      </c>
      <c r="J31" s="78">
        <v>5.8960080000000001</v>
      </c>
      <c r="K31" s="78">
        <v>3.6270250000000002</v>
      </c>
      <c r="L31" s="78">
        <v>2.8806509999999999</v>
      </c>
      <c r="M31" s="78">
        <v>3.9743460000000002</v>
      </c>
      <c r="N31" s="78">
        <v>5.4419420000000001</v>
      </c>
      <c r="O31" s="78">
        <v>6.1126699999999996</v>
      </c>
      <c r="P31" s="78">
        <v>18.272682</v>
      </c>
      <c r="Q31" s="78">
        <v>5.2994389999999996</v>
      </c>
      <c r="R31" s="78">
        <v>5.7889290000000004</v>
      </c>
      <c r="S31" s="78">
        <v>3.3292199999999998</v>
      </c>
      <c r="T31" s="78">
        <v>4.1693759999999997</v>
      </c>
      <c r="U31" s="78">
        <v>5.8825501200000003</v>
      </c>
      <c r="V31" s="78">
        <v>6.1776890399999997</v>
      </c>
      <c r="W31" s="78">
        <v>4.7095341100000008</v>
      </c>
      <c r="X31" s="78">
        <v>10.79678013</v>
      </c>
      <c r="Y31" s="78">
        <v>6.0686402900000003</v>
      </c>
      <c r="Z31" s="78">
        <v>6.7120296499999998</v>
      </c>
      <c r="AA31" s="78">
        <v>7.4946445200000005</v>
      </c>
      <c r="AB31" s="78">
        <v>8.0914065299999987</v>
      </c>
      <c r="AC31" s="78">
        <v>11.835379570000001</v>
      </c>
      <c r="AD31" s="78">
        <v>8.7398773100000007</v>
      </c>
      <c r="AE31" s="78">
        <v>10.991366610000002</v>
      </c>
      <c r="AF31" s="78">
        <v>17.916302940000001</v>
      </c>
      <c r="AG31" s="78">
        <v>6.1740203300000003</v>
      </c>
      <c r="AH31" s="78">
        <v>6.7782728399999996</v>
      </c>
      <c r="AI31" s="78">
        <v>8.266740519999999</v>
      </c>
      <c r="AJ31" s="78">
        <v>9.1130987100000009</v>
      </c>
      <c r="AK31" s="78">
        <v>7.1075246099999996</v>
      </c>
      <c r="AL31" s="78">
        <v>7.1308857299999993</v>
      </c>
      <c r="AM31" s="78">
        <v>7.3515322800000007</v>
      </c>
      <c r="AN31" s="78">
        <v>7.4112555100000002</v>
      </c>
      <c r="AO31" s="78">
        <v>103.26717040999999</v>
      </c>
      <c r="AP31" s="78">
        <v>10.073065559999998</v>
      </c>
      <c r="AQ31" s="78">
        <v>6.9323637399999996</v>
      </c>
      <c r="AR31" s="78">
        <v>9.2737384799999987</v>
      </c>
    </row>
    <row r="32" spans="2:44">
      <c r="B32" s="26" t="s">
        <v>309</v>
      </c>
      <c r="C32" s="42" t="s">
        <v>300</v>
      </c>
      <c r="D32" s="16" t="s">
        <v>39</v>
      </c>
      <c r="E32" s="78">
        <v>9.2716799999999999</v>
      </c>
      <c r="F32" s="78">
        <v>9.5929540000000006</v>
      </c>
      <c r="G32" s="78">
        <v>6.6552910000000001</v>
      </c>
      <c r="H32" s="78">
        <v>10.665037</v>
      </c>
      <c r="I32" s="78">
        <v>3.6148030000000002</v>
      </c>
      <c r="J32" s="78">
        <v>5.8960080000000001</v>
      </c>
      <c r="K32" s="78">
        <v>3.6270250000000002</v>
      </c>
      <c r="L32" s="78">
        <v>2.8806509999999999</v>
      </c>
      <c r="M32" s="78">
        <v>3.9743460000000002</v>
      </c>
      <c r="N32" s="78">
        <v>5.4419420000000001</v>
      </c>
      <c r="O32" s="78">
        <v>6.1126699999999996</v>
      </c>
      <c r="P32" s="78">
        <v>18.272682</v>
      </c>
      <c r="Q32" s="78">
        <v>5.2994389999999996</v>
      </c>
      <c r="R32" s="78">
        <v>5.7889290000000004</v>
      </c>
      <c r="S32" s="78">
        <v>3.3292199999999998</v>
      </c>
      <c r="T32" s="78">
        <v>4.1693759999999997</v>
      </c>
      <c r="U32" s="78">
        <v>5.8825501200000003</v>
      </c>
      <c r="V32" s="78">
        <v>6.1776890399999997</v>
      </c>
      <c r="W32" s="78">
        <v>4.7095341100000008</v>
      </c>
      <c r="X32" s="78">
        <v>10.79678013</v>
      </c>
      <c r="Y32" s="78">
        <v>6.0686402900000003</v>
      </c>
      <c r="Z32" s="78">
        <v>6.7120296499999998</v>
      </c>
      <c r="AA32" s="78">
        <v>7.4946445200000005</v>
      </c>
      <c r="AB32" s="78">
        <v>8.0914065299999987</v>
      </c>
      <c r="AC32" s="78">
        <v>11.835379570000001</v>
      </c>
      <c r="AD32" s="78">
        <v>8.7398773100000007</v>
      </c>
      <c r="AE32" s="78">
        <v>10.991366610000002</v>
      </c>
      <c r="AF32" s="78">
        <v>17.916302940000001</v>
      </c>
      <c r="AG32" s="78">
        <v>6.1740203300000003</v>
      </c>
      <c r="AH32" s="78">
        <v>6.7782728399999996</v>
      </c>
      <c r="AI32" s="78">
        <v>8.266740519999999</v>
      </c>
      <c r="AJ32" s="78">
        <v>9.1130987100000009</v>
      </c>
      <c r="AK32" s="78">
        <v>7.1075246099999996</v>
      </c>
      <c r="AL32" s="78">
        <v>7.1308857299999993</v>
      </c>
      <c r="AM32" s="78">
        <v>7.3515322800000007</v>
      </c>
      <c r="AN32" s="78">
        <v>7.4112555100000002</v>
      </c>
      <c r="AO32" s="78">
        <v>103.26717040999999</v>
      </c>
      <c r="AP32" s="78">
        <v>10.073065559999998</v>
      </c>
      <c r="AQ32" s="78">
        <v>6.9323637399999996</v>
      </c>
      <c r="AR32" s="78">
        <v>9.2737384799999987</v>
      </c>
    </row>
    <row r="33" spans="2:44">
      <c r="B33" s="27" t="s">
        <v>310</v>
      </c>
      <c r="C33" s="45" t="s">
        <v>302</v>
      </c>
      <c r="D33" s="22" t="s">
        <v>39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</row>
    <row r="34" spans="2:44">
      <c r="B34" s="24" t="s">
        <v>61</v>
      </c>
      <c r="C34" s="19" t="s">
        <v>311</v>
      </c>
      <c r="D34" s="16" t="s">
        <v>39</v>
      </c>
      <c r="E34" s="78">
        <v>141.574367</v>
      </c>
      <c r="F34" s="78">
        <v>133.06598700000001</v>
      </c>
      <c r="G34" s="78">
        <v>124.594114</v>
      </c>
      <c r="H34" s="78">
        <v>123.42244700000001</v>
      </c>
      <c r="I34" s="78">
        <v>118.41021499999999</v>
      </c>
      <c r="J34" s="78">
        <v>127.81719099999999</v>
      </c>
      <c r="K34" s="78">
        <v>89.848682999999994</v>
      </c>
      <c r="L34" s="78">
        <v>110.10540899999999</v>
      </c>
      <c r="M34" s="78">
        <v>123.449827</v>
      </c>
      <c r="N34" s="78">
        <v>136.504569</v>
      </c>
      <c r="O34" s="78">
        <v>122.31313400000001</v>
      </c>
      <c r="P34" s="78">
        <v>198.314727</v>
      </c>
      <c r="Q34" s="78">
        <v>132.64942199999999</v>
      </c>
      <c r="R34" s="78">
        <v>142.93957599999999</v>
      </c>
      <c r="S34" s="78">
        <v>36.88857703</v>
      </c>
      <c r="T34" s="78">
        <v>38.229883269999995</v>
      </c>
      <c r="U34" s="78">
        <v>170.83355171000005</v>
      </c>
      <c r="V34" s="78">
        <v>199.15931114000006</v>
      </c>
      <c r="W34" s="78">
        <v>182.98244129999995</v>
      </c>
      <c r="X34" s="78">
        <v>206.50666247000012</v>
      </c>
      <c r="Y34" s="78">
        <v>210.64263256999999</v>
      </c>
      <c r="Z34" s="78">
        <v>175.11720434999995</v>
      </c>
      <c r="AA34" s="78">
        <v>189.06419079999995</v>
      </c>
      <c r="AB34" s="78">
        <v>218.65491424000007</v>
      </c>
      <c r="AC34" s="78">
        <v>225.68742739000004</v>
      </c>
      <c r="AD34" s="78">
        <v>251.38715267000001</v>
      </c>
      <c r="AE34" s="78">
        <v>249.34811444000016</v>
      </c>
      <c r="AF34" s="78">
        <v>277.20418686000028</v>
      </c>
      <c r="AG34" s="78">
        <v>232.80652391999999</v>
      </c>
      <c r="AH34" s="78">
        <v>301.50300620000002</v>
      </c>
      <c r="AI34" s="78">
        <v>274.57294765</v>
      </c>
      <c r="AJ34" s="78">
        <v>279.37645119999996</v>
      </c>
      <c r="AK34" s="78">
        <v>268.13253548999995</v>
      </c>
      <c r="AL34" s="78">
        <v>326.38331332999996</v>
      </c>
      <c r="AM34" s="78">
        <v>207.52478940999998</v>
      </c>
      <c r="AN34" s="78">
        <v>331.58736647000001</v>
      </c>
      <c r="AO34" s="78">
        <v>279.6100134400001</v>
      </c>
      <c r="AP34" s="78">
        <v>212.38675501</v>
      </c>
      <c r="AQ34" s="78">
        <v>241.9441089200001</v>
      </c>
      <c r="AR34" s="78">
        <v>316.34491617000032</v>
      </c>
    </row>
    <row r="35" spans="2:44">
      <c r="B35" s="26" t="s">
        <v>312</v>
      </c>
      <c r="C35" s="20" t="s">
        <v>313</v>
      </c>
      <c r="D35" s="16" t="s">
        <v>39</v>
      </c>
      <c r="E35" s="78">
        <v>141.574367</v>
      </c>
      <c r="F35" s="78">
        <v>133.06598700000001</v>
      </c>
      <c r="G35" s="78">
        <v>124.594114</v>
      </c>
      <c r="H35" s="78">
        <v>123.42244700000001</v>
      </c>
      <c r="I35" s="78">
        <v>118.41021499999999</v>
      </c>
      <c r="J35" s="78">
        <v>127.81719099999999</v>
      </c>
      <c r="K35" s="78">
        <v>89.848682999999994</v>
      </c>
      <c r="L35" s="78">
        <v>110.10540899999999</v>
      </c>
      <c r="M35" s="78">
        <v>123.449827</v>
      </c>
      <c r="N35" s="78">
        <v>136.504569</v>
      </c>
      <c r="O35" s="78">
        <v>122.31313400000001</v>
      </c>
      <c r="P35" s="78">
        <v>198.314727</v>
      </c>
      <c r="Q35" s="78">
        <v>132.64942199999999</v>
      </c>
      <c r="R35" s="78">
        <v>142.93957599999999</v>
      </c>
      <c r="S35" s="78">
        <v>36.88857703</v>
      </c>
      <c r="T35" s="78">
        <v>38.229883269999995</v>
      </c>
      <c r="U35" s="78">
        <v>170.83355171000005</v>
      </c>
      <c r="V35" s="78">
        <v>199.15931114000006</v>
      </c>
      <c r="W35" s="78">
        <v>182.98244129999995</v>
      </c>
      <c r="X35" s="78">
        <v>206.50666247000012</v>
      </c>
      <c r="Y35" s="78">
        <v>210.64263256999999</v>
      </c>
      <c r="Z35" s="78">
        <v>175.11720434999995</v>
      </c>
      <c r="AA35" s="78">
        <v>189.06419079999995</v>
      </c>
      <c r="AB35" s="78">
        <v>218.65491424000007</v>
      </c>
      <c r="AC35" s="78">
        <v>225.68742739000004</v>
      </c>
      <c r="AD35" s="78">
        <v>251.38715267000001</v>
      </c>
      <c r="AE35" s="78">
        <v>249.34811444000016</v>
      </c>
      <c r="AF35" s="78">
        <v>277.20418686000028</v>
      </c>
      <c r="AG35" s="78">
        <v>232.80652391999999</v>
      </c>
      <c r="AH35" s="78">
        <v>301.50300620000002</v>
      </c>
      <c r="AI35" s="78">
        <v>274.57294765</v>
      </c>
      <c r="AJ35" s="78">
        <v>279.37645119999996</v>
      </c>
      <c r="AK35" s="78">
        <v>268.13253548999995</v>
      </c>
      <c r="AL35" s="78">
        <v>326.38331332999996</v>
      </c>
      <c r="AM35" s="78">
        <v>207.52478940999998</v>
      </c>
      <c r="AN35" s="78">
        <v>331.58736647000001</v>
      </c>
      <c r="AO35" s="78">
        <v>279.6100134400001</v>
      </c>
      <c r="AP35" s="78">
        <v>212.38675501</v>
      </c>
      <c r="AQ35" s="78">
        <v>241.9441089200001</v>
      </c>
      <c r="AR35" s="78">
        <v>316.34491617000032</v>
      </c>
    </row>
    <row r="36" spans="2:44">
      <c r="B36" s="26" t="s">
        <v>314</v>
      </c>
      <c r="C36" s="20" t="s">
        <v>315</v>
      </c>
      <c r="D36" s="16" t="s">
        <v>39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</row>
    <row r="37" spans="2:44">
      <c r="B37" s="27" t="s">
        <v>316</v>
      </c>
      <c r="C37" s="21" t="s">
        <v>317</v>
      </c>
      <c r="D37" s="22" t="s">
        <v>39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</row>
    <row r="38" spans="2:44">
      <c r="B38" s="24" t="s">
        <v>63</v>
      </c>
      <c r="C38" s="19" t="s">
        <v>318</v>
      </c>
      <c r="D38" s="16" t="s">
        <v>39</v>
      </c>
      <c r="E38" s="78">
        <v>298.72714645999906</v>
      </c>
      <c r="F38" s="78">
        <v>587.42676079</v>
      </c>
      <c r="G38" s="78">
        <v>1068.3641550999994</v>
      </c>
      <c r="H38" s="78">
        <v>1261.6304973599997</v>
      </c>
      <c r="I38" s="78">
        <v>1023.5971361599999</v>
      </c>
      <c r="J38" s="78">
        <v>745.09031794000055</v>
      </c>
      <c r="K38" s="78">
        <v>827.13069398000005</v>
      </c>
      <c r="L38" s="78">
        <v>790.36897750000003</v>
      </c>
      <c r="M38" s="78">
        <v>56.605792000000001</v>
      </c>
      <c r="N38" s="78">
        <v>380.92943300000002</v>
      </c>
      <c r="O38" s="78">
        <v>706.74659544999986</v>
      </c>
      <c r="P38" s="78">
        <v>374.0015856199999</v>
      </c>
      <c r="Q38" s="78">
        <v>161.78802153000069</v>
      </c>
      <c r="R38" s="78">
        <v>1244.9058935599994</v>
      </c>
      <c r="S38" s="78">
        <v>3062.8465698199998</v>
      </c>
      <c r="T38" s="78">
        <v>4274.0606678799995</v>
      </c>
      <c r="U38" s="78">
        <v>34.220974900000002</v>
      </c>
      <c r="V38" s="78">
        <v>504.65036051000487</v>
      </c>
      <c r="W38" s="78">
        <v>362.41749497000302</v>
      </c>
      <c r="X38" s="78">
        <v>299.18963399999637</v>
      </c>
      <c r="Y38" s="78">
        <v>316.92996443999897</v>
      </c>
      <c r="Z38" s="78">
        <v>754.09919076000358</v>
      </c>
      <c r="AA38" s="78">
        <v>154.46294201000848</v>
      </c>
      <c r="AB38" s="78">
        <v>877.11081228001319</v>
      </c>
      <c r="AC38" s="78">
        <v>23.268986159999997</v>
      </c>
      <c r="AD38" s="78">
        <v>30.502598769999995</v>
      </c>
      <c r="AE38" s="78">
        <v>32.328042889999999</v>
      </c>
      <c r="AF38" s="78">
        <v>433.12810202000736</v>
      </c>
      <c r="AG38" s="78">
        <v>1232.1817607200001</v>
      </c>
      <c r="AH38" s="78">
        <v>40.242307490000002</v>
      </c>
      <c r="AI38" s="78">
        <v>39.441584319999997</v>
      </c>
      <c r="AJ38" s="78">
        <v>257.60896894000069</v>
      </c>
      <c r="AK38" s="78">
        <v>442.26393818999998</v>
      </c>
      <c r="AL38" s="78">
        <v>533.86869075000004</v>
      </c>
      <c r="AM38" s="78">
        <v>738.09069414999999</v>
      </c>
      <c r="AN38" s="78">
        <v>814.71876953999993</v>
      </c>
      <c r="AO38" s="78">
        <v>51.209822620000004</v>
      </c>
      <c r="AP38" s="78">
        <v>24.503267489999999</v>
      </c>
      <c r="AQ38" s="78">
        <v>40.854839720000001</v>
      </c>
      <c r="AR38" s="78">
        <v>39.809470560000008</v>
      </c>
    </row>
    <row r="39" spans="2:44">
      <c r="B39" s="26" t="s">
        <v>319</v>
      </c>
      <c r="C39" s="20" t="s">
        <v>320</v>
      </c>
      <c r="D39" s="16" t="s">
        <v>39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8">
        <v>0</v>
      </c>
    </row>
    <row r="40" spans="2:44">
      <c r="B40" s="26" t="s">
        <v>321</v>
      </c>
      <c r="C40" s="42" t="s">
        <v>322</v>
      </c>
      <c r="D40" s="16" t="s">
        <v>39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</row>
    <row r="41" spans="2:44">
      <c r="B41" s="26" t="s">
        <v>323</v>
      </c>
      <c r="C41" s="42" t="s">
        <v>324</v>
      </c>
      <c r="D41" s="16" t="s">
        <v>39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</row>
    <row r="42" spans="2:44">
      <c r="B42" s="26" t="s">
        <v>325</v>
      </c>
      <c r="C42" s="42" t="s">
        <v>326</v>
      </c>
      <c r="D42" s="16" t="s">
        <v>39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</row>
    <row r="43" spans="2:44">
      <c r="B43" s="26" t="s">
        <v>327</v>
      </c>
      <c r="C43" s="42" t="s">
        <v>328</v>
      </c>
      <c r="D43" s="16" t="s">
        <v>39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</row>
    <row r="44" spans="2:44">
      <c r="B44" s="26" t="s">
        <v>329</v>
      </c>
      <c r="C44" s="42" t="s">
        <v>330</v>
      </c>
      <c r="D44" s="16" t="s">
        <v>39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</row>
    <row r="45" spans="2:44">
      <c r="B45" s="26" t="s">
        <v>331</v>
      </c>
      <c r="C45" s="20" t="s">
        <v>332</v>
      </c>
      <c r="D45" s="16" t="s">
        <v>39</v>
      </c>
      <c r="E45" s="78">
        <v>298.72714645999906</v>
      </c>
      <c r="F45" s="78">
        <v>587.42676079</v>
      </c>
      <c r="G45" s="78">
        <v>1068.3641550999994</v>
      </c>
      <c r="H45" s="78">
        <v>1261.6304973599997</v>
      </c>
      <c r="I45" s="78">
        <v>1023.5971361599999</v>
      </c>
      <c r="J45" s="78">
        <v>745.09031794000055</v>
      </c>
      <c r="K45" s="78">
        <v>827.13069398000005</v>
      </c>
      <c r="L45" s="78">
        <v>790.36897750000003</v>
      </c>
      <c r="M45" s="78">
        <v>56.605792000000001</v>
      </c>
      <c r="N45" s="78">
        <v>380.92943300000002</v>
      </c>
      <c r="O45" s="78">
        <v>706.74659544999986</v>
      </c>
      <c r="P45" s="78">
        <v>374.0015856199999</v>
      </c>
      <c r="Q45" s="78">
        <v>161.78802153000069</v>
      </c>
      <c r="R45" s="78">
        <v>1244.9058935599994</v>
      </c>
      <c r="S45" s="78">
        <v>3062.8465698199998</v>
      </c>
      <c r="T45" s="78">
        <v>4274.0606678799995</v>
      </c>
      <c r="U45" s="78">
        <v>34.220974900000002</v>
      </c>
      <c r="V45" s="78">
        <v>504.65036051000487</v>
      </c>
      <c r="W45" s="78">
        <v>362.41749497000302</v>
      </c>
      <c r="X45" s="78">
        <v>299.18963399999637</v>
      </c>
      <c r="Y45" s="78">
        <v>316.92996443999897</v>
      </c>
      <c r="Z45" s="78">
        <v>754.09919076000358</v>
      </c>
      <c r="AA45" s="78">
        <v>154.46294201000848</v>
      </c>
      <c r="AB45" s="78">
        <v>877.11081228001319</v>
      </c>
      <c r="AC45" s="78">
        <v>23.268986159999997</v>
      </c>
      <c r="AD45" s="78">
        <v>30.502598769999995</v>
      </c>
      <c r="AE45" s="78">
        <v>32.328042889999999</v>
      </c>
      <c r="AF45" s="78">
        <v>433.12810202000736</v>
      </c>
      <c r="AG45" s="78">
        <v>1232.1817607200001</v>
      </c>
      <c r="AH45" s="78">
        <v>40.242307490000002</v>
      </c>
      <c r="AI45" s="78">
        <v>39.441584319999997</v>
      </c>
      <c r="AJ45" s="78">
        <v>257.60896894000069</v>
      </c>
      <c r="AK45" s="78">
        <v>442.26393818999998</v>
      </c>
      <c r="AL45" s="78">
        <v>533.86869075000004</v>
      </c>
      <c r="AM45" s="78">
        <v>738.09069414999999</v>
      </c>
      <c r="AN45" s="78">
        <v>814.71876953999993</v>
      </c>
      <c r="AO45" s="78">
        <v>51.209822620000004</v>
      </c>
      <c r="AP45" s="78">
        <v>24.503267489999999</v>
      </c>
      <c r="AQ45" s="78">
        <v>40.854839720000001</v>
      </c>
      <c r="AR45" s="78">
        <v>39.809470560000008</v>
      </c>
    </row>
    <row r="46" spans="2:44">
      <c r="B46" s="26" t="s">
        <v>333</v>
      </c>
      <c r="C46" s="42" t="s">
        <v>201</v>
      </c>
      <c r="D46" s="16" t="s">
        <v>39</v>
      </c>
      <c r="E46" s="78">
        <v>298.72714645999906</v>
      </c>
      <c r="F46" s="78">
        <v>587.42676079</v>
      </c>
      <c r="G46" s="78">
        <v>1068.3641550999994</v>
      </c>
      <c r="H46" s="78">
        <v>1261.6304973599997</v>
      </c>
      <c r="I46" s="78">
        <v>1023.5971361599999</v>
      </c>
      <c r="J46" s="78">
        <v>745.09031794000055</v>
      </c>
      <c r="K46" s="78">
        <v>827.13069398000005</v>
      </c>
      <c r="L46" s="78">
        <v>790.36897750000003</v>
      </c>
      <c r="M46" s="78">
        <v>56.605792000000001</v>
      </c>
      <c r="N46" s="78">
        <v>380.92943300000002</v>
      </c>
      <c r="O46" s="78">
        <v>706.74659544999986</v>
      </c>
      <c r="P46" s="78">
        <v>374.0015856199999</v>
      </c>
      <c r="Q46" s="78">
        <v>161.78802153000069</v>
      </c>
      <c r="R46" s="78">
        <v>1244.9058935599994</v>
      </c>
      <c r="S46" s="78">
        <v>3062.8465698199998</v>
      </c>
      <c r="T46" s="78">
        <v>4274.0606678799995</v>
      </c>
      <c r="U46" s="78">
        <v>34.220974900000002</v>
      </c>
      <c r="V46" s="78">
        <v>504.65036051000487</v>
      </c>
      <c r="W46" s="78">
        <v>362.41749497000302</v>
      </c>
      <c r="X46" s="78">
        <v>299.18963399999637</v>
      </c>
      <c r="Y46" s="78">
        <v>316.92996443999897</v>
      </c>
      <c r="Z46" s="78">
        <v>754.09919076000358</v>
      </c>
      <c r="AA46" s="78">
        <v>154.46294201000848</v>
      </c>
      <c r="AB46" s="78">
        <v>877.11081228001319</v>
      </c>
      <c r="AC46" s="78">
        <v>23.268986159999997</v>
      </c>
      <c r="AD46" s="78">
        <v>30.502598769999995</v>
      </c>
      <c r="AE46" s="78">
        <v>32.328042889999999</v>
      </c>
      <c r="AF46" s="78">
        <v>433.12810202000736</v>
      </c>
      <c r="AG46" s="78">
        <v>1232.1817607200001</v>
      </c>
      <c r="AH46" s="78">
        <v>40.242307490000002</v>
      </c>
      <c r="AI46" s="78">
        <v>39.441584319999997</v>
      </c>
      <c r="AJ46" s="78">
        <v>257.60896894000069</v>
      </c>
      <c r="AK46" s="78">
        <v>442.26393818999998</v>
      </c>
      <c r="AL46" s="78">
        <v>533.86869075000004</v>
      </c>
      <c r="AM46" s="78">
        <v>738.09069414999999</v>
      </c>
      <c r="AN46" s="78">
        <v>814.71876953999993</v>
      </c>
      <c r="AO46" s="78">
        <v>51.209822620000004</v>
      </c>
      <c r="AP46" s="78">
        <v>24.503267489999999</v>
      </c>
      <c r="AQ46" s="78">
        <v>40.854839720000001</v>
      </c>
      <c r="AR46" s="78">
        <v>39.809470560000008</v>
      </c>
    </row>
    <row r="47" spans="2:44">
      <c r="B47" s="26" t="s">
        <v>334</v>
      </c>
      <c r="C47" s="42" t="s">
        <v>203</v>
      </c>
      <c r="D47" s="16" t="s">
        <v>39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</row>
    <row r="48" spans="2:44" ht="33.75" customHeight="1">
      <c r="B48" s="26" t="s">
        <v>335</v>
      </c>
      <c r="C48" s="52" t="s">
        <v>336</v>
      </c>
      <c r="D48" s="53" t="s">
        <v>39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  <c r="AR48" s="78">
        <v>0</v>
      </c>
    </row>
    <row r="49" spans="2:44">
      <c r="B49" s="26" t="s">
        <v>337</v>
      </c>
      <c r="C49" s="42" t="s">
        <v>338</v>
      </c>
      <c r="D49" s="53" t="s">
        <v>39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</row>
    <row r="50" spans="2:44">
      <c r="B50" s="26" t="s">
        <v>339</v>
      </c>
      <c r="C50" s="43" t="s">
        <v>340</v>
      </c>
      <c r="D50" s="53" t="s">
        <v>39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</row>
    <row r="51" spans="2:44">
      <c r="B51" s="26" t="s">
        <v>341</v>
      </c>
      <c r="C51" s="43" t="s">
        <v>263</v>
      </c>
      <c r="D51" s="53" t="s">
        <v>39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</row>
    <row r="52" spans="2:44">
      <c r="B52" s="26" t="s">
        <v>342</v>
      </c>
      <c r="C52" s="43" t="s">
        <v>265</v>
      </c>
      <c r="D52" s="53" t="s">
        <v>39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</row>
    <row r="53" spans="2:44">
      <c r="B53" s="17" t="s">
        <v>343</v>
      </c>
      <c r="C53" s="47" t="s">
        <v>267</v>
      </c>
      <c r="D53" s="54" t="s">
        <v>39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</row>
  </sheetData>
  <mergeCells count="14">
    <mergeCell ref="B5:C6"/>
    <mergeCell ref="E6:H6"/>
    <mergeCell ref="I6:L6"/>
    <mergeCell ref="M6:P6"/>
    <mergeCell ref="AO6:AR6"/>
    <mergeCell ref="E3:AN3"/>
    <mergeCell ref="E2:AN2"/>
    <mergeCell ref="AK6:AN6"/>
    <mergeCell ref="E4:AN5"/>
    <mergeCell ref="Y6:AB6"/>
    <mergeCell ref="AC6:AF6"/>
    <mergeCell ref="AG6:AJ6"/>
    <mergeCell ref="U6:X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100"/>
  <sheetViews>
    <sheetView showGridLines="0" topLeftCell="Y95" workbookViewId="0">
      <selection activeCell="E9" sqref="E9"/>
    </sheetView>
  </sheetViews>
  <sheetFormatPr baseColWidth="10" defaultColWidth="9.140625" defaultRowHeight="15"/>
  <cols>
    <col min="1" max="2" width="9.140625" style="58" customWidth="1"/>
    <col min="3" max="3" width="58" style="58" customWidth="1"/>
    <col min="4" max="4" width="9.140625" style="58" customWidth="1"/>
    <col min="5" max="16" width="9.140625" customWidth="1"/>
    <col min="17" max="36" width="9.140625" style="58" customWidth="1"/>
    <col min="37" max="16384" width="9.140625" style="58"/>
  </cols>
  <sheetData>
    <row r="1" spans="2:44">
      <c r="B1" s="7" t="s">
        <v>28</v>
      </c>
    </row>
    <row r="2" spans="2:44" ht="15.75" customHeight="1">
      <c r="B2" s="31" t="s">
        <v>29</v>
      </c>
      <c r="C2" s="32"/>
      <c r="D2" s="19"/>
      <c r="E2" s="94" t="s">
        <v>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86"/>
      <c r="AP2" s="86"/>
      <c r="AQ2" s="86"/>
      <c r="AR2" s="86"/>
    </row>
    <row r="3" spans="2:44" ht="15.75" customHeight="1">
      <c r="B3" s="31" t="s">
        <v>344</v>
      </c>
      <c r="C3" s="33"/>
      <c r="D3" s="16"/>
      <c r="E3" s="94" t="s">
        <v>31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86"/>
      <c r="AP3" s="86"/>
      <c r="AQ3" s="86"/>
      <c r="AR3" s="86"/>
    </row>
    <row r="4" spans="2:44" ht="15" customHeight="1">
      <c r="B4" s="13"/>
      <c r="C4" s="14"/>
      <c r="D4" s="15"/>
      <c r="E4" s="95" t="s">
        <v>9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86"/>
      <c r="AP4" s="86"/>
      <c r="AQ4" s="86"/>
      <c r="AR4" s="86"/>
    </row>
    <row r="5" spans="2:44" ht="15" customHeight="1">
      <c r="B5" s="107" t="s">
        <v>345</v>
      </c>
      <c r="C5" s="108"/>
      <c r="D5" s="16"/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7"/>
      <c r="AP5" s="87"/>
      <c r="AQ5" s="87"/>
      <c r="AR5" s="87"/>
    </row>
    <row r="6" spans="2:44" ht="14.25">
      <c r="B6" s="107"/>
      <c r="C6" s="108"/>
      <c r="D6" s="16"/>
      <c r="E6" s="104">
        <v>2015</v>
      </c>
      <c r="F6" s="105"/>
      <c r="G6" s="105"/>
      <c r="H6" s="106"/>
      <c r="I6" s="104">
        <v>2016</v>
      </c>
      <c r="J6" s="105"/>
      <c r="K6" s="105"/>
      <c r="L6" s="106"/>
      <c r="M6" s="104">
        <v>2017</v>
      </c>
      <c r="N6" s="105"/>
      <c r="O6" s="105"/>
      <c r="P6" s="106"/>
      <c r="Q6" s="104">
        <v>2018</v>
      </c>
      <c r="R6" s="105"/>
      <c r="S6" s="105"/>
      <c r="T6" s="106"/>
      <c r="U6" s="104">
        <v>2019</v>
      </c>
      <c r="V6" s="105"/>
      <c r="W6" s="105"/>
      <c r="X6" s="106"/>
      <c r="Y6" s="104">
        <v>2020</v>
      </c>
      <c r="Z6" s="105"/>
      <c r="AA6" s="105"/>
      <c r="AB6" s="106"/>
      <c r="AC6" s="104">
        <v>2021</v>
      </c>
      <c r="AD6" s="105"/>
      <c r="AE6" s="105"/>
      <c r="AF6" s="106"/>
      <c r="AG6" s="104">
        <v>2022</v>
      </c>
      <c r="AH6" s="105"/>
      <c r="AI6" s="105"/>
      <c r="AJ6" s="106"/>
      <c r="AK6" s="104">
        <v>2023</v>
      </c>
      <c r="AL6" s="105"/>
      <c r="AM6" s="105"/>
      <c r="AN6" s="106"/>
      <c r="AO6" s="104">
        <v>2024</v>
      </c>
      <c r="AP6" s="105"/>
      <c r="AQ6" s="105"/>
      <c r="AR6" s="105"/>
    </row>
    <row r="7" spans="2:44" ht="14.25">
      <c r="B7" s="48"/>
      <c r="C7" s="49"/>
      <c r="D7" s="16"/>
      <c r="E7" s="77" t="s">
        <v>33</v>
      </c>
      <c r="F7" s="77" t="s">
        <v>34</v>
      </c>
      <c r="G7" s="77" t="s">
        <v>35</v>
      </c>
      <c r="H7" s="77" t="s">
        <v>36</v>
      </c>
      <c r="I7" s="77" t="s">
        <v>33</v>
      </c>
      <c r="J7" s="77" t="s">
        <v>34</v>
      </c>
      <c r="K7" s="77" t="s">
        <v>35</v>
      </c>
      <c r="L7" s="77" t="s">
        <v>36</v>
      </c>
      <c r="M7" s="77" t="s">
        <v>33</v>
      </c>
      <c r="N7" s="77" t="s">
        <v>34</v>
      </c>
      <c r="O7" s="77" t="s">
        <v>35</v>
      </c>
      <c r="P7" s="77" t="s">
        <v>36</v>
      </c>
      <c r="Q7" s="77" t="s">
        <v>33</v>
      </c>
      <c r="R7" s="77" t="s">
        <v>34</v>
      </c>
      <c r="S7" s="77" t="s">
        <v>35</v>
      </c>
      <c r="T7" s="77" t="s">
        <v>36</v>
      </c>
      <c r="U7" s="77" t="s">
        <v>33</v>
      </c>
      <c r="V7" s="77" t="s">
        <v>34</v>
      </c>
      <c r="W7" s="77" t="s">
        <v>35</v>
      </c>
      <c r="X7" s="77" t="s">
        <v>36</v>
      </c>
      <c r="Y7" s="77" t="s">
        <v>33</v>
      </c>
      <c r="Z7" s="77" t="s">
        <v>34</v>
      </c>
      <c r="AA7" s="77" t="s">
        <v>35</v>
      </c>
      <c r="AB7" s="77" t="s">
        <v>36</v>
      </c>
      <c r="AC7" s="77" t="s">
        <v>33</v>
      </c>
      <c r="AD7" s="77" t="s">
        <v>34</v>
      </c>
      <c r="AE7" s="77" t="s">
        <v>35</v>
      </c>
      <c r="AF7" s="77" t="s">
        <v>36</v>
      </c>
      <c r="AG7" s="77" t="s">
        <v>33</v>
      </c>
      <c r="AH7" s="77" t="s">
        <v>34</v>
      </c>
      <c r="AI7" s="77" t="s">
        <v>35</v>
      </c>
      <c r="AJ7" s="77" t="s">
        <v>36</v>
      </c>
      <c r="AK7" s="76" t="s">
        <v>33</v>
      </c>
      <c r="AL7" s="76" t="s">
        <v>34</v>
      </c>
      <c r="AM7" s="76" t="s">
        <v>35</v>
      </c>
      <c r="AN7" s="76" t="s">
        <v>36</v>
      </c>
      <c r="AO7" s="76" t="s">
        <v>33</v>
      </c>
      <c r="AP7" s="76" t="s">
        <v>34</v>
      </c>
      <c r="AQ7" s="76" t="s">
        <v>35</v>
      </c>
      <c r="AR7" s="76" t="s">
        <v>36</v>
      </c>
    </row>
    <row r="8" spans="2:44" ht="14.25">
      <c r="B8" s="55" t="s">
        <v>346</v>
      </c>
      <c r="C8" s="56" t="s">
        <v>347</v>
      </c>
      <c r="D8" s="57" t="s">
        <v>39</v>
      </c>
      <c r="E8" s="88">
        <v>1684.0933149200009</v>
      </c>
      <c r="F8" s="88">
        <v>1274.4734872499998</v>
      </c>
      <c r="G8" s="88">
        <v>801.98052774999996</v>
      </c>
      <c r="H8" s="88">
        <v>1528.60460678</v>
      </c>
      <c r="I8" s="88">
        <v>1796.8894189200009</v>
      </c>
      <c r="J8" s="88">
        <v>3232.49057954</v>
      </c>
      <c r="K8" s="88">
        <v>606.33847175999995</v>
      </c>
      <c r="L8" s="88">
        <v>665.23142023000003</v>
      </c>
      <c r="M8" s="88">
        <v>1696.7821710100002</v>
      </c>
      <c r="N8" s="88">
        <v>1809.6659436100003</v>
      </c>
      <c r="O8" s="88">
        <v>743.78254678999997</v>
      </c>
      <c r="P8" s="88">
        <v>1279.2368162200003</v>
      </c>
      <c r="Q8" s="88">
        <v>2227.4852289799992</v>
      </c>
      <c r="R8" s="88">
        <v>1192.2777433800009</v>
      </c>
      <c r="S8" s="88">
        <v>1276.5625260899999</v>
      </c>
      <c r="T8" s="88">
        <v>363.37315311999873</v>
      </c>
      <c r="U8" s="88">
        <v>1535.8542031600023</v>
      </c>
      <c r="V8" s="88">
        <v>2653.5793659699993</v>
      </c>
      <c r="W8" s="88">
        <v>2063.0831632399995</v>
      </c>
      <c r="X8" s="88">
        <v>1139.6556017399957</v>
      </c>
      <c r="Y8" s="88">
        <v>2703.5672496699999</v>
      </c>
      <c r="Z8" s="88">
        <v>1267.4032683900011</v>
      </c>
      <c r="AA8" s="88">
        <v>2366.6787232299998</v>
      </c>
      <c r="AB8" s="88">
        <v>1664.7739114399999</v>
      </c>
      <c r="AC8" s="88">
        <v>-282.51540028000124</v>
      </c>
      <c r="AD8" s="88">
        <v>3817.1596062099993</v>
      </c>
      <c r="AE8" s="88">
        <v>2929.4367458899969</v>
      </c>
      <c r="AF8" s="88">
        <v>8331.9889333499978</v>
      </c>
      <c r="AG8" s="88">
        <v>830.38715960999946</v>
      </c>
      <c r="AH8" s="88">
        <v>4738.569487660001</v>
      </c>
      <c r="AI8" s="88">
        <v>2583.6437355399989</v>
      </c>
      <c r="AJ8" s="88">
        <v>5957.7209351399997</v>
      </c>
      <c r="AK8" s="88">
        <v>3338.3006490099979</v>
      </c>
      <c r="AL8" s="88">
        <v>2559.3815819299939</v>
      </c>
      <c r="AM8" s="88">
        <v>-171.93925386000137</v>
      </c>
      <c r="AN8" s="88">
        <v>6912.1436686600027</v>
      </c>
      <c r="AO8" s="88">
        <v>-1909.3182267700045</v>
      </c>
      <c r="AP8" s="88">
        <v>1750.5838961799991</v>
      </c>
      <c r="AQ8" s="88">
        <v>1306.7231320699962</v>
      </c>
      <c r="AR8" s="88">
        <v>4531.5320035299956</v>
      </c>
    </row>
    <row r="9" spans="2:44" ht="14.25">
      <c r="B9" s="39" t="s">
        <v>71</v>
      </c>
      <c r="C9" s="40" t="s">
        <v>348</v>
      </c>
      <c r="D9" s="22" t="s">
        <v>39</v>
      </c>
      <c r="E9" s="78">
        <v>720.93566699999997</v>
      </c>
      <c r="F9" s="78">
        <v>918.99674200000004</v>
      </c>
      <c r="G9" s="78">
        <v>779.70363499999996</v>
      </c>
      <c r="H9" s="78">
        <v>930.40813200000002</v>
      </c>
      <c r="I9" s="78">
        <v>734.04736600000001</v>
      </c>
      <c r="J9" s="78">
        <v>1013.069059</v>
      </c>
      <c r="K9" s="78">
        <v>802.408727</v>
      </c>
      <c r="L9" s="78">
        <v>982.02360799999997</v>
      </c>
      <c r="M9" s="78">
        <v>789.267786</v>
      </c>
      <c r="N9" s="78">
        <v>992.47153800000001</v>
      </c>
      <c r="O9" s="78">
        <v>1005.312191</v>
      </c>
      <c r="P9" s="78">
        <v>1628.943088</v>
      </c>
      <c r="Q9" s="78">
        <v>829.2356695499999</v>
      </c>
      <c r="R9" s="78">
        <v>1027.5655364500001</v>
      </c>
      <c r="S9" s="78">
        <v>196.54276110999999</v>
      </c>
      <c r="T9" s="78">
        <v>74.02608711000002</v>
      </c>
      <c r="U9" s="78">
        <v>1045.2130046200009</v>
      </c>
      <c r="V9" s="78">
        <v>1527.7506897599994</v>
      </c>
      <c r="W9" s="78">
        <v>1572.6799026900001</v>
      </c>
      <c r="X9" s="78">
        <v>1626.4304638899964</v>
      </c>
      <c r="Y9" s="78">
        <v>1164.2832665099997</v>
      </c>
      <c r="Z9" s="78">
        <v>998.06846062000113</v>
      </c>
      <c r="AA9" s="78">
        <v>1287.7262124199995</v>
      </c>
      <c r="AB9" s="78">
        <v>1543.0718913699991</v>
      </c>
      <c r="AC9" s="78">
        <v>1312.1498537199989</v>
      </c>
      <c r="AD9" s="78">
        <v>1725.2692010599974</v>
      </c>
      <c r="AE9" s="78">
        <v>1934.7744122599984</v>
      </c>
      <c r="AF9" s="78">
        <v>2463.5450533499984</v>
      </c>
      <c r="AG9" s="78">
        <v>1955.24813707</v>
      </c>
      <c r="AH9" s="78">
        <v>3276.4574866500002</v>
      </c>
      <c r="AI9" s="78">
        <v>3235.2258998499997</v>
      </c>
      <c r="AJ9" s="78">
        <v>3769.3365077499998</v>
      </c>
      <c r="AK9" s="78">
        <v>2172.864305749998</v>
      </c>
      <c r="AL9" s="78">
        <v>2658.8923632099936</v>
      </c>
      <c r="AM9" s="78">
        <v>1008.9731460499994</v>
      </c>
      <c r="AN9" s="78">
        <v>3769.3365077499998</v>
      </c>
      <c r="AO9" s="78">
        <v>2375.816730629997</v>
      </c>
      <c r="AP9" s="78">
        <v>422.50743818000024</v>
      </c>
      <c r="AQ9" s="78">
        <v>2307.0958860699952</v>
      </c>
      <c r="AR9" s="78">
        <v>2495.0744115299976</v>
      </c>
    </row>
    <row r="10" spans="2:44" ht="14.25">
      <c r="B10" s="24" t="s">
        <v>73</v>
      </c>
      <c r="C10" s="41" t="s">
        <v>349</v>
      </c>
      <c r="D10" s="16" t="s">
        <v>39</v>
      </c>
      <c r="E10" s="78">
        <v>720.93566699999997</v>
      </c>
      <c r="F10" s="78">
        <v>918.99674200000004</v>
      </c>
      <c r="G10" s="78">
        <v>779.70363499999996</v>
      </c>
      <c r="H10" s="78">
        <v>930.40813200000002</v>
      </c>
      <c r="I10" s="78">
        <v>734.04736600000001</v>
      </c>
      <c r="J10" s="78">
        <v>1013.069059</v>
      </c>
      <c r="K10" s="78">
        <v>802.408727</v>
      </c>
      <c r="L10" s="78">
        <v>982.02360799999997</v>
      </c>
      <c r="M10" s="78">
        <v>789.267786</v>
      </c>
      <c r="N10" s="78">
        <v>992.47153800000001</v>
      </c>
      <c r="O10" s="78">
        <v>1005.312191</v>
      </c>
      <c r="P10" s="78">
        <v>1628.943088</v>
      </c>
      <c r="Q10" s="78">
        <v>829.2356695499999</v>
      </c>
      <c r="R10" s="78">
        <v>1027.5655364500001</v>
      </c>
      <c r="S10" s="78">
        <v>196.54276110999999</v>
      </c>
      <c r="T10" s="78">
        <v>74.02608711000002</v>
      </c>
      <c r="U10" s="78">
        <v>1045.2130046200009</v>
      </c>
      <c r="V10" s="78">
        <v>1527.7506897599994</v>
      </c>
      <c r="W10" s="78">
        <v>1572.6799026900001</v>
      </c>
      <c r="X10" s="78">
        <v>1626.4304638899964</v>
      </c>
      <c r="Y10" s="78">
        <v>1164.2832665099997</v>
      </c>
      <c r="Z10" s="78">
        <v>998.06846062000113</v>
      </c>
      <c r="AA10" s="78">
        <v>1287.7262124199995</v>
      </c>
      <c r="AB10" s="78">
        <v>1543.0718913699991</v>
      </c>
      <c r="AC10" s="78">
        <v>1312.1498537199989</v>
      </c>
      <c r="AD10" s="78">
        <v>1725.2692010599974</v>
      </c>
      <c r="AE10" s="78">
        <v>1934.7744122599984</v>
      </c>
      <c r="AF10" s="78">
        <v>2463.5450533499984</v>
      </c>
      <c r="AG10" s="78">
        <v>1955.24813707</v>
      </c>
      <c r="AH10" s="78">
        <v>3276.4574866500002</v>
      </c>
      <c r="AI10" s="78">
        <v>3235.2258998499997</v>
      </c>
      <c r="AJ10" s="78">
        <v>3769.3365077499998</v>
      </c>
      <c r="AK10" s="78">
        <v>2172.864305749998</v>
      </c>
      <c r="AL10" s="78">
        <v>2658.8923632099936</v>
      </c>
      <c r="AM10" s="78">
        <v>1008.9731460499994</v>
      </c>
      <c r="AN10" s="78">
        <v>3769.3365077499998</v>
      </c>
      <c r="AO10" s="78">
        <v>2375.816730629997</v>
      </c>
      <c r="AP10" s="78">
        <v>422.50743818000024</v>
      </c>
      <c r="AQ10" s="78">
        <v>2307.0958860699952</v>
      </c>
      <c r="AR10" s="78">
        <v>2495.0744115299976</v>
      </c>
    </row>
    <row r="11" spans="2:44" ht="14.25">
      <c r="B11" s="26" t="s">
        <v>350</v>
      </c>
      <c r="C11" s="42" t="s">
        <v>351</v>
      </c>
      <c r="D11" s="16" t="s">
        <v>39</v>
      </c>
      <c r="E11" s="78">
        <v>720.93566699999997</v>
      </c>
      <c r="F11" s="78">
        <v>918.99674200000004</v>
      </c>
      <c r="G11" s="78">
        <v>779.70363499999996</v>
      </c>
      <c r="H11" s="78">
        <v>930.40813200000002</v>
      </c>
      <c r="I11" s="78">
        <v>734.04736600000001</v>
      </c>
      <c r="J11" s="78">
        <v>1013.069059</v>
      </c>
      <c r="K11" s="78">
        <v>802.408727</v>
      </c>
      <c r="L11" s="78">
        <v>982.02360799999997</v>
      </c>
      <c r="M11" s="78">
        <v>789.267786</v>
      </c>
      <c r="N11" s="78">
        <v>992.47153800000001</v>
      </c>
      <c r="O11" s="78">
        <v>1005.312191</v>
      </c>
      <c r="P11" s="78">
        <v>1628.943088</v>
      </c>
      <c r="Q11" s="78">
        <v>829.2356695499999</v>
      </c>
      <c r="R11" s="78">
        <v>1027.5655364500001</v>
      </c>
      <c r="S11" s="78">
        <v>196.54276110999999</v>
      </c>
      <c r="T11" s="78">
        <v>74.02608711000002</v>
      </c>
      <c r="U11" s="78">
        <v>1045.2130046200009</v>
      </c>
      <c r="V11" s="78">
        <v>1527.7506897599994</v>
      </c>
      <c r="W11" s="78">
        <v>1572.6799026900001</v>
      </c>
      <c r="X11" s="78">
        <v>1626.4304638899964</v>
      </c>
      <c r="Y11" s="78">
        <v>1164.2832665099997</v>
      </c>
      <c r="Z11" s="78">
        <v>998.06846062000113</v>
      </c>
      <c r="AA11" s="78">
        <v>1287.7262124199995</v>
      </c>
      <c r="AB11" s="78">
        <v>1543.0718913699991</v>
      </c>
      <c r="AC11" s="78">
        <v>1312.1498537199989</v>
      </c>
      <c r="AD11" s="78">
        <v>1725.2692010599974</v>
      </c>
      <c r="AE11" s="78">
        <v>1934.7744122599984</v>
      </c>
      <c r="AF11" s="78">
        <v>2463.5450533499984</v>
      </c>
      <c r="AG11" s="78">
        <v>1955.24813707</v>
      </c>
      <c r="AH11" s="78">
        <v>3276.4574866500002</v>
      </c>
      <c r="AI11" s="78">
        <v>3235.2258998499997</v>
      </c>
      <c r="AJ11" s="78">
        <v>3769.3365077499998</v>
      </c>
      <c r="AK11" s="78">
        <v>2172.864305749998</v>
      </c>
      <c r="AL11" s="78">
        <v>2658.8923632099936</v>
      </c>
      <c r="AM11" s="78">
        <v>1008.9731460499994</v>
      </c>
      <c r="AN11" s="78">
        <v>3769.3365077499998</v>
      </c>
      <c r="AO11" s="78">
        <v>2375.816730629997</v>
      </c>
      <c r="AP11" s="78">
        <v>422.50743818000024</v>
      </c>
      <c r="AQ11" s="78">
        <v>2307.0958860699952</v>
      </c>
      <c r="AR11" s="78">
        <v>2495.0744115299976</v>
      </c>
    </row>
    <row r="12" spans="2:44" ht="14.25">
      <c r="B12" s="26" t="s">
        <v>352</v>
      </c>
      <c r="C12" s="42" t="s">
        <v>353</v>
      </c>
      <c r="D12" s="16" t="s">
        <v>39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</row>
    <row r="13" spans="2:44" ht="14.25">
      <c r="B13" s="26" t="s">
        <v>354</v>
      </c>
      <c r="C13" s="42" t="s">
        <v>355</v>
      </c>
      <c r="D13" s="16" t="s">
        <v>39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</row>
    <row r="14" spans="2:44" ht="14.25">
      <c r="B14" s="26" t="s">
        <v>356</v>
      </c>
      <c r="C14" s="42" t="s">
        <v>357</v>
      </c>
      <c r="D14" s="16" t="s">
        <v>39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</row>
    <row r="15" spans="2:44" ht="14.25">
      <c r="B15" s="24" t="s">
        <v>75</v>
      </c>
      <c r="C15" s="41" t="s">
        <v>358</v>
      </c>
      <c r="D15" s="16" t="s">
        <v>39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</row>
    <row r="16" spans="2:44" ht="14.25">
      <c r="B16" s="24" t="s">
        <v>77</v>
      </c>
      <c r="C16" s="41" t="s">
        <v>359</v>
      </c>
      <c r="D16" s="16" t="s">
        <v>39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</row>
    <row r="17" spans="2:44" ht="14.25">
      <c r="B17" s="24" t="s">
        <v>79</v>
      </c>
      <c r="C17" s="41" t="s">
        <v>360</v>
      </c>
      <c r="D17" s="16" t="s">
        <v>39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</row>
    <row r="18" spans="2:44" ht="14.25">
      <c r="B18" s="26" t="s">
        <v>361</v>
      </c>
      <c r="C18" s="42" t="s">
        <v>362</v>
      </c>
      <c r="D18" s="16" t="s">
        <v>39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</row>
    <row r="19" spans="2:44" ht="14.25">
      <c r="B19" s="26" t="s">
        <v>363</v>
      </c>
      <c r="C19" s="42" t="s">
        <v>364</v>
      </c>
      <c r="D19" s="16" t="s">
        <v>39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</row>
    <row r="20" spans="2:44" ht="14.25">
      <c r="B20" s="26" t="s">
        <v>365</v>
      </c>
      <c r="C20" s="42" t="s">
        <v>366</v>
      </c>
      <c r="D20" s="16" t="s">
        <v>39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</row>
    <row r="21" spans="2:44" ht="14.25">
      <c r="B21" s="26" t="s">
        <v>367</v>
      </c>
      <c r="C21" s="42" t="s">
        <v>368</v>
      </c>
      <c r="D21" s="16" t="s">
        <v>39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2:44" ht="14.25">
      <c r="B22" s="37" t="s">
        <v>86</v>
      </c>
      <c r="C22" s="38" t="s">
        <v>369</v>
      </c>
      <c r="D22" s="36" t="s">
        <v>39</v>
      </c>
      <c r="E22" s="82">
        <v>232.324676920001</v>
      </c>
      <c r="F22" s="82">
        <v>-71.422685750000298</v>
      </c>
      <c r="G22" s="82">
        <v>-109.29180425</v>
      </c>
      <c r="H22" s="82">
        <v>503.27036577999996</v>
      </c>
      <c r="I22" s="82">
        <v>232.324676920001</v>
      </c>
      <c r="J22" s="82">
        <v>1792.4821635399996</v>
      </c>
      <c r="K22" s="82">
        <v>-359.80145324</v>
      </c>
      <c r="L22" s="82">
        <v>-417.21980777000005</v>
      </c>
      <c r="M22" s="82">
        <v>120.61633101000007</v>
      </c>
      <c r="N22" s="82">
        <v>487.92732761000025</v>
      </c>
      <c r="O22" s="82">
        <v>-455.74181021000004</v>
      </c>
      <c r="P22" s="82">
        <v>-520.06994977999966</v>
      </c>
      <c r="Q22" s="82">
        <v>412.45416142999926</v>
      </c>
      <c r="R22" s="82">
        <v>-227.94710706999922</v>
      </c>
      <c r="S22" s="82">
        <v>835.71567662000007</v>
      </c>
      <c r="T22" s="82">
        <v>274.06141392999871</v>
      </c>
      <c r="U22" s="82">
        <v>-416.88328178999927</v>
      </c>
      <c r="V22" s="82">
        <v>349.91220329000043</v>
      </c>
      <c r="W22" s="82">
        <v>62.859210009999515</v>
      </c>
      <c r="X22" s="82">
        <v>-805.13152614000046</v>
      </c>
      <c r="Y22" s="82">
        <v>461.26424104000034</v>
      </c>
      <c r="Z22" s="82">
        <v>-10.425088439999854</v>
      </c>
      <c r="AA22" s="82">
        <v>809.4672175300002</v>
      </c>
      <c r="AB22" s="82">
        <v>-86.306656149999071</v>
      </c>
      <c r="AC22" s="82">
        <v>-1217.4000000000001</v>
      </c>
      <c r="AD22" s="82">
        <v>2055.3345421500017</v>
      </c>
      <c r="AE22" s="82">
        <v>955.83310062999874</v>
      </c>
      <c r="AF22" s="82">
        <v>5826.12</v>
      </c>
      <c r="AG22" s="82">
        <v>-2021.8857380000009</v>
      </c>
      <c r="AH22" s="82">
        <v>1084.9347770000004</v>
      </c>
      <c r="AI22" s="82">
        <v>-918.87060200000087</v>
      </c>
      <c r="AJ22" s="82">
        <v>1981.0066499999994</v>
      </c>
      <c r="AK22" s="82">
        <v>180.9241949999996</v>
      </c>
      <c r="AL22" s="82">
        <v>-441.88706699999966</v>
      </c>
      <c r="AM22" s="82">
        <v>-1498.3258060000007</v>
      </c>
      <c r="AN22" s="82">
        <v>2872.1638970000022</v>
      </c>
      <c r="AO22" s="82">
        <v>-4275.5632620000015</v>
      </c>
      <c r="AP22" s="82">
        <v>1326.9038609999989</v>
      </c>
      <c r="AQ22" s="82">
        <v>-993.38826899999913</v>
      </c>
      <c r="AR22" s="82">
        <v>2035.5369239999982</v>
      </c>
    </row>
    <row r="23" spans="2:44" ht="14.25">
      <c r="B23" s="26" t="s">
        <v>370</v>
      </c>
      <c r="C23" s="20" t="s">
        <v>371</v>
      </c>
      <c r="D23" s="16" t="s">
        <v>39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</row>
    <row r="24" spans="2:44" ht="14.25">
      <c r="B24" s="26" t="s">
        <v>372</v>
      </c>
      <c r="C24" s="20" t="s">
        <v>373</v>
      </c>
      <c r="D24" s="16" t="s">
        <v>39</v>
      </c>
      <c r="E24" s="82">
        <v>232.324676920001</v>
      </c>
      <c r="F24" s="82">
        <v>-71.422685750000298</v>
      </c>
      <c r="G24" s="82">
        <v>-109.29180425</v>
      </c>
      <c r="H24" s="82">
        <v>503.27036577999996</v>
      </c>
      <c r="I24" s="82">
        <v>232.324676920001</v>
      </c>
      <c r="J24" s="82">
        <v>1792.4821635399996</v>
      </c>
      <c r="K24" s="82">
        <v>-359.80145324</v>
      </c>
      <c r="L24" s="82">
        <v>-417.21980777000005</v>
      </c>
      <c r="M24" s="82">
        <v>120.61633101000007</v>
      </c>
      <c r="N24" s="82">
        <v>487.92732761000025</v>
      </c>
      <c r="O24" s="82">
        <v>-455.74181021000004</v>
      </c>
      <c r="P24" s="82">
        <v>-520.06994977999966</v>
      </c>
      <c r="Q24" s="82">
        <v>412.45416142999926</v>
      </c>
      <c r="R24" s="82">
        <v>-227.94710706999922</v>
      </c>
      <c r="S24" s="82">
        <v>835.71567662000007</v>
      </c>
      <c r="T24" s="82">
        <v>274.06141392999871</v>
      </c>
      <c r="U24" s="82">
        <v>-416.88328178999927</v>
      </c>
      <c r="V24" s="82">
        <v>349.91220329000043</v>
      </c>
      <c r="W24" s="82">
        <v>62.859210009999515</v>
      </c>
      <c r="X24" s="82">
        <v>-805.13152614000046</v>
      </c>
      <c r="Y24" s="82">
        <v>461.26424104000034</v>
      </c>
      <c r="Z24" s="82">
        <v>-10.425088439999854</v>
      </c>
      <c r="AA24" s="82">
        <v>809.4672175300002</v>
      </c>
      <c r="AB24" s="82">
        <v>-86.306656149999071</v>
      </c>
      <c r="AC24" s="82">
        <v>-1217.4000000000001</v>
      </c>
      <c r="AD24" s="82">
        <v>2055.3345421500017</v>
      </c>
      <c r="AE24" s="82">
        <v>955.83310062999874</v>
      </c>
      <c r="AF24" s="82">
        <v>5826.12</v>
      </c>
      <c r="AG24" s="82">
        <v>-2021.8857380000009</v>
      </c>
      <c r="AH24" s="82">
        <v>1084.9347770000004</v>
      </c>
      <c r="AI24" s="82">
        <v>-918.87060200000087</v>
      </c>
      <c r="AJ24" s="82">
        <v>1981.0066499999994</v>
      </c>
      <c r="AK24" s="82">
        <v>180.9241949999996</v>
      </c>
      <c r="AL24" s="82">
        <v>-441.88706699999966</v>
      </c>
      <c r="AM24" s="82">
        <v>-1498.3258060000007</v>
      </c>
      <c r="AN24" s="82">
        <v>2872.1638970000022</v>
      </c>
      <c r="AO24" s="82">
        <v>-4275.5632620000015</v>
      </c>
      <c r="AP24" s="82">
        <v>1326.9038609999989</v>
      </c>
      <c r="AQ24" s="82">
        <v>-993.38826899999913</v>
      </c>
      <c r="AR24" s="82">
        <v>2035.5369239999982</v>
      </c>
    </row>
    <row r="25" spans="2:44" ht="14.25">
      <c r="B25" s="26" t="s">
        <v>374</v>
      </c>
      <c r="C25" s="20" t="s">
        <v>375</v>
      </c>
      <c r="D25" s="16" t="s">
        <v>39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</row>
    <row r="26" spans="2:44" ht="14.25">
      <c r="B26" s="26" t="s">
        <v>376</v>
      </c>
      <c r="C26" s="20" t="s">
        <v>377</v>
      </c>
      <c r="D26" s="16" t="s">
        <v>39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</row>
    <row r="27" spans="2:44" ht="14.25">
      <c r="B27" s="26" t="s">
        <v>378</v>
      </c>
      <c r="C27" s="20" t="s">
        <v>379</v>
      </c>
      <c r="D27" s="16" t="s">
        <v>39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</row>
    <row r="28" spans="2:44" ht="14.25">
      <c r="B28" s="26" t="s">
        <v>380</v>
      </c>
      <c r="C28" s="20" t="s">
        <v>381</v>
      </c>
      <c r="D28" s="16" t="s">
        <v>39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</row>
    <row r="29" spans="2:44" ht="14.25">
      <c r="B29" s="26" t="s">
        <v>382</v>
      </c>
      <c r="C29" s="20" t="s">
        <v>383</v>
      </c>
      <c r="D29" s="16" t="s">
        <v>39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</row>
    <row r="30" spans="2:44" ht="14.25">
      <c r="B30" s="26" t="s">
        <v>384</v>
      </c>
      <c r="C30" s="20" t="s">
        <v>385</v>
      </c>
      <c r="D30" s="16" t="s">
        <v>39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</row>
    <row r="31" spans="2:44" ht="14.25">
      <c r="B31" s="24" t="s">
        <v>88</v>
      </c>
      <c r="C31" s="41" t="s">
        <v>386</v>
      </c>
      <c r="D31" s="16" t="s">
        <v>39</v>
      </c>
      <c r="E31" s="82">
        <v>232.324676920001</v>
      </c>
      <c r="F31" s="82">
        <v>-71.422685750000298</v>
      </c>
      <c r="G31" s="82">
        <v>-109.29180425</v>
      </c>
      <c r="H31" s="82">
        <v>503.27036577999996</v>
      </c>
      <c r="I31" s="82">
        <v>232.324676920001</v>
      </c>
      <c r="J31" s="82">
        <v>1792.4821635399996</v>
      </c>
      <c r="K31" s="82">
        <v>-359.80145324</v>
      </c>
      <c r="L31" s="82">
        <v>-417.21980777000005</v>
      </c>
      <c r="M31" s="82">
        <v>120.61633101000007</v>
      </c>
      <c r="N31" s="82">
        <v>487.92732761000025</v>
      </c>
      <c r="O31" s="82">
        <v>-455.74181021000004</v>
      </c>
      <c r="P31" s="82">
        <v>-520.06994977999966</v>
      </c>
      <c r="Q31" s="82">
        <v>412.45416142999926</v>
      </c>
      <c r="R31" s="82">
        <v>-227.94710706999922</v>
      </c>
      <c r="S31" s="82">
        <v>835.71567662000007</v>
      </c>
      <c r="T31" s="82">
        <v>274.06141392999871</v>
      </c>
      <c r="U31" s="82">
        <v>-416.88328178999927</v>
      </c>
      <c r="V31" s="82">
        <v>349.91220329000043</v>
      </c>
      <c r="W31" s="82">
        <v>62.859210009999515</v>
      </c>
      <c r="X31" s="82">
        <v>-805.13152614000046</v>
      </c>
      <c r="Y31" s="82">
        <v>461.26424104000034</v>
      </c>
      <c r="Z31" s="82">
        <v>-10.425088439999854</v>
      </c>
      <c r="AA31" s="82">
        <v>809.4672175300002</v>
      </c>
      <c r="AB31" s="82">
        <v>-86.306656149999071</v>
      </c>
      <c r="AC31" s="82">
        <v>-1217.4000000000001</v>
      </c>
      <c r="AD31" s="82">
        <v>2055.3345421500017</v>
      </c>
      <c r="AE31" s="82">
        <v>955.83310062999874</v>
      </c>
      <c r="AF31" s="82">
        <v>5826.12</v>
      </c>
      <c r="AG31" s="82">
        <v>-2021.8857380000009</v>
      </c>
      <c r="AH31" s="82">
        <v>1084.9347770000004</v>
      </c>
      <c r="AI31" s="82">
        <v>-918.87060200000087</v>
      </c>
      <c r="AJ31" s="82">
        <v>1981.0066499999994</v>
      </c>
      <c r="AK31" s="82">
        <v>180.9241949999996</v>
      </c>
      <c r="AL31" s="82">
        <v>-441.88706699999966</v>
      </c>
      <c r="AM31" s="82">
        <v>-1498.3258060000007</v>
      </c>
      <c r="AN31" s="82">
        <v>2872.1638970000022</v>
      </c>
      <c r="AO31" s="82">
        <v>-4275.5632620000015</v>
      </c>
      <c r="AP31" s="82">
        <v>1326.9038609999989</v>
      </c>
      <c r="AQ31" s="82">
        <v>-993.38826899999913</v>
      </c>
      <c r="AR31" s="82">
        <v>2035.5369239999982</v>
      </c>
    </row>
    <row r="32" spans="2:44" ht="14.25">
      <c r="B32" s="26" t="s">
        <v>387</v>
      </c>
      <c r="C32" s="42" t="s">
        <v>388</v>
      </c>
      <c r="D32" s="16" t="s">
        <v>39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</row>
    <row r="33" spans="2:44" ht="14.25">
      <c r="B33" s="26" t="s">
        <v>389</v>
      </c>
      <c r="C33" s="42" t="s">
        <v>390</v>
      </c>
      <c r="D33" s="16" t="s">
        <v>39</v>
      </c>
      <c r="E33" s="82">
        <v>232.324676920001</v>
      </c>
      <c r="F33" s="82">
        <v>-71.422685750000298</v>
      </c>
      <c r="G33" s="82">
        <v>-109.29180425</v>
      </c>
      <c r="H33" s="82">
        <v>503.27036577999996</v>
      </c>
      <c r="I33" s="82">
        <v>232.324676920001</v>
      </c>
      <c r="J33" s="82">
        <v>1792.4821635399996</v>
      </c>
      <c r="K33" s="82">
        <v>-359.80145324</v>
      </c>
      <c r="L33" s="82">
        <v>-417.21980777000005</v>
      </c>
      <c r="M33" s="82">
        <v>120.61633101000007</v>
      </c>
      <c r="N33" s="82">
        <v>487.92732761000025</v>
      </c>
      <c r="O33" s="82">
        <v>-455.74181021000004</v>
      </c>
      <c r="P33" s="82">
        <v>-520.06994977999966</v>
      </c>
      <c r="Q33" s="82">
        <v>412.45416142999926</v>
      </c>
      <c r="R33" s="82">
        <v>-227.94710706999922</v>
      </c>
      <c r="S33" s="82">
        <v>835.71567662000007</v>
      </c>
      <c r="T33" s="82">
        <v>274.06141392999871</v>
      </c>
      <c r="U33" s="82">
        <v>-416.88328178999927</v>
      </c>
      <c r="V33" s="82">
        <v>349.91220329000043</v>
      </c>
      <c r="W33" s="82">
        <v>62.859210009999515</v>
      </c>
      <c r="X33" s="82">
        <v>-805.13152614000046</v>
      </c>
      <c r="Y33" s="82">
        <v>461.26424104000034</v>
      </c>
      <c r="Z33" s="82">
        <v>-10.425088439999854</v>
      </c>
      <c r="AA33" s="82">
        <v>809.4672175300002</v>
      </c>
      <c r="AB33" s="82">
        <v>-86.306656149999071</v>
      </c>
      <c r="AC33" s="82">
        <v>-1217.4000000000001</v>
      </c>
      <c r="AD33" s="82">
        <v>2055.3345421500017</v>
      </c>
      <c r="AE33" s="82">
        <v>955.83310062999874</v>
      </c>
      <c r="AF33" s="82">
        <v>5826.12</v>
      </c>
      <c r="AG33" s="82">
        <v>-2021.8857380000009</v>
      </c>
      <c r="AH33" s="82">
        <v>1084.9347770000004</v>
      </c>
      <c r="AI33" s="82">
        <v>-918.87060200000087</v>
      </c>
      <c r="AJ33" s="82">
        <v>1981.0066499999994</v>
      </c>
      <c r="AK33" s="82">
        <v>180.9241949999996</v>
      </c>
      <c r="AL33" s="82">
        <v>-441.88706699999966</v>
      </c>
      <c r="AM33" s="82">
        <v>-1498.3258060000007</v>
      </c>
      <c r="AN33" s="82">
        <v>2872.1638970000022</v>
      </c>
      <c r="AO33" s="82">
        <v>-4275.5632620000015</v>
      </c>
      <c r="AP33" s="82">
        <v>1326.9038609999989</v>
      </c>
      <c r="AQ33" s="82">
        <v>-993.38826899999913</v>
      </c>
      <c r="AR33" s="82">
        <v>2035.5369239999982</v>
      </c>
    </row>
    <row r="34" spans="2:44" ht="14.25">
      <c r="B34" s="26" t="s">
        <v>391</v>
      </c>
      <c r="C34" s="42" t="s">
        <v>392</v>
      </c>
      <c r="D34" s="16" t="s">
        <v>39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</row>
    <row r="35" spans="2:44" ht="14.25">
      <c r="B35" s="26" t="s">
        <v>393</v>
      </c>
      <c r="C35" s="42" t="s">
        <v>394</v>
      </c>
      <c r="D35" s="16" t="s">
        <v>39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</row>
    <row r="36" spans="2:44" ht="14.25">
      <c r="B36" s="26" t="s">
        <v>395</v>
      </c>
      <c r="C36" s="42" t="s">
        <v>396</v>
      </c>
      <c r="D36" s="16" t="s">
        <v>39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</row>
    <row r="37" spans="2:44" ht="14.25">
      <c r="B37" s="26" t="s">
        <v>397</v>
      </c>
      <c r="C37" s="42" t="s">
        <v>398</v>
      </c>
      <c r="D37" s="16" t="s">
        <v>39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</row>
    <row r="38" spans="2:44" ht="14.25">
      <c r="B38" s="26" t="s">
        <v>399</v>
      </c>
      <c r="C38" s="42" t="s">
        <v>400</v>
      </c>
      <c r="D38" s="16" t="s">
        <v>39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</row>
    <row r="39" spans="2:44" ht="14.25">
      <c r="B39" s="26" t="s">
        <v>401</v>
      </c>
      <c r="C39" s="42" t="s">
        <v>402</v>
      </c>
      <c r="D39" s="16" t="s">
        <v>39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</row>
    <row r="40" spans="2:44" ht="14.25">
      <c r="B40" s="24" t="s">
        <v>90</v>
      </c>
      <c r="C40" s="41" t="s">
        <v>403</v>
      </c>
      <c r="D40" s="16" t="s">
        <v>39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</row>
    <row r="41" spans="2:44" ht="14.25">
      <c r="B41" s="26" t="s">
        <v>404</v>
      </c>
      <c r="C41" s="42" t="s">
        <v>388</v>
      </c>
      <c r="D41" s="16" t="s">
        <v>39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</row>
    <row r="42" spans="2:44" ht="14.25">
      <c r="B42" s="26" t="s">
        <v>405</v>
      </c>
      <c r="C42" s="42" t="s">
        <v>390</v>
      </c>
      <c r="D42" s="16" t="s">
        <v>39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</row>
    <row r="43" spans="2:44" ht="14.25">
      <c r="B43" s="26" t="s">
        <v>406</v>
      </c>
      <c r="C43" s="42" t="s">
        <v>407</v>
      </c>
      <c r="D43" s="16" t="s">
        <v>39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</row>
    <row r="44" spans="2:44" ht="14.25">
      <c r="B44" s="26" t="s">
        <v>408</v>
      </c>
      <c r="C44" s="42" t="s">
        <v>409</v>
      </c>
      <c r="D44" s="16" t="s">
        <v>39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</row>
    <row r="45" spans="2:44" ht="14.25">
      <c r="B45" s="26" t="s">
        <v>410</v>
      </c>
      <c r="C45" s="42" t="s">
        <v>396</v>
      </c>
      <c r="D45" s="16" t="s">
        <v>39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</row>
    <row r="46" spans="2:44" ht="14.25">
      <c r="B46" s="26" t="s">
        <v>411</v>
      </c>
      <c r="C46" s="42" t="s">
        <v>412</v>
      </c>
      <c r="D46" s="16" t="s">
        <v>39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</row>
    <row r="47" spans="2:44" ht="14.25">
      <c r="B47" s="26" t="s">
        <v>413</v>
      </c>
      <c r="C47" s="42" t="s">
        <v>414</v>
      </c>
      <c r="D47" s="16" t="s">
        <v>39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</row>
    <row r="48" spans="2:44" ht="14.25">
      <c r="B48" s="26" t="s">
        <v>415</v>
      </c>
      <c r="C48" s="42" t="s">
        <v>416</v>
      </c>
      <c r="D48" s="16" t="s">
        <v>39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</row>
    <row r="49" spans="2:44" ht="14.25">
      <c r="B49" s="37" t="s">
        <v>92</v>
      </c>
      <c r="C49" s="38" t="s">
        <v>417</v>
      </c>
      <c r="D49" s="36" t="s">
        <v>39</v>
      </c>
      <c r="E49" s="82">
        <v>-730.83297100000004</v>
      </c>
      <c r="F49" s="82">
        <v>-426.89943099999999</v>
      </c>
      <c r="G49" s="82">
        <v>-131.56869699999999</v>
      </c>
      <c r="H49" s="82">
        <v>-94.926108999999997</v>
      </c>
      <c r="I49" s="82">
        <v>-830.51737600000001</v>
      </c>
      <c r="J49" s="82">
        <v>-426.93935699999997</v>
      </c>
      <c r="K49" s="82">
        <v>-163.73119800000001</v>
      </c>
      <c r="L49" s="82">
        <v>-100.42762</v>
      </c>
      <c r="M49" s="82">
        <v>-786.898054</v>
      </c>
      <c r="N49" s="82">
        <v>-329.26707800000003</v>
      </c>
      <c r="O49" s="82">
        <v>-194.212166</v>
      </c>
      <c r="P49" s="82">
        <v>-170.36367799999999</v>
      </c>
      <c r="Q49" s="82">
        <v>-985.79539799999998</v>
      </c>
      <c r="R49" s="82">
        <v>-392.65931399999999</v>
      </c>
      <c r="S49" s="82">
        <v>-244.30408835999998</v>
      </c>
      <c r="T49" s="82">
        <v>-15.285652080000002</v>
      </c>
      <c r="U49" s="82">
        <v>-907.52448033000053</v>
      </c>
      <c r="V49" s="82">
        <v>-775.91647291999971</v>
      </c>
      <c r="W49" s="82">
        <v>-427.54405053999994</v>
      </c>
      <c r="X49" s="82">
        <v>-318.35666398999984</v>
      </c>
      <c r="Y49" s="82">
        <v>-1078.0197421199996</v>
      </c>
      <c r="Z49" s="82">
        <v>-279.75989620999985</v>
      </c>
      <c r="AA49" s="82">
        <v>-269.48529327999995</v>
      </c>
      <c r="AB49" s="82">
        <v>-208.00867621999984</v>
      </c>
      <c r="AC49" s="82">
        <v>377.26525400000003</v>
      </c>
      <c r="AD49" s="82">
        <v>-36.555863000000002</v>
      </c>
      <c r="AE49" s="82">
        <v>-38.829233000000002</v>
      </c>
      <c r="AF49" s="82">
        <v>-42.323880000000003</v>
      </c>
      <c r="AG49" s="82">
        <v>-897.02476054000033</v>
      </c>
      <c r="AH49" s="82">
        <v>-377.17722400999986</v>
      </c>
      <c r="AI49" s="82">
        <v>-267.28843768999997</v>
      </c>
      <c r="AJ49" s="82">
        <v>-207.37777739000001</v>
      </c>
      <c r="AK49" s="82">
        <v>-984.51214826</v>
      </c>
      <c r="AL49" s="82">
        <v>-342.37628572000006</v>
      </c>
      <c r="AM49" s="82">
        <v>-317.41340608999997</v>
      </c>
      <c r="AN49" s="82">
        <v>-270.64326391000003</v>
      </c>
      <c r="AO49" s="82">
        <v>9.5716954000000012</v>
      </c>
      <c r="AP49" s="82">
        <v>-1.1725969999999999</v>
      </c>
      <c r="AQ49" s="82">
        <v>6.9844850000000012</v>
      </c>
      <c r="AR49" s="82">
        <v>-0.92066800000000004</v>
      </c>
    </row>
    <row r="50" spans="2:44" ht="14.25">
      <c r="B50" s="26" t="s">
        <v>418</v>
      </c>
      <c r="C50" s="20" t="s">
        <v>419</v>
      </c>
      <c r="D50" s="16" t="s">
        <v>39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</row>
    <row r="51" spans="2:44" ht="14.25">
      <c r="B51" s="26" t="s">
        <v>420</v>
      </c>
      <c r="C51" s="20" t="s">
        <v>421</v>
      </c>
      <c r="D51" s="16" t="s">
        <v>39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</row>
    <row r="52" spans="2:44" ht="14.25">
      <c r="B52" s="26" t="s">
        <v>422</v>
      </c>
      <c r="C52" s="20" t="s">
        <v>423</v>
      </c>
      <c r="D52" s="16" t="s">
        <v>39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</row>
    <row r="53" spans="2:44" ht="14.25">
      <c r="B53" s="26" t="s">
        <v>424</v>
      </c>
      <c r="C53" s="20" t="s">
        <v>425</v>
      </c>
      <c r="D53" s="16" t="s">
        <v>39</v>
      </c>
      <c r="E53" s="82">
        <v>-730.83297100000004</v>
      </c>
      <c r="F53" s="82">
        <v>-426.89943099999999</v>
      </c>
      <c r="G53" s="82">
        <v>-131.56869699999999</v>
      </c>
      <c r="H53" s="82">
        <v>-94.926108999999997</v>
      </c>
      <c r="I53" s="82">
        <v>-830.51737600000001</v>
      </c>
      <c r="J53" s="82">
        <v>-426.93935699999997</v>
      </c>
      <c r="K53" s="82">
        <v>-163.73119800000001</v>
      </c>
      <c r="L53" s="82">
        <v>-100.42762</v>
      </c>
      <c r="M53" s="82">
        <v>-786.898054</v>
      </c>
      <c r="N53" s="82">
        <v>-329.26707800000003</v>
      </c>
      <c r="O53" s="82">
        <v>-194.212166</v>
      </c>
      <c r="P53" s="82">
        <v>-170.36367799999999</v>
      </c>
      <c r="Q53" s="82">
        <v>-985.79539799999998</v>
      </c>
      <c r="R53" s="82">
        <v>-392.65931399999999</v>
      </c>
      <c r="S53" s="82">
        <v>-244.30408835999998</v>
      </c>
      <c r="T53" s="82">
        <v>-15.285652080000002</v>
      </c>
      <c r="U53" s="82">
        <v>-907.52448033000053</v>
      </c>
      <c r="V53" s="82">
        <v>-775.91647291999971</v>
      </c>
      <c r="W53" s="82">
        <v>-427.54405053999994</v>
      </c>
      <c r="X53" s="82">
        <v>-318.35666398999984</v>
      </c>
      <c r="Y53" s="82">
        <v>-1078.0197421199996</v>
      </c>
      <c r="Z53" s="82">
        <v>-279.75989620999985</v>
      </c>
      <c r="AA53" s="82">
        <v>-269.48529327999995</v>
      </c>
      <c r="AB53" s="82">
        <v>-208.00867621999984</v>
      </c>
      <c r="AC53" s="82">
        <v>377.26525400000003</v>
      </c>
      <c r="AD53" s="82">
        <v>-36.555863000000002</v>
      </c>
      <c r="AE53" s="82">
        <v>-38.829233000000002</v>
      </c>
      <c r="AF53" s="82">
        <v>-42.323880000000003</v>
      </c>
      <c r="AG53" s="82">
        <v>-897.02476054000033</v>
      </c>
      <c r="AH53" s="82">
        <v>-377.17722400999986</v>
      </c>
      <c r="AI53" s="82">
        <v>-267.28843768999997</v>
      </c>
      <c r="AJ53" s="82">
        <v>-207.37777739000001</v>
      </c>
      <c r="AK53" s="82">
        <v>-984.51214826</v>
      </c>
      <c r="AL53" s="82">
        <v>-342.37628572000006</v>
      </c>
      <c r="AM53" s="82">
        <v>-317.41340608999997</v>
      </c>
      <c r="AN53" s="82">
        <v>-270.64326391000003</v>
      </c>
      <c r="AO53" s="82">
        <v>9.5716954000000012</v>
      </c>
      <c r="AP53" s="82">
        <v>-1.1725969999999999</v>
      </c>
      <c r="AQ53" s="82">
        <v>6.9844850000000012</v>
      </c>
      <c r="AR53" s="82">
        <v>-0.92066800000000004</v>
      </c>
    </row>
    <row r="54" spans="2:44" ht="14.25">
      <c r="B54" s="26" t="s">
        <v>426</v>
      </c>
      <c r="C54" s="20" t="s">
        <v>427</v>
      </c>
      <c r="D54" s="16" t="s">
        <v>39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</row>
    <row r="55" spans="2:44" ht="14.25">
      <c r="B55" s="26" t="s">
        <v>428</v>
      </c>
      <c r="C55" s="20" t="s">
        <v>429</v>
      </c>
      <c r="D55" s="16" t="s">
        <v>39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2">
        <v>0</v>
      </c>
      <c r="AP55" s="82">
        <v>0</v>
      </c>
      <c r="AQ55" s="82">
        <v>0</v>
      </c>
      <c r="AR55" s="82">
        <v>0</v>
      </c>
    </row>
    <row r="56" spans="2:44" ht="14.25">
      <c r="B56" s="26" t="s">
        <v>430</v>
      </c>
      <c r="C56" s="42" t="s">
        <v>431</v>
      </c>
      <c r="D56" s="16" t="s">
        <v>39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</row>
    <row r="57" spans="2:44" ht="14.25">
      <c r="B57" s="26" t="s">
        <v>432</v>
      </c>
      <c r="C57" s="42" t="s">
        <v>433</v>
      </c>
      <c r="D57" s="16" t="s">
        <v>39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</row>
    <row r="58" spans="2:44" ht="14.25">
      <c r="B58" s="26" t="s">
        <v>434</v>
      </c>
      <c r="C58" s="42" t="s">
        <v>435</v>
      </c>
      <c r="D58" s="16" t="s">
        <v>39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</row>
    <row r="59" spans="2:44" ht="14.25">
      <c r="B59" s="26" t="s">
        <v>436</v>
      </c>
      <c r="C59" s="42" t="s">
        <v>437</v>
      </c>
      <c r="D59" s="16" t="s">
        <v>39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</row>
    <row r="60" spans="2:44" ht="14.25">
      <c r="B60" s="26" t="s">
        <v>438</v>
      </c>
      <c r="C60" s="42" t="s">
        <v>439</v>
      </c>
      <c r="D60" s="16" t="s">
        <v>39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</row>
    <row r="61" spans="2:44" ht="14.25">
      <c r="B61" s="26" t="s">
        <v>440</v>
      </c>
      <c r="C61" s="20" t="s">
        <v>441</v>
      </c>
      <c r="D61" s="16" t="s">
        <v>39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</row>
    <row r="62" spans="2:44" ht="14.25">
      <c r="B62" s="26" t="s">
        <v>442</v>
      </c>
      <c r="C62" s="20" t="s">
        <v>443</v>
      </c>
      <c r="D62" s="16" t="s">
        <v>39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</row>
    <row r="63" spans="2:44" ht="14.25">
      <c r="B63" s="24" t="s">
        <v>94</v>
      </c>
      <c r="C63" s="41" t="s">
        <v>444</v>
      </c>
      <c r="D63" s="16" t="s">
        <v>39</v>
      </c>
      <c r="E63" s="82">
        <v>-730.83297100000004</v>
      </c>
      <c r="F63" s="82">
        <v>-426.89943099999999</v>
      </c>
      <c r="G63" s="82">
        <v>-131.56869699999999</v>
      </c>
      <c r="H63" s="82">
        <v>-94.926108999999997</v>
      </c>
      <c r="I63" s="82">
        <v>-830.51737600000001</v>
      </c>
      <c r="J63" s="82">
        <v>-426.93935699999997</v>
      </c>
      <c r="K63" s="82">
        <v>-163.73119800000001</v>
      </c>
      <c r="L63" s="82">
        <v>-100.42762</v>
      </c>
      <c r="M63" s="82">
        <v>-786.898054</v>
      </c>
      <c r="N63" s="82">
        <v>-329.26707800000003</v>
      </c>
      <c r="O63" s="82">
        <v>-194.212166</v>
      </c>
      <c r="P63" s="82">
        <v>-170.36367799999999</v>
      </c>
      <c r="Q63" s="82">
        <v>-985.79539799999998</v>
      </c>
      <c r="R63" s="82">
        <v>-392.65931399999999</v>
      </c>
      <c r="S63" s="82">
        <v>-244.30408835999998</v>
      </c>
      <c r="T63" s="82">
        <v>-15.285652080000002</v>
      </c>
      <c r="U63" s="82">
        <v>-907.52448033000053</v>
      </c>
      <c r="V63" s="82">
        <v>-775.91647291999971</v>
      </c>
      <c r="W63" s="82">
        <v>-427.54405053999994</v>
      </c>
      <c r="X63" s="82">
        <v>-318.35666398999984</v>
      </c>
      <c r="Y63" s="82">
        <v>-1078.0197421199996</v>
      </c>
      <c r="Z63" s="82">
        <v>-279.75989620999985</v>
      </c>
      <c r="AA63" s="82">
        <v>-269.48529327999995</v>
      </c>
      <c r="AB63" s="82">
        <v>-208.00867621999984</v>
      </c>
      <c r="AC63" s="82">
        <v>377.26525400000003</v>
      </c>
      <c r="AD63" s="82">
        <v>-36.555863000000002</v>
      </c>
      <c r="AE63" s="82">
        <v>-38.829233000000002</v>
      </c>
      <c r="AF63" s="82">
        <v>-42.323880000000003</v>
      </c>
      <c r="AG63" s="82">
        <v>-897.02476054000033</v>
      </c>
      <c r="AH63" s="82">
        <v>-377.17722400999986</v>
      </c>
      <c r="AI63" s="82">
        <v>-267.28843768999997</v>
      </c>
      <c r="AJ63" s="82">
        <v>-207.37777739000001</v>
      </c>
      <c r="AK63" s="82">
        <v>-984.51214826</v>
      </c>
      <c r="AL63" s="82">
        <v>-342.37628572000006</v>
      </c>
      <c r="AM63" s="82">
        <v>-317.41340608999997</v>
      </c>
      <c r="AN63" s="82">
        <v>-270.64326391000003</v>
      </c>
      <c r="AO63" s="82">
        <v>9.5716954000000012</v>
      </c>
      <c r="AP63" s="82">
        <v>-1.1725969999999999</v>
      </c>
      <c r="AQ63" s="82">
        <v>6.9844850000000012</v>
      </c>
      <c r="AR63" s="82">
        <v>-0.92066800000000004</v>
      </c>
    </row>
    <row r="64" spans="2:44" ht="14.25">
      <c r="B64" s="26" t="s">
        <v>445</v>
      </c>
      <c r="C64" s="42" t="s">
        <v>390</v>
      </c>
      <c r="D64" s="16" t="s">
        <v>39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0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82">
        <v>0</v>
      </c>
      <c r="AK64" s="82">
        <v>0</v>
      </c>
      <c r="AL64" s="82">
        <v>0</v>
      </c>
      <c r="AM64" s="82">
        <v>0</v>
      </c>
      <c r="AN64" s="82">
        <v>0</v>
      </c>
      <c r="AO64" s="82">
        <v>0</v>
      </c>
      <c r="AP64" s="82">
        <v>0</v>
      </c>
      <c r="AQ64" s="82">
        <v>0</v>
      </c>
      <c r="AR64" s="82">
        <v>0</v>
      </c>
    </row>
    <row r="65" spans="2:44" ht="14.25">
      <c r="B65" s="26" t="s">
        <v>446</v>
      </c>
      <c r="C65" s="42" t="s">
        <v>392</v>
      </c>
      <c r="D65" s="16" t="s">
        <v>39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</row>
    <row r="66" spans="2:44" ht="14.25">
      <c r="B66" s="26" t="s">
        <v>447</v>
      </c>
      <c r="C66" s="42" t="s">
        <v>394</v>
      </c>
      <c r="D66" s="16" t="s">
        <v>39</v>
      </c>
      <c r="E66" s="82">
        <v>-730.83297100000004</v>
      </c>
      <c r="F66" s="82">
        <v>-426.89943099999999</v>
      </c>
      <c r="G66" s="82">
        <v>-131.56869699999999</v>
      </c>
      <c r="H66" s="82">
        <v>-94.926108999999997</v>
      </c>
      <c r="I66" s="82">
        <v>-830.51737600000001</v>
      </c>
      <c r="J66" s="82">
        <v>-426.93935699999997</v>
      </c>
      <c r="K66" s="82">
        <v>-163.73119800000001</v>
      </c>
      <c r="L66" s="82">
        <v>-100.42762</v>
      </c>
      <c r="M66" s="82">
        <v>-786.898054</v>
      </c>
      <c r="N66" s="82">
        <v>-329.26707800000003</v>
      </c>
      <c r="O66" s="82">
        <v>-194.212166</v>
      </c>
      <c r="P66" s="82">
        <v>-170.36367799999999</v>
      </c>
      <c r="Q66" s="82">
        <v>-985.79539799999998</v>
      </c>
      <c r="R66" s="82">
        <v>-392.65931399999999</v>
      </c>
      <c r="S66" s="82">
        <v>-244.30408835999998</v>
      </c>
      <c r="T66" s="82">
        <v>-15.285652080000002</v>
      </c>
      <c r="U66" s="82">
        <v>-907.52448033000053</v>
      </c>
      <c r="V66" s="82">
        <v>-775.91647291999971</v>
      </c>
      <c r="W66" s="82">
        <v>-427.54405053999994</v>
      </c>
      <c r="X66" s="82">
        <v>-318.35666398999984</v>
      </c>
      <c r="Y66" s="82">
        <v>-1078.0197421199996</v>
      </c>
      <c r="Z66" s="82">
        <v>-279.75989620999985</v>
      </c>
      <c r="AA66" s="82">
        <v>-269.48529327999995</v>
      </c>
      <c r="AB66" s="82">
        <v>-208.00867621999984</v>
      </c>
      <c r="AC66" s="82">
        <v>377.26525400000003</v>
      </c>
      <c r="AD66" s="82">
        <v>-36.555863000000002</v>
      </c>
      <c r="AE66" s="82">
        <v>-38.829233000000002</v>
      </c>
      <c r="AF66" s="82">
        <v>-42.323880000000003</v>
      </c>
      <c r="AG66" s="82">
        <v>-897.02476054000033</v>
      </c>
      <c r="AH66" s="82">
        <v>-377.17722400999986</v>
      </c>
      <c r="AI66" s="82">
        <v>-267.28843768999997</v>
      </c>
      <c r="AJ66" s="82">
        <v>-207.37777739000001</v>
      </c>
      <c r="AK66" s="82">
        <v>-984.51214826</v>
      </c>
      <c r="AL66" s="82">
        <v>-342.37628572000006</v>
      </c>
      <c r="AM66" s="82">
        <v>-317.41340608999997</v>
      </c>
      <c r="AN66" s="82">
        <v>-270.64326391000003</v>
      </c>
      <c r="AO66" s="82">
        <v>9.5716954000000012</v>
      </c>
      <c r="AP66" s="82">
        <v>-1.1725969999999999</v>
      </c>
      <c r="AQ66" s="82">
        <v>6.9844850000000012</v>
      </c>
      <c r="AR66" s="82">
        <v>-0.92066800000000004</v>
      </c>
    </row>
    <row r="67" spans="2:44" ht="14.25">
      <c r="B67" s="26" t="s">
        <v>448</v>
      </c>
      <c r="C67" s="42" t="s">
        <v>396</v>
      </c>
      <c r="D67" s="16" t="s">
        <v>39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2:44" ht="14.25">
      <c r="B68" s="26" t="s">
        <v>449</v>
      </c>
      <c r="C68" s="42" t="s">
        <v>398</v>
      </c>
      <c r="D68" s="16" t="s">
        <v>39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</row>
    <row r="69" spans="2:44" ht="14.25">
      <c r="B69" s="26" t="s">
        <v>450</v>
      </c>
      <c r="C69" s="42" t="s">
        <v>451</v>
      </c>
      <c r="D69" s="16" t="s">
        <v>39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</row>
    <row r="70" spans="2:44" ht="14.25">
      <c r="B70" s="26" t="s">
        <v>452</v>
      </c>
      <c r="C70" s="42" t="s">
        <v>402</v>
      </c>
      <c r="D70" s="16" t="s">
        <v>39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</row>
    <row r="71" spans="2:44" ht="14.25">
      <c r="B71" s="24" t="s">
        <v>96</v>
      </c>
      <c r="C71" s="41" t="s">
        <v>453</v>
      </c>
      <c r="D71" s="16" t="s">
        <v>39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>
        <v>0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82">
        <v>0</v>
      </c>
      <c r="AK71" s="82">
        <v>0</v>
      </c>
      <c r="AL71" s="82">
        <v>0</v>
      </c>
      <c r="AM71" s="82">
        <v>0</v>
      </c>
      <c r="AN71" s="82">
        <v>0</v>
      </c>
      <c r="AO71" s="82">
        <v>0</v>
      </c>
      <c r="AP71" s="82">
        <v>0</v>
      </c>
      <c r="AQ71" s="82">
        <v>0</v>
      </c>
      <c r="AR71" s="82">
        <v>0</v>
      </c>
    </row>
    <row r="72" spans="2:44" ht="14.25">
      <c r="B72" s="26" t="s">
        <v>454</v>
      </c>
      <c r="C72" s="42" t="s">
        <v>455</v>
      </c>
      <c r="D72" s="16" t="s">
        <v>39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</row>
    <row r="73" spans="2:44" ht="14.25">
      <c r="B73" s="26" t="s">
        <v>456</v>
      </c>
      <c r="C73" s="42" t="s">
        <v>390</v>
      </c>
      <c r="D73" s="16" t="s">
        <v>39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spans="2:44" ht="14.25">
      <c r="B74" s="26" t="s">
        <v>457</v>
      </c>
      <c r="C74" s="42" t="s">
        <v>458</v>
      </c>
      <c r="D74" s="16" t="s">
        <v>39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</row>
    <row r="75" spans="2:44" ht="14.25">
      <c r="B75" s="26" t="s">
        <v>459</v>
      </c>
      <c r="C75" s="42" t="s">
        <v>460</v>
      </c>
      <c r="D75" s="16" t="s">
        <v>39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</row>
    <row r="76" spans="2:44" ht="14.25">
      <c r="B76" s="26" t="s">
        <v>461</v>
      </c>
      <c r="C76" s="42" t="s">
        <v>462</v>
      </c>
      <c r="D76" s="16" t="s">
        <v>39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</row>
    <row r="77" spans="2:44" ht="14.25">
      <c r="B77" s="26" t="s">
        <v>463</v>
      </c>
      <c r="C77" s="42" t="s">
        <v>412</v>
      </c>
      <c r="D77" s="16" t="s">
        <v>39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</row>
    <row r="78" spans="2:44" ht="14.25">
      <c r="B78" s="26" t="s">
        <v>464</v>
      </c>
      <c r="C78" s="42" t="s">
        <v>465</v>
      </c>
      <c r="D78" s="16" t="s">
        <v>39</v>
      </c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</row>
    <row r="79" spans="2:44" ht="14.25">
      <c r="B79" s="17" t="s">
        <v>466</v>
      </c>
      <c r="C79" s="47" t="s">
        <v>467</v>
      </c>
      <c r="D79" s="18" t="s">
        <v>39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</row>
    <row r="80" spans="2:44" ht="14.25">
      <c r="B80" s="26" t="s">
        <v>69</v>
      </c>
      <c r="C80" s="28" t="s">
        <v>98</v>
      </c>
      <c r="D80" s="16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</row>
    <row r="81" spans="2:44" ht="14.25">
      <c r="B81" s="26" t="s">
        <v>468</v>
      </c>
      <c r="C81" s="20" t="s">
        <v>469</v>
      </c>
      <c r="D81" s="16" t="s">
        <v>39</v>
      </c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</row>
    <row r="82" spans="2:44" ht="14.25">
      <c r="B82" s="26" t="s">
        <v>470</v>
      </c>
      <c r="C82" s="42" t="s">
        <v>471</v>
      </c>
      <c r="D82" s="16" t="s">
        <v>39</v>
      </c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</row>
    <row r="83" spans="2:44" ht="14.25">
      <c r="B83" s="26" t="s">
        <v>472</v>
      </c>
      <c r="C83" s="42" t="s">
        <v>473</v>
      </c>
      <c r="D83" s="16" t="s">
        <v>39</v>
      </c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</row>
    <row r="84" spans="2:44" ht="14.25">
      <c r="B84" s="26" t="s">
        <v>474</v>
      </c>
      <c r="C84" s="42" t="s">
        <v>475</v>
      </c>
      <c r="D84" s="16" t="s">
        <v>39</v>
      </c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</row>
    <row r="85" spans="2:44" ht="14.25">
      <c r="B85" s="26" t="s">
        <v>476</v>
      </c>
      <c r="C85" s="20" t="s">
        <v>477</v>
      </c>
      <c r="D85" s="16" t="s">
        <v>39</v>
      </c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</row>
    <row r="86" spans="2:44" ht="14.25">
      <c r="B86" s="26" t="s">
        <v>478</v>
      </c>
      <c r="C86" s="42" t="s">
        <v>479</v>
      </c>
      <c r="D86" s="16" t="s">
        <v>39</v>
      </c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</row>
    <row r="87" spans="2:44" ht="14.25">
      <c r="B87" s="26" t="s">
        <v>480</v>
      </c>
      <c r="C87" s="42" t="s">
        <v>481</v>
      </c>
      <c r="D87" s="16" t="s">
        <v>39</v>
      </c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</row>
    <row r="88" spans="2:44" ht="14.25">
      <c r="B88" s="26" t="s">
        <v>482</v>
      </c>
      <c r="C88" s="42" t="s">
        <v>483</v>
      </c>
      <c r="D88" s="16" t="s">
        <v>39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</row>
    <row r="89" spans="2:44" ht="14.25">
      <c r="B89" s="27" t="s">
        <v>484</v>
      </c>
      <c r="C89" s="21" t="s">
        <v>485</v>
      </c>
      <c r="D89" s="22" t="s">
        <v>39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</row>
    <row r="90" spans="2:44" ht="14.25">
      <c r="B90" s="26" t="s">
        <v>486</v>
      </c>
      <c r="C90" s="20" t="s">
        <v>487</v>
      </c>
      <c r="D90" s="16" t="s">
        <v>39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</row>
    <row r="91" spans="2:44" ht="14.25">
      <c r="B91" s="26" t="s">
        <v>488</v>
      </c>
      <c r="C91" s="42" t="s">
        <v>489</v>
      </c>
      <c r="D91" s="16" t="s">
        <v>39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</row>
    <row r="92" spans="2:44" ht="14.25">
      <c r="B92" s="26" t="s">
        <v>490</v>
      </c>
      <c r="C92" s="42" t="s">
        <v>491</v>
      </c>
      <c r="D92" s="16" t="s">
        <v>39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</row>
    <row r="93" spans="2:44" ht="14.25">
      <c r="B93" s="26" t="s">
        <v>492</v>
      </c>
      <c r="C93" s="42" t="s">
        <v>485</v>
      </c>
      <c r="D93" s="16" t="s">
        <v>39</v>
      </c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</row>
    <row r="94" spans="2:44" ht="14.25">
      <c r="B94" s="27" t="s">
        <v>493</v>
      </c>
      <c r="C94" s="45" t="s">
        <v>494</v>
      </c>
      <c r="D94" s="22" t="s">
        <v>39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  <row r="95" spans="2:44" ht="14.25">
      <c r="B95" s="26" t="s">
        <v>495</v>
      </c>
      <c r="C95" s="20" t="s">
        <v>496</v>
      </c>
      <c r="D95" s="16" t="s">
        <v>39</v>
      </c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</row>
    <row r="96" spans="2:44" ht="14.25">
      <c r="B96" s="26" t="s">
        <v>497</v>
      </c>
      <c r="C96" s="20" t="s">
        <v>498</v>
      </c>
      <c r="D96" s="16" t="s">
        <v>39</v>
      </c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</row>
    <row r="97" spans="2:44" ht="14.25">
      <c r="B97" s="26" t="s">
        <v>499</v>
      </c>
      <c r="C97" s="42" t="s">
        <v>500</v>
      </c>
      <c r="D97" s="16" t="s">
        <v>39</v>
      </c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</row>
    <row r="98" spans="2:44" ht="14.25">
      <c r="B98" s="26" t="s">
        <v>501</v>
      </c>
      <c r="C98" s="42" t="s">
        <v>502</v>
      </c>
      <c r="D98" s="53" t="s">
        <v>39</v>
      </c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</row>
    <row r="99" spans="2:44" ht="14.25">
      <c r="B99" s="17" t="s">
        <v>503</v>
      </c>
      <c r="C99" s="47" t="s">
        <v>504</v>
      </c>
      <c r="D99" s="54" t="s">
        <v>39</v>
      </c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</row>
    <row r="100" spans="2:44">
      <c r="E100" t="s">
        <v>505</v>
      </c>
      <c r="F100" t="s">
        <v>505</v>
      </c>
      <c r="G100" t="s">
        <v>505</v>
      </c>
      <c r="H100" t="s">
        <v>505</v>
      </c>
      <c r="I100" t="s">
        <v>505</v>
      </c>
      <c r="J100" t="s">
        <v>505</v>
      </c>
      <c r="K100" t="s">
        <v>505</v>
      </c>
      <c r="L100" t="s">
        <v>505</v>
      </c>
      <c r="M100" t="s">
        <v>505</v>
      </c>
      <c r="N100" t="s">
        <v>505</v>
      </c>
      <c r="O100" t="s">
        <v>505</v>
      </c>
      <c r="P100" t="s">
        <v>505</v>
      </c>
      <c r="Q100" s="58" t="s">
        <v>505</v>
      </c>
      <c r="R100" s="58" t="s">
        <v>505</v>
      </c>
      <c r="S100" s="58" t="s">
        <v>505</v>
      </c>
      <c r="T100" s="58" t="s">
        <v>505</v>
      </c>
      <c r="U100" s="58" t="s">
        <v>505</v>
      </c>
      <c r="V100" s="58" t="s">
        <v>505</v>
      </c>
      <c r="W100" s="58" t="s">
        <v>505</v>
      </c>
      <c r="X100" s="58" t="s">
        <v>505</v>
      </c>
      <c r="Y100" s="58" t="s">
        <v>505</v>
      </c>
      <c r="Z100" s="58" t="s">
        <v>505</v>
      </c>
      <c r="AA100" s="58" t="s">
        <v>505</v>
      </c>
      <c r="AB100" s="58" t="s">
        <v>505</v>
      </c>
      <c r="AC100" s="58" t="s">
        <v>505</v>
      </c>
      <c r="AD100" s="58" t="s">
        <v>505</v>
      </c>
      <c r="AE100" s="58" t="s">
        <v>505</v>
      </c>
      <c r="AF100" s="58" t="s">
        <v>505</v>
      </c>
      <c r="AG100" s="58" t="s">
        <v>505</v>
      </c>
      <c r="AH100" s="58" t="s">
        <v>505</v>
      </c>
      <c r="AJ100" s="58" t="s">
        <v>505</v>
      </c>
    </row>
  </sheetData>
  <mergeCells count="14">
    <mergeCell ref="B5:C6"/>
    <mergeCell ref="E6:H6"/>
    <mergeCell ref="I6:L6"/>
    <mergeCell ref="M6:P6"/>
    <mergeCell ref="AO6:AR6"/>
    <mergeCell ref="E3:AN3"/>
    <mergeCell ref="E2:AN2"/>
    <mergeCell ref="AK6:AN6"/>
    <mergeCell ref="E4:AN5"/>
    <mergeCell ref="Y6:AB6"/>
    <mergeCell ref="AC6:AF6"/>
    <mergeCell ref="AG6:AJ6"/>
    <mergeCell ref="U6:X6"/>
    <mergeCell ref="Q6:T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2019-02-27T16:49:41Z</dcterms:created>
  <dcterms:modified xsi:type="dcterms:W3CDTF">2025-04-08T21:29:14Z</dcterms:modified>
  <cp:category/>
  <cp:contentStatus/>
</cp:coreProperties>
</file>